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Все\Проект отчетность\2021\Периметры консолидации\"/>
    </mc:Choice>
  </mc:AlternateContent>
  <bookViews>
    <workbookView xWindow="0" yWindow="0" windowWidth="23265" windowHeight="10845" tabRatio="910"/>
  </bookViews>
  <sheets>
    <sheet name="Периметр ГК_4 кв_2020 предвар" sheetId="74" r:id="rId1"/>
    <sheet name="1С 30.09" sheetId="47" state="hidden" r:id="rId2"/>
    <sheet name="ФСД 30.09" sheetId="46" state="hidden" r:id="rId3"/>
    <sheet name="ФСД 30.06" sheetId="44" state="hidden" r:id="rId4"/>
    <sheet name="1C " sheetId="41" state="hidden" r:id="rId5"/>
    <sheet name="Периметр АЭПК_3_кв_ 2017" sheetId="28" state="hidden" r:id="rId6"/>
    <sheet name="Периметр ГК" sheetId="29" state="hidden" r:id="rId7"/>
    <sheet name="Лист6" sheetId="35" state="hidden" r:id="rId8"/>
    <sheet name="Лист4" sheetId="33" state="hidden" r:id="rId9"/>
    <sheet name="Список_компаний" sheetId="34" state="hidden" r:id="rId10"/>
    <sheet name="Лист8" sheetId="37" state="hidden" r:id="rId11"/>
    <sheet name="Лист7" sheetId="36" state="hidden" r:id="rId12"/>
    <sheet name="Периметр АЭПК_2_кв_ 2017" sheetId="25" state="hidden" r:id="rId13"/>
    <sheet name="Периметр АЭПК_1_кв_ 2017" sheetId="24" state="hidden" r:id="rId14"/>
    <sheet name="Периметр АЭПК_4_кв_ 2016" sheetId="19" state="hidden" r:id="rId15"/>
    <sheet name="Периметр ГК_4_кв_ 2016" sheetId="22" state="hidden" r:id="rId16"/>
    <sheet name="Периметр АЭПК_3_кв_ 2016" sheetId="18" state="hidden" r:id="rId17"/>
    <sheet name="Периметр АЭПК_2_кв_ 2016 " sheetId="17" state="hidden" r:id="rId18"/>
    <sheet name="Периметр АЭПК_1_кв_ 2016" sheetId="16" state="hidden" r:id="rId19"/>
    <sheet name="Эффект доли 2015" sheetId="14" state="hidden" r:id="rId20"/>
    <sheet name="Периметр АЭПК 9 месяцев 2015" sheetId="11" state="hidden" r:id="rId21"/>
    <sheet name="Периметр АЭПК 6 месяцев 2015" sheetId="9" state="hidden" r:id="rId22"/>
    <sheet name="Периметр АЭПК 3 месяца 2015" sheetId="10" state="hidden" r:id="rId23"/>
    <sheet name="Периметр АЭПК 2013" sheetId="1" state="hidden" r:id="rId24"/>
    <sheet name="Периметр АЭПК 1 полугодие 2014" sheetId="2" state="hidden" r:id="rId25"/>
    <sheet name="Периметр АЭПК 9 месяцев 2014" sheetId="3" state="hidden" r:id="rId26"/>
    <sheet name="Периметр АЭПК 12 месяцев 2014" sheetId="5" state="hidden" r:id="rId27"/>
    <sheet name="Периметр АЭПК  2015" sheetId="12" state="hidden" r:id="rId28"/>
    <sheet name="Лист1" sheetId="26" state="hidden" r:id="rId29"/>
    <sheet name="Лист2" sheetId="27" state="hidden" r:id="rId30"/>
    <sheet name="Лист3" sheetId="31" state="hidden" r:id="rId31"/>
  </sheets>
  <externalReferences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10019_1_96">[1]Справочник!$AP$4:$AP$348</definedName>
    <definedName name="_10019_1_96_движ">[1]Справочник!$AQ$4:$AQ$347</definedName>
    <definedName name="_10022_60_62_76">[1]Справочник!$BC$4:$BC$78</definedName>
    <definedName name="_1003">[1]Справочник!$A$4:$A$6</definedName>
    <definedName name="_1008">[1]Справочник!$B$4:$B$5</definedName>
    <definedName name="_1009">[1]Справочник!$C$4:$C$11</definedName>
    <definedName name="_1010">[1]Справочник!$D$4:$D$33</definedName>
    <definedName name="_1015">[1]Справочник!$AV$4:$AV$178</definedName>
    <definedName name="_1015_86">[1]Справочник!$AW$4:$AW$93</definedName>
    <definedName name="_1015_86_ГК">[1]Справочник!$AW$4:$AW$101</definedName>
    <definedName name="_1015_opex">[1]Справочник!$AX$4:$AX$155</definedName>
    <definedName name="_1015_ГК">[1]Справочник!$AV$4:$AV$187</definedName>
    <definedName name="_1015_общий">[1]Справочник!$AY$4:$AY$118</definedName>
    <definedName name="_2018_14">[1]Справочник!$AK$4:$AK$6</definedName>
    <definedName name="_2018_45">[1]Справочник!$AL$4:$AL$7</definedName>
    <definedName name="_2111">[1]Справочник!$AZ$4:$AZ$45</definedName>
    <definedName name="_2140">[1]Справочник!#REF!</definedName>
    <definedName name="_2140__ЯОК">[1]Справочник!#REF!</definedName>
    <definedName name="_2142">[1]Справочник!$G$4:$G$5</definedName>
    <definedName name="_2145">[1]Справочник!$AS$4:$AS$629</definedName>
    <definedName name="_2145_tmc">[1]Справочник!$AS$4:$AS$383</definedName>
    <definedName name="_2145_tmc_яок">[1]Справочник!#REF!</definedName>
    <definedName name="_2145_яок">[1]Справочник!#REF!</definedName>
    <definedName name="_2240_">[2]Списки!$DD$4:$DD$373</definedName>
    <definedName name="_2240_l">#REF!</definedName>
    <definedName name="_2240_p">#REF!</definedName>
    <definedName name="_2240_доп">[1]Справочник!$CN$4:$CN$43</definedName>
    <definedName name="_2240_Доходы">[1]Справочник!$J$4:$J$132</definedName>
    <definedName name="_2240_доходы_ВГО">[1]Справочник!$L$4:$L$98</definedName>
    <definedName name="_2240_Расходы">[1]Справочник!$K$4:$K$243</definedName>
    <definedName name="_2240_расходы_ВГО">[1]Справочник!$M$4:$M$188</definedName>
    <definedName name="_2240_Расходы_проч">[1]Справочник!$CQ$4:$CQ$222</definedName>
    <definedName name="_2250">[1]Справочник!$O$4:$O$18</definedName>
    <definedName name="_2311">[1]Справочник!$Q$4:$Q$10</definedName>
    <definedName name="_2330">[1]Справочник!$R$4:$R$5</definedName>
    <definedName name="_2420">[1]Справочник!$S$4:$S$14</definedName>
    <definedName name="_2422">[1]Справочник!$T$4:$T$6</definedName>
    <definedName name="_2423">[1]Справочник!$U$4:$U$5</definedName>
    <definedName name="_2430">[1]Справочник!$V$4:$V$5</definedName>
    <definedName name="_2450">[1]Справочник!$W$4:$W$8</definedName>
    <definedName name="_2451">[1]Справочник!$X$4:$X$7</definedName>
    <definedName name="_2530">[1]Справочник!$Y$4:$Y$7</definedName>
    <definedName name="_2540">[1]Справочник!$Z$4:$Z$6</definedName>
    <definedName name="_2552">[1]Справочник!$AA$4:$AA$7</definedName>
    <definedName name="_2610">[1]Справочник!$AB$4:$AB$12</definedName>
    <definedName name="_2612">[1]Справочник!$BS$4:$BS$5</definedName>
    <definedName name="_2613">[1]Справочник!$BV$4:$BV$5</definedName>
    <definedName name="_2620_96">[1]Справочник!$AC$4:$AC$42</definedName>
    <definedName name="_2630">[1]Справочник!$BA$4:$BA$6</definedName>
    <definedName name="_2640">[1]Справочник!$AD$4:$AD$5</definedName>
    <definedName name="_2720">[1]Справочник!$BO$4:$BO$19</definedName>
    <definedName name="_2720_other">[1]Справочник!$BP$4:$BP$6</definedName>
    <definedName name="_2730_04_05_99">[1]Справочник!$DA$4:$DA$6</definedName>
    <definedName name="_2730_21">[1]Справочник!#REF!</definedName>
    <definedName name="_2730_прочие">[1]Справочник!$DB$4:$DB$5</definedName>
    <definedName name="_2730_прочие_2">[3]Справочник!$DF$4:$DF$5</definedName>
    <definedName name="_2751">[1]Справочник!$BQ$4:$BQ$13</definedName>
    <definedName name="_2752">[1]Справочник!$DC$4:$DC$7</definedName>
    <definedName name="_2780">[1]Справочник!$BR$4:$BR$8</definedName>
    <definedName name="_5100_fin">[1]Справочник!$AF$4:$AF$16</definedName>
    <definedName name="_60_62">[1]Справочник!$BW$4:$BW$5</definedName>
    <definedName name="_60_62_76">[1]Справочник!$BX$4:$BX$6</definedName>
    <definedName name="_6001">[1]Справочник!$CZ$4:$CZ$258</definedName>
    <definedName name="_6003">[1]Справочник!$AG$4:$AG$172</definedName>
    <definedName name="_6003_СОД_">[1]Справочник!$BY$4:$BY$173</definedName>
    <definedName name="_6018">[1]Справочник!$AE$4:$AE$110</definedName>
    <definedName name="_606276_контр_">[1]Справочник!$CV$4:$CV$7</definedName>
    <definedName name="_9018">[1]Справочник!$AM$4:$AM$13</definedName>
    <definedName name="_9018_ДП_пол">[1]Справочник!$AM$10:$AM$11</definedName>
    <definedName name="_9019_1">[1]Справочник!$AO$4:$AO$348</definedName>
    <definedName name="_9022">[1]Справочник!$BG$4:$BG$11</definedName>
    <definedName name="_9022_60">[1]Справочник!$BE$4:$BE$13</definedName>
    <definedName name="_9022_62">[1]Справочник!$BD$4:$BD$7</definedName>
    <definedName name="_9022_other">[1]Справочник!$BB$4:$BB$74</definedName>
    <definedName name="_9023">[1]Справочник!$AT$4:$AT$7</definedName>
    <definedName name="_9023_60">[1]Справочник!$BZ$4:$BZ$6</definedName>
    <definedName name="_9023_62">[1]Справочник!$CA$4:$CA$6</definedName>
    <definedName name="_9058">[1]Справочник!$AU$4:$AU$9</definedName>
    <definedName name="_9069">[1]Справочник!$CM$4:$CM$7</definedName>
    <definedName name="_9073">[1]Справочник!$CK$4:$CK$7</definedName>
    <definedName name="_96_Кс">[1]Справочник!$CT$4:$CT$17</definedName>
    <definedName name="_comp">Список_компаний!$B$4:$B$214</definedName>
    <definedName name="_comp_нзп">Список_компаний!$B$3:$B$214</definedName>
    <definedName name="_country">[1]Справочник!$CR$4:$CR$253</definedName>
    <definedName name="_g">#REF!</definedName>
    <definedName name="_icomp">Список_компаний!$B$7:$B$214</definedName>
    <definedName name="_icompindex">Список_компаний!$C$7:$C$214</definedName>
    <definedName name="_icompindex_">Список_компаний!$C$7:$C$370</definedName>
    <definedName name="_index">[1]Справочник!$BH$4:$BH$1322</definedName>
    <definedName name="_not_tara">[1]Справочник!$BL$6</definedName>
    <definedName name="_tara">[1]Справочник!$BL$4:$BL$5</definedName>
    <definedName name="_tc">[1]Справочник!$BN$4:$BN$6</definedName>
    <definedName name="_X">[1]НЗП_ГП!$E$9</definedName>
    <definedName name="_yn">[1]Справочник!$BM$4:$BM$5</definedName>
    <definedName name="_ддс">[1]Справочник!$BU$4:$BU$244</definedName>
    <definedName name="_нерасш">[1]Справочник!$CL$4</definedName>
    <definedName name="_период">[1]Справочник!$CC$4:$CC$7</definedName>
    <definedName name="_поручит">[1]Справочник!$CB$4:$CB$5</definedName>
    <definedName name="_расш_корр">[1]Справочник!$CX$4:$CX$7</definedName>
    <definedName name="_списокЛ">[1]Справочник!$DG$3:$DG$119</definedName>
    <definedName name="_счет20_46">[1]Справочник!$CO$4:$CO$5</definedName>
    <definedName name="_счета">[1]Справочник!$CF$4:$CF$8</definedName>
    <definedName name="_xlnm._FilterDatabase" localSheetId="4" hidden="1">'1C '!$D$1:$D$148</definedName>
    <definedName name="_xlnm._FilterDatabase" localSheetId="1" hidden="1">'1С 30.09'!$A$1:$AL$153</definedName>
    <definedName name="_xlnm._FilterDatabase" localSheetId="28" hidden="1">Лист1!$A$1:$C$556</definedName>
    <definedName name="_xlnm._FilterDatabase" localSheetId="8" hidden="1">Лист4!$A$1:$J$152</definedName>
    <definedName name="_xlnm._FilterDatabase" localSheetId="11" hidden="1">Лист7!$A$1:$I$52</definedName>
    <definedName name="_xlnm._FilterDatabase" localSheetId="27" hidden="1">'Периметр АЭПК  2015'!$A$1:$J$117</definedName>
    <definedName name="_xlnm._FilterDatabase" localSheetId="26" hidden="1">'Периметр АЭПК 12 месяцев 2014'!$A$1:$F$114</definedName>
    <definedName name="_xlnm._FilterDatabase" localSheetId="23" hidden="1">'Периметр АЭПК 2013'!$C$4:$G$110</definedName>
    <definedName name="_xlnm._FilterDatabase" localSheetId="22" hidden="1">'Периметр АЭПК 3 месяца 2015'!$A$1:$F$118</definedName>
    <definedName name="_xlnm._FilterDatabase" localSheetId="21" hidden="1">'Периметр АЭПК 6 месяцев 2015'!$A$1:$F$114</definedName>
    <definedName name="_xlnm._FilterDatabase" localSheetId="25" hidden="1">'Периметр АЭПК 9 месяцев 2014'!$A$1:$F$117</definedName>
    <definedName name="_xlnm._FilterDatabase" localSheetId="20" hidden="1">'Периметр АЭПК 9 месяцев 2015'!$A$1:$F$114</definedName>
    <definedName name="_xlnm._FilterDatabase" localSheetId="18" hidden="1">'Периметр АЭПК_1_кв_ 2016'!$A$1:$I$115</definedName>
    <definedName name="_xlnm._FilterDatabase" localSheetId="13" hidden="1">'Периметр АЭПК_1_кв_ 2017'!$A$1:$H$111</definedName>
    <definedName name="_xlnm._FilterDatabase" localSheetId="17" hidden="1">'Периметр АЭПК_2_кв_ 2016 '!$A$1:$I$115</definedName>
    <definedName name="_xlnm._FilterDatabase" localSheetId="12" hidden="1">'Периметр АЭПК_2_кв_ 2017'!$A$1:$F$110</definedName>
    <definedName name="_xlnm._FilterDatabase" localSheetId="16" hidden="1">'Периметр АЭПК_3_кв_ 2016'!$A$1:$I$115</definedName>
    <definedName name="_xlnm._FilterDatabase" localSheetId="5" hidden="1">'Периметр АЭПК_3_кв_ 2017'!$A$1:$F$110</definedName>
    <definedName name="_xlnm._FilterDatabase" localSheetId="14" hidden="1">'Периметр АЭПК_4_кв_ 2016'!$A$1:$I$115</definedName>
    <definedName name="_xlnm._FilterDatabase" localSheetId="6" hidden="1">'Периметр ГК'!$A$1:$E$110</definedName>
    <definedName name="_xlnm._FilterDatabase" localSheetId="0" hidden="1">'Периметр ГК_4 кв_2020 предвар'!$A$1:$F$201</definedName>
    <definedName name="_xlnm._FilterDatabase" localSheetId="15" hidden="1">'Периметр ГК_4_кв_ 2016'!$A$1:$H$186</definedName>
    <definedName name="_xlnm._FilterDatabase" localSheetId="9" hidden="1">Список_компаний!$B$2:$L$427</definedName>
    <definedName name="_xlnm._FilterDatabase" localSheetId="19" hidden="1">'Эффект доли 2015'!$A$8:$BA$480</definedName>
    <definedName name="dogovor_fin">[1]Фин_договоры!$C$9:$C$9938</definedName>
    <definedName name="dogovor_stroy">[1]Долгосроч_договоры!$C$10:$C$2793</definedName>
    <definedName name="q">[4]Справочник!$DG$3:$DG$110</definedName>
    <definedName name="Z_3769259D_9653_4B34_A2F6_4FB6F9F4E533_.wvu.FilterData" localSheetId="9" hidden="1">Список_компаний!$B$2:$O$204</definedName>
    <definedName name="Z_47AEACC4_6EA5_412C_AF39_A6C5357B313A_.wvu.FilterData" localSheetId="9" hidden="1">Список_компаний!$B$2:$O$204</definedName>
    <definedName name="Z_5D121940_0CE8_4A0E_A493_67FAAA6E0FF8_.wvu.FilterData" localSheetId="9" hidden="1">Список_компаний!$B$2:$O$204</definedName>
    <definedName name="Z_C913A9E8_661B_40A4_A3C9_1BC5F2B2E9F0_.wvu.FilterData" localSheetId="9" hidden="1">Список_компаний!$B$2:$O$204</definedName>
    <definedName name="_xlnm.Print_Titles" localSheetId="9">Список_компаний!$1:$2</definedName>
    <definedName name="исключения_вна">Список_компаний!$M$13:$M$22</definedName>
  </definedNames>
  <calcPr calcId="162913"/>
</workbook>
</file>

<file path=xl/calcChain.xml><?xml version="1.0" encoding="utf-8"?>
<calcChain xmlns="http://schemas.openxmlformats.org/spreadsheetml/2006/main">
  <c r="D79" i="47" l="1"/>
  <c r="D130" i="47"/>
  <c r="D152" i="47"/>
  <c r="D153" i="47"/>
  <c r="D44" i="47"/>
  <c r="D80" i="47"/>
  <c r="D81" i="47"/>
  <c r="D143" i="47"/>
  <c r="D3" i="47"/>
  <c r="D4" i="47"/>
  <c r="D5" i="47"/>
  <c r="D6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1" i="47"/>
  <c r="D42" i="47"/>
  <c r="D43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9" i="47"/>
  <c r="D58" i="47"/>
  <c r="D60" i="47"/>
  <c r="D61" i="47"/>
  <c r="D62" i="47"/>
  <c r="D63" i="47"/>
  <c r="D64" i="47"/>
  <c r="D65" i="47"/>
  <c r="D67" i="47"/>
  <c r="D68" i="47"/>
  <c r="D69" i="47"/>
  <c r="D71" i="47"/>
  <c r="D72" i="47"/>
  <c r="D73" i="47"/>
  <c r="D74" i="47"/>
  <c r="D75" i="47"/>
  <c r="D76" i="47"/>
  <c r="D77" i="47"/>
  <c r="D78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2" i="47"/>
  <c r="D103" i="47"/>
  <c r="D104" i="47"/>
  <c r="D105" i="47"/>
  <c r="D106" i="47"/>
  <c r="D107" i="47"/>
  <c r="D108" i="47"/>
  <c r="D109" i="47"/>
  <c r="D110" i="47"/>
  <c r="D111" i="47"/>
  <c r="D112" i="47"/>
  <c r="D114" i="47"/>
  <c r="D115" i="47"/>
  <c r="D116" i="47"/>
  <c r="D117" i="47"/>
  <c r="D118" i="47"/>
  <c r="D119" i="47"/>
  <c r="D113" i="47"/>
  <c r="D121" i="47"/>
  <c r="D122" i="47"/>
  <c r="D123" i="47"/>
  <c r="D124" i="47"/>
  <c r="D125" i="47"/>
  <c r="D126" i="47"/>
  <c r="D127" i="47"/>
  <c r="D128" i="47"/>
  <c r="D129" i="47"/>
  <c r="D131" i="47"/>
  <c r="D132" i="47"/>
  <c r="D133" i="47"/>
  <c r="D134" i="47"/>
  <c r="D135" i="47"/>
  <c r="D136" i="47"/>
  <c r="D137" i="47"/>
  <c r="D138" i="47"/>
  <c r="D139" i="47"/>
  <c r="D140" i="47"/>
  <c r="D141" i="47"/>
  <c r="D142" i="47"/>
  <c r="D144" i="47"/>
  <c r="D145" i="47"/>
  <c r="D146" i="47"/>
  <c r="D147" i="47"/>
  <c r="D148" i="47"/>
  <c r="D149" i="47"/>
  <c r="D150" i="47"/>
  <c r="D151" i="47"/>
  <c r="D66" i="47"/>
  <c r="D101" i="47"/>
  <c r="D120" i="47"/>
  <c r="D70" i="47"/>
  <c r="D40" i="47"/>
  <c r="D2" i="47"/>
  <c r="B36" i="37" l="1"/>
  <c r="B37" i="37"/>
  <c r="B38" i="37"/>
  <c r="B39" i="37"/>
  <c r="B40" i="37"/>
  <c r="B41" i="37"/>
  <c r="B42" i="37"/>
  <c r="B43" i="37"/>
  <c r="B44" i="37"/>
  <c r="B45" i="37"/>
  <c r="B46" i="37"/>
  <c r="B47" i="37"/>
  <c r="B48" i="37"/>
  <c r="B49" i="37"/>
  <c r="B50" i="37"/>
  <c r="B51" i="37"/>
  <c r="B52" i="37"/>
  <c r="B53" i="37"/>
  <c r="B54" i="37"/>
  <c r="B55" i="37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B30" i="37"/>
  <c r="B31" i="37"/>
  <c r="B32" i="37"/>
  <c r="B33" i="37"/>
  <c r="B34" i="37"/>
  <c r="B35" i="37"/>
  <c r="B2" i="37"/>
  <c r="M54" i="34"/>
  <c r="M42" i="34"/>
  <c r="M34" i="34"/>
  <c r="M213" i="34"/>
  <c r="M208" i="34"/>
  <c r="M207" i="34"/>
  <c r="M192" i="34"/>
  <c r="M191" i="34"/>
  <c r="M189" i="34"/>
  <c r="M184" i="34"/>
  <c r="M181" i="34"/>
  <c r="M180" i="34"/>
  <c r="M177" i="34"/>
  <c r="M168" i="34"/>
  <c r="M163" i="34"/>
  <c r="M157" i="34"/>
  <c r="M152" i="34"/>
  <c r="M147" i="34"/>
  <c r="M146" i="34"/>
  <c r="M143" i="34"/>
  <c r="M141" i="34"/>
  <c r="M139" i="34"/>
  <c r="M128" i="34"/>
  <c r="M127" i="34"/>
  <c r="M126" i="34"/>
  <c r="M123" i="34"/>
  <c r="M122" i="34"/>
  <c r="M119" i="34"/>
  <c r="M117" i="34"/>
  <c r="M116" i="34"/>
  <c r="M114" i="34"/>
  <c r="M108" i="34"/>
  <c r="M101" i="34"/>
  <c r="M100" i="34"/>
  <c r="M90" i="34"/>
  <c r="M80" i="34"/>
  <c r="M77" i="34"/>
  <c r="M74" i="34"/>
  <c r="M72" i="34"/>
  <c r="M70" i="34"/>
  <c r="M66" i="34"/>
  <c r="M63" i="34"/>
  <c r="M61" i="34"/>
  <c r="M58" i="34"/>
  <c r="M52" i="34"/>
  <c r="M46" i="34"/>
  <c r="M43" i="34"/>
  <c r="M41" i="34"/>
  <c r="M40" i="34"/>
  <c r="M35" i="34"/>
  <c r="M17" i="34"/>
  <c r="M16" i="34"/>
  <c r="M4" i="34"/>
  <c r="M5" i="34"/>
  <c r="M6" i="34"/>
  <c r="M7" i="34"/>
  <c r="M8" i="34"/>
  <c r="M9" i="34"/>
  <c r="M10" i="34"/>
  <c r="M11" i="34"/>
  <c r="M12" i="34"/>
  <c r="M13" i="34"/>
  <c r="M14" i="34"/>
  <c r="M15" i="34"/>
  <c r="M18" i="34"/>
  <c r="M19" i="34"/>
  <c r="M20" i="34"/>
  <c r="M21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M36" i="34"/>
  <c r="M37" i="34"/>
  <c r="M38" i="34"/>
  <c r="M39" i="34"/>
  <c r="M44" i="34"/>
  <c r="M45" i="34"/>
  <c r="M47" i="34"/>
  <c r="M48" i="34"/>
  <c r="M49" i="34"/>
  <c r="M50" i="34"/>
  <c r="M51" i="34"/>
  <c r="M53" i="34"/>
  <c r="M55" i="34"/>
  <c r="M56" i="34"/>
  <c r="M57" i="34"/>
  <c r="M59" i="34"/>
  <c r="M60" i="34"/>
  <c r="M62" i="34"/>
  <c r="M64" i="34"/>
  <c r="M65" i="34"/>
  <c r="M67" i="34"/>
  <c r="M68" i="34"/>
  <c r="M69" i="34"/>
  <c r="M71" i="34"/>
  <c r="M73" i="34"/>
  <c r="M75" i="34"/>
  <c r="M76" i="34"/>
  <c r="M78" i="34"/>
  <c r="M79" i="34"/>
  <c r="M81" i="34"/>
  <c r="M82" i="34"/>
  <c r="M83" i="34"/>
  <c r="M84" i="34"/>
  <c r="M85" i="34"/>
  <c r="M86" i="34"/>
  <c r="M87" i="34"/>
  <c r="M88" i="34"/>
  <c r="M89" i="34"/>
  <c r="M91" i="34"/>
  <c r="M92" i="34"/>
  <c r="M93" i="34"/>
  <c r="M94" i="34"/>
  <c r="M95" i="34"/>
  <c r="M96" i="34"/>
  <c r="M97" i="34"/>
  <c r="M98" i="34"/>
  <c r="M99" i="34"/>
  <c r="M102" i="34"/>
  <c r="M103" i="34"/>
  <c r="M104" i="34"/>
  <c r="M105" i="34"/>
  <c r="M106" i="34"/>
  <c r="M107" i="34"/>
  <c r="M109" i="34"/>
  <c r="M110" i="34"/>
  <c r="M111" i="34"/>
  <c r="M112" i="34"/>
  <c r="M113" i="34"/>
  <c r="M115" i="34"/>
  <c r="M118" i="34"/>
  <c r="M120" i="34"/>
  <c r="M121" i="34"/>
  <c r="M124" i="34"/>
  <c r="M125" i="34"/>
  <c r="M129" i="34"/>
  <c r="M130" i="34"/>
  <c r="M131" i="34"/>
  <c r="M132" i="34"/>
  <c r="M133" i="34"/>
  <c r="M134" i="34"/>
  <c r="M135" i="34"/>
  <c r="M136" i="34"/>
  <c r="M137" i="34"/>
  <c r="M138" i="34"/>
  <c r="M140" i="34"/>
  <c r="M142" i="34"/>
  <c r="M144" i="34"/>
  <c r="M145" i="34"/>
  <c r="M148" i="34"/>
  <c r="M149" i="34"/>
  <c r="M150" i="34"/>
  <c r="M151" i="34"/>
  <c r="M153" i="34"/>
  <c r="M154" i="34"/>
  <c r="M155" i="34"/>
  <c r="M156" i="34"/>
  <c r="M158" i="34"/>
  <c r="M159" i="34"/>
  <c r="M160" i="34"/>
  <c r="M161" i="34"/>
  <c r="M162" i="34"/>
  <c r="M164" i="34"/>
  <c r="M165" i="34"/>
  <c r="M166" i="34"/>
  <c r="M167" i="34"/>
  <c r="M169" i="34"/>
  <c r="M170" i="34"/>
  <c r="M171" i="34"/>
  <c r="M172" i="34"/>
  <c r="M173" i="34"/>
  <c r="M174" i="34"/>
  <c r="M175" i="34"/>
  <c r="M176" i="34"/>
  <c r="M178" i="34"/>
  <c r="M179" i="34"/>
  <c r="M182" i="34"/>
  <c r="M183" i="34"/>
  <c r="M185" i="34"/>
  <c r="M186" i="34"/>
  <c r="M187" i="34"/>
  <c r="M188" i="34"/>
  <c r="M190" i="34"/>
  <c r="M193" i="34"/>
  <c r="M194" i="34"/>
  <c r="M195" i="34"/>
  <c r="M196" i="34"/>
  <c r="M197" i="34"/>
  <c r="M198" i="34"/>
  <c r="M199" i="34"/>
  <c r="M200" i="34"/>
  <c r="M201" i="34"/>
  <c r="M202" i="34"/>
  <c r="M203" i="34"/>
  <c r="M204" i="34"/>
  <c r="M205" i="34"/>
  <c r="M206" i="34"/>
  <c r="M209" i="34"/>
  <c r="M210" i="34"/>
  <c r="M211" i="34"/>
  <c r="M212" i="34"/>
  <c r="M214" i="34"/>
  <c r="M215" i="34"/>
  <c r="M216" i="34"/>
  <c r="M217" i="34"/>
  <c r="M218" i="34"/>
  <c r="M219" i="34"/>
  <c r="M220" i="34"/>
  <c r="M221" i="34"/>
  <c r="M222" i="34"/>
  <c r="M223" i="34"/>
  <c r="M224" i="34"/>
  <c r="M225" i="34"/>
  <c r="M226" i="34"/>
  <c r="M227" i="34"/>
  <c r="M228" i="34"/>
  <c r="M229" i="34"/>
  <c r="M230" i="34"/>
  <c r="M231" i="34"/>
  <c r="M232" i="34"/>
  <c r="M233" i="34"/>
  <c r="M234" i="34"/>
  <c r="M235" i="34"/>
  <c r="M236" i="34"/>
  <c r="M237" i="34"/>
  <c r="M238" i="34"/>
  <c r="M239" i="34"/>
  <c r="M240" i="34"/>
  <c r="M241" i="34"/>
  <c r="M242" i="34"/>
  <c r="M243" i="34"/>
  <c r="M244" i="34"/>
  <c r="M245" i="34"/>
  <c r="M246" i="34"/>
  <c r="M247" i="34"/>
  <c r="M248" i="34"/>
  <c r="M249" i="34"/>
  <c r="M250" i="34"/>
  <c r="M251" i="34"/>
  <c r="M252" i="34"/>
  <c r="M253" i="34"/>
  <c r="M254" i="34"/>
  <c r="M255" i="34"/>
  <c r="M256" i="34"/>
  <c r="M257" i="34"/>
  <c r="M258" i="34"/>
  <c r="M259" i="34"/>
  <c r="M260" i="34"/>
  <c r="M261" i="34"/>
  <c r="M262" i="34"/>
  <c r="M263" i="34"/>
  <c r="M264" i="34"/>
  <c r="M265" i="34"/>
  <c r="M266" i="34"/>
  <c r="M267" i="34"/>
  <c r="M268" i="34"/>
  <c r="M269" i="34"/>
  <c r="M270" i="34"/>
  <c r="M271" i="34"/>
  <c r="M272" i="34"/>
  <c r="M273" i="34"/>
  <c r="M274" i="34"/>
  <c r="M275" i="34"/>
  <c r="M276" i="34"/>
  <c r="M277" i="34"/>
  <c r="M278" i="34"/>
  <c r="M279" i="34"/>
  <c r="M280" i="34"/>
  <c r="M281" i="34"/>
  <c r="M282" i="34"/>
  <c r="M283" i="34"/>
  <c r="M284" i="34"/>
  <c r="M285" i="34"/>
  <c r="M286" i="34"/>
  <c r="M287" i="34"/>
  <c r="M288" i="34"/>
  <c r="M289" i="34"/>
  <c r="M290" i="34"/>
  <c r="M291" i="34"/>
  <c r="M292" i="34"/>
  <c r="M293" i="34"/>
  <c r="M294" i="34"/>
  <c r="M295" i="34"/>
  <c r="M296" i="34"/>
  <c r="M297" i="34"/>
  <c r="M298" i="34"/>
  <c r="M299" i="34"/>
  <c r="M300" i="34"/>
  <c r="M301" i="34"/>
  <c r="M302" i="34"/>
  <c r="M303" i="34"/>
  <c r="M304" i="34"/>
  <c r="M305" i="34"/>
  <c r="M306" i="34"/>
  <c r="M307" i="34"/>
  <c r="M308" i="34"/>
  <c r="M309" i="34"/>
  <c r="M310" i="34"/>
  <c r="M311" i="34"/>
  <c r="M312" i="34"/>
  <c r="M313" i="34"/>
  <c r="M314" i="34"/>
  <c r="M315" i="34"/>
  <c r="M316" i="34"/>
  <c r="M317" i="34"/>
  <c r="M318" i="34"/>
  <c r="M319" i="34"/>
  <c r="M320" i="34"/>
  <c r="M321" i="34"/>
  <c r="M322" i="34"/>
  <c r="M323" i="34"/>
  <c r="M324" i="34"/>
  <c r="M325" i="34"/>
  <c r="M326" i="34"/>
  <c r="M327" i="34"/>
  <c r="M328" i="34"/>
  <c r="M329" i="34"/>
  <c r="M330" i="34"/>
  <c r="M331" i="34"/>
  <c r="M332" i="34"/>
  <c r="M333" i="34"/>
  <c r="M334" i="34"/>
  <c r="M335" i="34"/>
  <c r="M336" i="34"/>
  <c r="M337" i="34"/>
  <c r="M338" i="34"/>
  <c r="M339" i="34"/>
  <c r="M340" i="34"/>
  <c r="M341" i="34"/>
  <c r="M342" i="34"/>
  <c r="M343" i="34"/>
  <c r="M344" i="34"/>
  <c r="M345" i="34"/>
  <c r="M346" i="34"/>
  <c r="M347" i="34"/>
  <c r="M348" i="34"/>
  <c r="M349" i="34"/>
  <c r="M350" i="34"/>
  <c r="M351" i="34"/>
  <c r="M352" i="34"/>
  <c r="M353" i="34"/>
  <c r="M354" i="34"/>
  <c r="M355" i="34"/>
  <c r="M356" i="34"/>
  <c r="M357" i="34"/>
  <c r="M358" i="34"/>
  <c r="M359" i="34"/>
  <c r="M360" i="34"/>
  <c r="M361" i="34"/>
  <c r="M362" i="34"/>
  <c r="M363" i="34"/>
  <c r="M364" i="34"/>
  <c r="M365" i="34"/>
  <c r="M366" i="34"/>
  <c r="M367" i="34"/>
  <c r="M368" i="34"/>
  <c r="M369" i="34"/>
  <c r="M370" i="34"/>
  <c r="M371" i="34"/>
  <c r="M372" i="34"/>
  <c r="M373" i="34"/>
  <c r="M374" i="34"/>
  <c r="M375" i="34"/>
  <c r="M376" i="34"/>
  <c r="M377" i="34"/>
  <c r="M378" i="34"/>
  <c r="M379" i="34"/>
  <c r="M380" i="34"/>
  <c r="M381" i="34"/>
  <c r="M382" i="34"/>
  <c r="M383" i="34"/>
  <c r="M384" i="34"/>
  <c r="M385" i="34"/>
  <c r="M386" i="34"/>
  <c r="M387" i="34"/>
  <c r="M388" i="34"/>
  <c r="M389" i="34"/>
  <c r="M390" i="34"/>
  <c r="M391" i="34"/>
  <c r="M392" i="34"/>
  <c r="M393" i="34"/>
  <c r="M394" i="34"/>
  <c r="M395" i="34"/>
  <c r="M396" i="34"/>
  <c r="M397" i="34"/>
  <c r="M398" i="34"/>
  <c r="M399" i="34"/>
  <c r="M400" i="34"/>
  <c r="M401" i="34"/>
  <c r="M402" i="34"/>
  <c r="M403" i="34"/>
  <c r="M404" i="34"/>
  <c r="M405" i="34"/>
  <c r="M406" i="34"/>
  <c r="M407" i="34"/>
  <c r="M408" i="34"/>
  <c r="M409" i="34"/>
  <c r="M410" i="34"/>
  <c r="M411" i="34"/>
  <c r="M412" i="34"/>
  <c r="M413" i="34"/>
  <c r="M414" i="34"/>
  <c r="M415" i="34"/>
  <c r="M416" i="34"/>
  <c r="M417" i="34"/>
  <c r="M418" i="34"/>
  <c r="M419" i="34"/>
  <c r="M420" i="34"/>
  <c r="M421" i="34"/>
  <c r="M422" i="34"/>
  <c r="M423" i="34"/>
  <c r="M424" i="34"/>
  <c r="M425" i="34"/>
  <c r="M426" i="34"/>
  <c r="M427" i="34"/>
  <c r="M3" i="34"/>
  <c r="E3" i="33" l="1"/>
  <c r="E4" i="33"/>
  <c r="E5" i="33"/>
  <c r="E6" i="33"/>
  <c r="E7" i="33"/>
  <c r="E8" i="33"/>
  <c r="E9" i="33"/>
  <c r="E10" i="33"/>
  <c r="E11" i="33"/>
  <c r="E12" i="33"/>
  <c r="E13" i="33"/>
  <c r="E14" i="33"/>
  <c r="E15" i="33"/>
  <c r="E16" i="33"/>
  <c r="E17" i="33"/>
  <c r="E18" i="33"/>
  <c r="E19" i="33"/>
  <c r="E20" i="33"/>
  <c r="E21" i="33"/>
  <c r="E22" i="33"/>
  <c r="E23" i="33"/>
  <c r="E24" i="33"/>
  <c r="E25" i="33"/>
  <c r="E26" i="33"/>
  <c r="E27" i="33"/>
  <c r="E28" i="33"/>
  <c r="E29" i="33"/>
  <c r="E30" i="33"/>
  <c r="E31" i="33"/>
  <c r="E32" i="33"/>
  <c r="E33" i="33"/>
  <c r="E34" i="33"/>
  <c r="E35" i="33"/>
  <c r="E36" i="33"/>
  <c r="E37" i="33"/>
  <c r="E38" i="33"/>
  <c r="E39" i="33"/>
  <c r="E40" i="33"/>
  <c r="E41" i="33"/>
  <c r="E42" i="33"/>
  <c r="E43" i="33"/>
  <c r="E44" i="33"/>
  <c r="E45" i="33"/>
  <c r="E46" i="33"/>
  <c r="E47" i="33"/>
  <c r="E48" i="33"/>
  <c r="E49" i="33"/>
  <c r="E50" i="33"/>
  <c r="E51" i="33"/>
  <c r="E52" i="33"/>
  <c r="E53" i="33"/>
  <c r="E54" i="33"/>
  <c r="E55" i="33"/>
  <c r="E56" i="33"/>
  <c r="E57" i="33"/>
  <c r="E58" i="33"/>
  <c r="E59" i="33"/>
  <c r="E60" i="33"/>
  <c r="E61" i="33"/>
  <c r="E62" i="33"/>
  <c r="E63" i="33"/>
  <c r="E64" i="33"/>
  <c r="E65" i="33"/>
  <c r="E66" i="33"/>
  <c r="E67" i="33"/>
  <c r="E68" i="33"/>
  <c r="E69" i="33"/>
  <c r="E70" i="33"/>
  <c r="E71" i="33"/>
  <c r="E72" i="33"/>
  <c r="E73" i="33"/>
  <c r="E74" i="33"/>
  <c r="E75" i="33"/>
  <c r="E76" i="33"/>
  <c r="E77" i="33"/>
  <c r="E78" i="33"/>
  <c r="E79" i="33"/>
  <c r="E80" i="33"/>
  <c r="E81" i="33"/>
  <c r="E82" i="33"/>
  <c r="E83" i="33"/>
  <c r="E84" i="33"/>
  <c r="E85" i="33"/>
  <c r="E86" i="33"/>
  <c r="E87" i="33"/>
  <c r="E88" i="33"/>
  <c r="E89" i="33"/>
  <c r="E90" i="33"/>
  <c r="E91" i="33"/>
  <c r="E92" i="33"/>
  <c r="E93" i="33"/>
  <c r="E94" i="33"/>
  <c r="E95" i="33"/>
  <c r="E96" i="33"/>
  <c r="E97" i="33"/>
  <c r="E98" i="33"/>
  <c r="E99" i="33"/>
  <c r="E100" i="33"/>
  <c r="E101" i="33"/>
  <c r="E102" i="33"/>
  <c r="E103" i="33"/>
  <c r="E104" i="33"/>
  <c r="E105" i="33"/>
  <c r="E106" i="33"/>
  <c r="E107" i="33"/>
  <c r="E108" i="33"/>
  <c r="E109" i="33"/>
  <c r="E110" i="33"/>
  <c r="E111" i="33"/>
  <c r="E112" i="33"/>
  <c r="E113" i="33"/>
  <c r="E114" i="33"/>
  <c r="E115" i="33"/>
  <c r="E116" i="33"/>
  <c r="E117" i="33"/>
  <c r="E118" i="33"/>
  <c r="E119" i="33"/>
  <c r="E120" i="33"/>
  <c r="E121" i="33"/>
  <c r="E122" i="33"/>
  <c r="E123" i="33"/>
  <c r="E124" i="33"/>
  <c r="E125" i="33"/>
  <c r="E126" i="33"/>
  <c r="E127" i="33"/>
  <c r="E128" i="33"/>
  <c r="E129" i="33"/>
  <c r="E130" i="33"/>
  <c r="E131" i="33"/>
  <c r="E132" i="33"/>
  <c r="E133" i="33"/>
  <c r="E134" i="33"/>
  <c r="E135" i="33"/>
  <c r="E136" i="33"/>
  <c r="E137" i="33"/>
  <c r="E138" i="33"/>
  <c r="E139" i="33"/>
  <c r="E140" i="33"/>
  <c r="E141" i="33"/>
  <c r="E142" i="33"/>
  <c r="E143" i="33"/>
  <c r="E144" i="33"/>
  <c r="E145" i="33"/>
  <c r="E146" i="33"/>
  <c r="E147" i="33"/>
  <c r="E148" i="33"/>
  <c r="E149" i="33"/>
  <c r="E150" i="33"/>
  <c r="E151" i="33"/>
  <c r="E152" i="33"/>
  <c r="E2" i="33"/>
  <c r="E195" i="29" l="1"/>
  <c r="E113" i="28"/>
  <c r="F193" i="29" l="1"/>
  <c r="F192" i="29"/>
  <c r="F191" i="29"/>
  <c r="F189" i="29"/>
  <c r="F188" i="29"/>
  <c r="F187" i="29"/>
  <c r="F186" i="29"/>
  <c r="F185" i="29"/>
  <c r="F184" i="29"/>
  <c r="F183" i="29"/>
  <c r="F182" i="29"/>
  <c r="F181" i="29"/>
  <c r="F180" i="29"/>
  <c r="F179" i="29"/>
  <c r="F178" i="29"/>
  <c r="F177" i="29"/>
  <c r="F176" i="29"/>
  <c r="F175" i="29"/>
  <c r="F174" i="29"/>
  <c r="F173" i="29"/>
  <c r="F172" i="29"/>
  <c r="F171" i="29"/>
  <c r="F170" i="29"/>
  <c r="F169" i="29"/>
  <c r="F168" i="29"/>
  <c r="F167" i="29"/>
  <c r="F166" i="29"/>
  <c r="F165" i="29"/>
  <c r="F164" i="29"/>
  <c r="F163" i="29"/>
  <c r="F162" i="29"/>
  <c r="F161" i="29"/>
  <c r="F160" i="29"/>
  <c r="F159" i="29"/>
  <c r="F158" i="29"/>
  <c r="F157" i="29"/>
  <c r="F156" i="29"/>
  <c r="F155" i="29"/>
  <c r="F154" i="29"/>
  <c r="F153" i="29"/>
  <c r="F152" i="29"/>
  <c r="F151" i="29"/>
  <c r="F150" i="29"/>
  <c r="F149" i="29"/>
  <c r="F148" i="29"/>
  <c r="F147" i="29"/>
  <c r="F146" i="29"/>
  <c r="F145" i="29"/>
  <c r="F144" i="29"/>
  <c r="F142" i="29"/>
  <c r="F131" i="29"/>
  <c r="F130" i="29"/>
  <c r="F129" i="29"/>
  <c r="F128" i="29"/>
  <c r="F127" i="29"/>
  <c r="F126" i="29"/>
  <c r="F125" i="29"/>
  <c r="F124" i="29"/>
  <c r="F123" i="29"/>
  <c r="F122" i="29"/>
  <c r="F121" i="29"/>
  <c r="F120" i="29"/>
  <c r="F119" i="29"/>
  <c r="F118" i="29"/>
  <c r="F117" i="29"/>
  <c r="F116" i="29"/>
  <c r="F115" i="29"/>
  <c r="F114" i="29"/>
  <c r="F113" i="29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4" i="29"/>
  <c r="F3" i="29"/>
  <c r="F2" i="29"/>
  <c r="G126" i="28" l="1"/>
  <c r="G127" i="28"/>
  <c r="G128" i="28"/>
  <c r="G129" i="28"/>
  <c r="G130" i="28"/>
  <c r="G131" i="28"/>
  <c r="G132" i="28"/>
  <c r="G141" i="28"/>
  <c r="G143" i="28"/>
  <c r="G145" i="28"/>
  <c r="G146" i="28"/>
  <c r="G147" i="28"/>
  <c r="G148" i="28"/>
  <c r="G149" i="28"/>
  <c r="G150" i="28"/>
  <c r="G151" i="28"/>
  <c r="G152" i="28"/>
  <c r="G153" i="28"/>
  <c r="G154" i="28"/>
  <c r="G155" i="28"/>
  <c r="G156" i="28"/>
  <c r="G157" i="28"/>
  <c r="G158" i="28"/>
  <c r="G159" i="28"/>
  <c r="G160" i="28"/>
  <c r="G161" i="28"/>
  <c r="G162" i="28"/>
  <c r="G163" i="28"/>
  <c r="G164" i="28"/>
  <c r="G165" i="28"/>
  <c r="G166" i="28"/>
  <c r="G167" i="28"/>
  <c r="G168" i="28"/>
  <c r="G169" i="28"/>
  <c r="G170" i="28"/>
  <c r="G171" i="28"/>
  <c r="G172" i="28"/>
  <c r="G173" i="28"/>
  <c r="G174" i="28"/>
  <c r="G175" i="28"/>
  <c r="G176" i="28"/>
  <c r="G177" i="28"/>
  <c r="G178" i="28"/>
  <c r="G179" i="28"/>
  <c r="G180" i="28"/>
  <c r="G181" i="28"/>
  <c r="G182" i="28"/>
  <c r="G183" i="28"/>
  <c r="G184" i="28"/>
  <c r="G185" i="28"/>
  <c r="G186" i="28"/>
  <c r="G187" i="28"/>
  <c r="G188" i="28"/>
  <c r="G189" i="28"/>
  <c r="G190" i="28"/>
  <c r="G191" i="28"/>
  <c r="G192" i="28"/>
  <c r="G193" i="28"/>
  <c r="G194" i="28"/>
  <c r="G195" i="28"/>
  <c r="G3" i="22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2" i="22"/>
  <c r="G3" i="28"/>
  <c r="G4" i="28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102" i="28"/>
  <c r="G103" i="28"/>
  <c r="G104" i="28"/>
  <c r="G105" i="28"/>
  <c r="G106" i="28"/>
  <c r="G107" i="28"/>
  <c r="G108" i="28"/>
  <c r="G109" i="28"/>
  <c r="G110" i="28"/>
  <c r="G111" i="28"/>
  <c r="G112" i="28"/>
  <c r="G113" i="28"/>
  <c r="G114" i="28"/>
  <c r="G115" i="28"/>
  <c r="G116" i="28"/>
  <c r="G117" i="28"/>
  <c r="G118" i="28"/>
  <c r="G119" i="28"/>
  <c r="G120" i="28"/>
  <c r="G121" i="28"/>
  <c r="G122" i="28"/>
  <c r="G123" i="28"/>
  <c r="G124" i="28"/>
  <c r="G125" i="28"/>
  <c r="G2" i="28"/>
  <c r="E3" i="27" l="1"/>
  <c r="E4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2" i="27"/>
  <c r="A435" i="26" l="1"/>
  <c r="B435" i="26"/>
  <c r="C435" i="26"/>
  <c r="A436" i="26"/>
  <c r="B436" i="26"/>
  <c r="C436" i="26"/>
  <c r="A437" i="26"/>
  <c r="B437" i="26"/>
  <c r="C437" i="26"/>
  <c r="A438" i="26"/>
  <c r="B438" i="26"/>
  <c r="C438" i="26"/>
  <c r="A439" i="26"/>
  <c r="B439" i="26"/>
  <c r="C439" i="26"/>
  <c r="A440" i="26"/>
  <c r="B440" i="26"/>
  <c r="C440" i="26"/>
  <c r="A441" i="26"/>
  <c r="B441" i="26"/>
  <c r="C441" i="26"/>
  <c r="A442" i="26"/>
  <c r="B442" i="26"/>
  <c r="C442" i="26"/>
  <c r="A443" i="26"/>
  <c r="B443" i="26"/>
  <c r="C443" i="26"/>
  <c r="A444" i="26"/>
  <c r="B444" i="26"/>
  <c r="C444" i="26"/>
  <c r="A445" i="26"/>
  <c r="B445" i="26"/>
  <c r="C445" i="26"/>
  <c r="A446" i="26"/>
  <c r="B446" i="26"/>
  <c r="C446" i="26"/>
  <c r="A447" i="26"/>
  <c r="B447" i="26"/>
  <c r="C447" i="26"/>
  <c r="A448" i="26"/>
  <c r="B448" i="26"/>
  <c r="C448" i="26"/>
  <c r="A449" i="26"/>
  <c r="B449" i="26"/>
  <c r="C449" i="26"/>
  <c r="A450" i="26"/>
  <c r="B450" i="26"/>
  <c r="C450" i="26"/>
  <c r="A451" i="26"/>
  <c r="B451" i="26"/>
  <c r="C451" i="26"/>
  <c r="A452" i="26"/>
  <c r="B452" i="26"/>
  <c r="C452" i="26"/>
  <c r="A453" i="26"/>
  <c r="B453" i="26"/>
  <c r="C453" i="26"/>
  <c r="A454" i="26"/>
  <c r="B454" i="26"/>
  <c r="C454" i="26"/>
  <c r="A455" i="26"/>
  <c r="B455" i="26"/>
  <c r="C455" i="26"/>
  <c r="A456" i="26"/>
  <c r="B456" i="26"/>
  <c r="C456" i="26"/>
  <c r="A457" i="26"/>
  <c r="B457" i="26"/>
  <c r="C457" i="26"/>
  <c r="A458" i="26"/>
  <c r="B458" i="26"/>
  <c r="C458" i="26"/>
  <c r="A459" i="26"/>
  <c r="B459" i="26"/>
  <c r="C459" i="26"/>
  <c r="A460" i="26"/>
  <c r="B460" i="26"/>
  <c r="C460" i="26"/>
  <c r="A461" i="26"/>
  <c r="B461" i="26"/>
  <c r="C461" i="26"/>
  <c r="A462" i="26"/>
  <c r="B462" i="26"/>
  <c r="C462" i="26"/>
  <c r="A463" i="26"/>
  <c r="B463" i="26"/>
  <c r="C463" i="26"/>
  <c r="A464" i="26"/>
  <c r="B464" i="26"/>
  <c r="C464" i="26"/>
  <c r="A465" i="26"/>
  <c r="B465" i="26"/>
  <c r="C465" i="26"/>
  <c r="A466" i="26"/>
  <c r="B466" i="26"/>
  <c r="C466" i="26"/>
  <c r="A467" i="26"/>
  <c r="B467" i="26"/>
  <c r="C467" i="26"/>
  <c r="A468" i="26"/>
  <c r="B468" i="26"/>
  <c r="C468" i="26"/>
  <c r="A469" i="26"/>
  <c r="B469" i="26"/>
  <c r="C469" i="26"/>
  <c r="A470" i="26"/>
  <c r="B470" i="26"/>
  <c r="C470" i="26"/>
  <c r="A471" i="26"/>
  <c r="B471" i="26"/>
  <c r="C471" i="26"/>
  <c r="A472" i="26"/>
  <c r="B472" i="26"/>
  <c r="C472" i="26"/>
  <c r="A473" i="26"/>
  <c r="B473" i="26"/>
  <c r="C473" i="26"/>
  <c r="A474" i="26"/>
  <c r="B474" i="26"/>
  <c r="C474" i="26"/>
  <c r="A475" i="26"/>
  <c r="B475" i="26"/>
  <c r="C475" i="26"/>
  <c r="A476" i="26"/>
  <c r="B476" i="26"/>
  <c r="C476" i="26"/>
  <c r="A477" i="26"/>
  <c r="B477" i="26"/>
  <c r="C477" i="26"/>
  <c r="A478" i="26"/>
  <c r="B478" i="26"/>
  <c r="C478" i="26"/>
  <c r="A479" i="26"/>
  <c r="B479" i="26"/>
  <c r="C479" i="26"/>
  <c r="A480" i="26"/>
  <c r="B480" i="26"/>
  <c r="C480" i="26"/>
  <c r="A481" i="26"/>
  <c r="B481" i="26"/>
  <c r="C481" i="26"/>
  <c r="A482" i="26"/>
  <c r="B482" i="26"/>
  <c r="C482" i="26"/>
  <c r="A483" i="26"/>
  <c r="B483" i="26"/>
  <c r="C483" i="26"/>
  <c r="A484" i="26"/>
  <c r="B484" i="26"/>
  <c r="C484" i="26"/>
  <c r="A485" i="26"/>
  <c r="B485" i="26"/>
  <c r="C485" i="26"/>
  <c r="A486" i="26"/>
  <c r="B486" i="26"/>
  <c r="C486" i="26"/>
  <c r="A487" i="26"/>
  <c r="B487" i="26"/>
  <c r="C487" i="26"/>
  <c r="A488" i="26"/>
  <c r="B488" i="26"/>
  <c r="C488" i="26"/>
  <c r="A489" i="26"/>
  <c r="B489" i="26"/>
  <c r="C489" i="26"/>
  <c r="A490" i="26"/>
  <c r="B490" i="26"/>
  <c r="C490" i="26"/>
  <c r="A491" i="26"/>
  <c r="B491" i="26"/>
  <c r="C491" i="26"/>
  <c r="A492" i="26"/>
  <c r="B492" i="26"/>
  <c r="C492" i="26"/>
  <c r="A493" i="26"/>
  <c r="B493" i="26"/>
  <c r="C493" i="26"/>
  <c r="A494" i="26"/>
  <c r="B494" i="26"/>
  <c r="C494" i="26"/>
  <c r="A495" i="26"/>
  <c r="B495" i="26"/>
  <c r="C495" i="26"/>
  <c r="A496" i="26"/>
  <c r="B496" i="26"/>
  <c r="C496" i="26"/>
  <c r="A497" i="26"/>
  <c r="B497" i="26"/>
  <c r="C497" i="26"/>
  <c r="A498" i="26"/>
  <c r="B498" i="26"/>
  <c r="C498" i="26"/>
  <c r="A499" i="26"/>
  <c r="B499" i="26"/>
  <c r="C499" i="26"/>
  <c r="A500" i="26"/>
  <c r="B500" i="26"/>
  <c r="C500" i="26"/>
  <c r="A501" i="26"/>
  <c r="B501" i="26"/>
  <c r="C501" i="26"/>
  <c r="A502" i="26"/>
  <c r="B502" i="26"/>
  <c r="C502" i="26"/>
  <c r="A503" i="26"/>
  <c r="B503" i="26"/>
  <c r="C503" i="26"/>
  <c r="A504" i="26"/>
  <c r="B504" i="26"/>
  <c r="C504" i="26"/>
  <c r="A505" i="26"/>
  <c r="B505" i="26"/>
  <c r="C505" i="26"/>
  <c r="A506" i="26"/>
  <c r="B506" i="26"/>
  <c r="C506" i="26"/>
  <c r="A507" i="26"/>
  <c r="B507" i="26"/>
  <c r="C507" i="26"/>
  <c r="A508" i="26"/>
  <c r="B508" i="26"/>
  <c r="C508" i="26"/>
  <c r="A509" i="26"/>
  <c r="B509" i="26"/>
  <c r="C509" i="26"/>
  <c r="A510" i="26"/>
  <c r="B510" i="26"/>
  <c r="C510" i="26"/>
  <c r="A511" i="26"/>
  <c r="B511" i="26"/>
  <c r="C511" i="26"/>
  <c r="A512" i="26"/>
  <c r="B512" i="26"/>
  <c r="C512" i="26"/>
  <c r="A513" i="26"/>
  <c r="B513" i="26"/>
  <c r="C513" i="26"/>
  <c r="A514" i="26"/>
  <c r="B514" i="26"/>
  <c r="C514" i="26"/>
  <c r="A515" i="26"/>
  <c r="B515" i="26"/>
  <c r="C515" i="26"/>
  <c r="A516" i="26"/>
  <c r="B516" i="26"/>
  <c r="C516" i="26"/>
  <c r="A517" i="26"/>
  <c r="B517" i="26"/>
  <c r="C517" i="26"/>
  <c r="A518" i="26"/>
  <c r="B518" i="26"/>
  <c r="C518" i="26"/>
  <c r="A519" i="26"/>
  <c r="B519" i="26"/>
  <c r="C519" i="26"/>
  <c r="A520" i="26"/>
  <c r="B520" i="26"/>
  <c r="C520" i="26"/>
  <c r="A521" i="26"/>
  <c r="B521" i="26"/>
  <c r="C521" i="26"/>
  <c r="A522" i="26"/>
  <c r="B522" i="26"/>
  <c r="C522" i="26"/>
  <c r="A523" i="26"/>
  <c r="B523" i="26"/>
  <c r="C523" i="26"/>
  <c r="A524" i="26"/>
  <c r="B524" i="26"/>
  <c r="C524" i="26"/>
  <c r="A525" i="26"/>
  <c r="B525" i="26"/>
  <c r="C525" i="26"/>
  <c r="A526" i="26"/>
  <c r="B526" i="26"/>
  <c r="C526" i="26"/>
  <c r="A527" i="26"/>
  <c r="B527" i="26"/>
  <c r="C527" i="26"/>
  <c r="A528" i="26"/>
  <c r="B528" i="26"/>
  <c r="C528" i="26"/>
  <c r="A529" i="26"/>
  <c r="B529" i="26"/>
  <c r="C529" i="26"/>
  <c r="A530" i="26"/>
  <c r="B530" i="26"/>
  <c r="C530" i="26"/>
  <c r="A531" i="26"/>
  <c r="B531" i="26"/>
  <c r="C531" i="26"/>
  <c r="A532" i="26"/>
  <c r="B532" i="26"/>
  <c r="C532" i="26"/>
  <c r="A533" i="26"/>
  <c r="B533" i="26"/>
  <c r="C533" i="26"/>
  <c r="A534" i="26"/>
  <c r="B534" i="26"/>
  <c r="C534" i="26"/>
  <c r="A535" i="26"/>
  <c r="B535" i="26"/>
  <c r="C535" i="26"/>
  <c r="A536" i="26"/>
  <c r="B536" i="26"/>
  <c r="C536" i="26"/>
  <c r="A537" i="26"/>
  <c r="B537" i="26"/>
  <c r="C537" i="26"/>
  <c r="A538" i="26"/>
  <c r="B538" i="26"/>
  <c r="C538" i="26"/>
  <c r="A539" i="26"/>
  <c r="B539" i="26"/>
  <c r="C539" i="26"/>
  <c r="A540" i="26"/>
  <c r="B540" i="26"/>
  <c r="C540" i="26"/>
  <c r="A541" i="26"/>
  <c r="B541" i="26"/>
  <c r="C541" i="26"/>
  <c r="A542" i="26"/>
  <c r="B542" i="26"/>
  <c r="C542" i="26"/>
  <c r="A543" i="26"/>
  <c r="B543" i="26"/>
  <c r="C543" i="26"/>
  <c r="A544" i="26"/>
  <c r="B544" i="26"/>
  <c r="C544" i="26"/>
  <c r="A545" i="26"/>
  <c r="B545" i="26"/>
  <c r="C545" i="26"/>
  <c r="A546" i="26"/>
  <c r="B546" i="26"/>
  <c r="C546" i="26"/>
  <c r="A547" i="26"/>
  <c r="B547" i="26"/>
  <c r="C547" i="26"/>
  <c r="A548" i="26"/>
  <c r="B548" i="26"/>
  <c r="C548" i="26"/>
  <c r="A549" i="26"/>
  <c r="B549" i="26"/>
  <c r="C549" i="26"/>
  <c r="A550" i="26"/>
  <c r="B550" i="26"/>
  <c r="C550" i="26"/>
  <c r="A551" i="26"/>
  <c r="B551" i="26"/>
  <c r="C551" i="26"/>
  <c r="A552" i="26"/>
  <c r="B552" i="26"/>
  <c r="C552" i="26"/>
  <c r="A553" i="26"/>
  <c r="B553" i="26"/>
  <c r="C553" i="26"/>
  <c r="A554" i="26"/>
  <c r="B554" i="26"/>
  <c r="C554" i="26"/>
  <c r="A555" i="26"/>
  <c r="B555" i="26"/>
  <c r="C555" i="26"/>
  <c r="A556" i="26"/>
  <c r="B556" i="26"/>
  <c r="C556" i="26"/>
  <c r="A2" i="26"/>
  <c r="B2" i="26"/>
  <c r="C2" i="26"/>
  <c r="A3" i="26"/>
  <c r="B3" i="26"/>
  <c r="C3" i="26"/>
  <c r="A4" i="26"/>
  <c r="B4" i="26"/>
  <c r="C4" i="26"/>
  <c r="A5" i="26"/>
  <c r="D5" i="26" s="1"/>
  <c r="B5" i="26"/>
  <c r="C5" i="26"/>
  <c r="A6" i="26"/>
  <c r="D6" i="26" s="1"/>
  <c r="B6" i="26"/>
  <c r="C6" i="26"/>
  <c r="A7" i="26"/>
  <c r="D7" i="26" s="1"/>
  <c r="B7" i="26"/>
  <c r="C7" i="26"/>
  <c r="A8" i="26"/>
  <c r="D8" i="26" s="1"/>
  <c r="B8" i="26"/>
  <c r="C8" i="26"/>
  <c r="A9" i="26"/>
  <c r="D9" i="26" s="1"/>
  <c r="B9" i="26"/>
  <c r="C9" i="26"/>
  <c r="A10" i="26"/>
  <c r="D10" i="26" s="1"/>
  <c r="B10" i="26"/>
  <c r="C10" i="26"/>
  <c r="A11" i="26"/>
  <c r="D11" i="26" s="1"/>
  <c r="B11" i="26"/>
  <c r="C11" i="26"/>
  <c r="A12" i="26"/>
  <c r="B12" i="26"/>
  <c r="C12" i="26"/>
  <c r="A13" i="26"/>
  <c r="B13" i="26"/>
  <c r="C13" i="26"/>
  <c r="A14" i="26"/>
  <c r="D14" i="26" s="1"/>
  <c r="B14" i="26"/>
  <c r="C14" i="26"/>
  <c r="A15" i="26"/>
  <c r="D15" i="26" s="1"/>
  <c r="B15" i="26"/>
  <c r="C15" i="26"/>
  <c r="A16" i="26"/>
  <c r="D16" i="26" s="1"/>
  <c r="B16" i="26"/>
  <c r="C16" i="26"/>
  <c r="A17" i="26"/>
  <c r="D17" i="26" s="1"/>
  <c r="B17" i="26"/>
  <c r="C17" i="26"/>
  <c r="A18" i="26"/>
  <c r="D18" i="26" s="1"/>
  <c r="B18" i="26"/>
  <c r="C18" i="26"/>
  <c r="A19" i="26"/>
  <c r="D19" i="26" s="1"/>
  <c r="B19" i="26"/>
  <c r="C19" i="26"/>
  <c r="A20" i="26"/>
  <c r="D20" i="26" s="1"/>
  <c r="B20" i="26"/>
  <c r="C20" i="26"/>
  <c r="A21" i="26"/>
  <c r="D21" i="26" s="1"/>
  <c r="B21" i="26"/>
  <c r="C21" i="26"/>
  <c r="A22" i="26"/>
  <c r="D22" i="26" s="1"/>
  <c r="B22" i="26"/>
  <c r="C22" i="26"/>
  <c r="A23" i="26"/>
  <c r="B23" i="26"/>
  <c r="C23" i="26"/>
  <c r="A24" i="26"/>
  <c r="D24" i="26" s="1"/>
  <c r="B24" i="26"/>
  <c r="C24" i="26"/>
  <c r="A25" i="26"/>
  <c r="D25" i="26" s="1"/>
  <c r="B25" i="26"/>
  <c r="C25" i="26"/>
  <c r="A26" i="26"/>
  <c r="D26" i="26" s="1"/>
  <c r="B26" i="26"/>
  <c r="C26" i="26"/>
  <c r="A27" i="26"/>
  <c r="D27" i="26" s="1"/>
  <c r="B27" i="26"/>
  <c r="C27" i="26"/>
  <c r="A28" i="26"/>
  <c r="B28" i="26"/>
  <c r="C28" i="26"/>
  <c r="A29" i="26"/>
  <c r="D29" i="26" s="1"/>
  <c r="B29" i="26"/>
  <c r="C29" i="26"/>
  <c r="A30" i="26"/>
  <c r="D30" i="26" s="1"/>
  <c r="B30" i="26"/>
  <c r="C30" i="26"/>
  <c r="A31" i="26"/>
  <c r="D31" i="26" s="1"/>
  <c r="B31" i="26"/>
  <c r="C31" i="26"/>
  <c r="A32" i="26"/>
  <c r="D32" i="26" s="1"/>
  <c r="B32" i="26"/>
  <c r="C32" i="26"/>
  <c r="A33" i="26"/>
  <c r="B33" i="26"/>
  <c r="C33" i="26"/>
  <c r="A34" i="26"/>
  <c r="B34" i="26"/>
  <c r="C34" i="26"/>
  <c r="A35" i="26"/>
  <c r="B35" i="26"/>
  <c r="C35" i="26"/>
  <c r="A36" i="26"/>
  <c r="B36" i="26"/>
  <c r="C36" i="26"/>
  <c r="A37" i="26"/>
  <c r="D37" i="26" s="1"/>
  <c r="B37" i="26"/>
  <c r="C37" i="26"/>
  <c r="A38" i="26"/>
  <c r="D38" i="26" s="1"/>
  <c r="B38" i="26"/>
  <c r="C38" i="26"/>
  <c r="A39" i="26"/>
  <c r="B39" i="26"/>
  <c r="C39" i="26"/>
  <c r="A40" i="26"/>
  <c r="D40" i="26" s="1"/>
  <c r="B40" i="26"/>
  <c r="C40" i="26"/>
  <c r="A41" i="26"/>
  <c r="D41" i="26" s="1"/>
  <c r="B41" i="26"/>
  <c r="C41" i="26"/>
  <c r="A42" i="26"/>
  <c r="D42" i="26" s="1"/>
  <c r="B42" i="26"/>
  <c r="C42" i="26"/>
  <c r="A43" i="26"/>
  <c r="D43" i="26" s="1"/>
  <c r="B43" i="26"/>
  <c r="C43" i="26"/>
  <c r="A44" i="26"/>
  <c r="D44" i="26" s="1"/>
  <c r="B44" i="26"/>
  <c r="C44" i="26"/>
  <c r="A45" i="26"/>
  <c r="B45" i="26"/>
  <c r="C45" i="26"/>
  <c r="A46" i="26"/>
  <c r="D46" i="26" s="1"/>
  <c r="B46" i="26"/>
  <c r="C46" i="26"/>
  <c r="A47" i="26"/>
  <c r="B47" i="26"/>
  <c r="C47" i="26"/>
  <c r="A48" i="26"/>
  <c r="D48" i="26" s="1"/>
  <c r="B48" i="26"/>
  <c r="C48" i="26"/>
  <c r="A49" i="26"/>
  <c r="D49" i="26" s="1"/>
  <c r="B49" i="26"/>
  <c r="C49" i="26"/>
  <c r="A50" i="26"/>
  <c r="D50" i="26" s="1"/>
  <c r="B50" i="26"/>
  <c r="C50" i="26"/>
  <c r="A51" i="26"/>
  <c r="B51" i="26"/>
  <c r="C51" i="26"/>
  <c r="A52" i="26"/>
  <c r="D52" i="26" s="1"/>
  <c r="B52" i="26"/>
  <c r="C52" i="26"/>
  <c r="A53" i="26"/>
  <c r="D53" i="26" s="1"/>
  <c r="B53" i="26"/>
  <c r="C53" i="26"/>
  <c r="A54" i="26"/>
  <c r="B54" i="26"/>
  <c r="C54" i="26"/>
  <c r="A55" i="26"/>
  <c r="D55" i="26" s="1"/>
  <c r="B55" i="26"/>
  <c r="C55" i="26"/>
  <c r="A56" i="26"/>
  <c r="B56" i="26"/>
  <c r="C56" i="26"/>
  <c r="A57" i="26"/>
  <c r="D57" i="26" s="1"/>
  <c r="B57" i="26"/>
  <c r="C57" i="26"/>
  <c r="A58" i="26"/>
  <c r="D58" i="26" s="1"/>
  <c r="B58" i="26"/>
  <c r="C58" i="26"/>
  <c r="A59" i="26"/>
  <c r="B59" i="26"/>
  <c r="C59" i="26"/>
  <c r="A60" i="26"/>
  <c r="D60" i="26" s="1"/>
  <c r="B60" i="26"/>
  <c r="C60" i="26"/>
  <c r="A61" i="26"/>
  <c r="D61" i="26" s="1"/>
  <c r="B61" i="26"/>
  <c r="C61" i="26"/>
  <c r="A62" i="26"/>
  <c r="D62" i="26" s="1"/>
  <c r="B62" i="26"/>
  <c r="C62" i="26"/>
  <c r="A63" i="26"/>
  <c r="B63" i="26"/>
  <c r="C63" i="26"/>
  <c r="A64" i="26"/>
  <c r="D64" i="26" s="1"/>
  <c r="B64" i="26"/>
  <c r="C64" i="26"/>
  <c r="A65" i="26"/>
  <c r="B65" i="26"/>
  <c r="C65" i="26"/>
  <c r="A66" i="26"/>
  <c r="D66" i="26" s="1"/>
  <c r="B66" i="26"/>
  <c r="C66" i="26"/>
  <c r="A67" i="26"/>
  <c r="B67" i="26"/>
  <c r="C67" i="26"/>
  <c r="A68" i="26"/>
  <c r="D68" i="26" s="1"/>
  <c r="B68" i="26"/>
  <c r="C68" i="26"/>
  <c r="A69" i="26"/>
  <c r="D69" i="26" s="1"/>
  <c r="B69" i="26"/>
  <c r="C69" i="26"/>
  <c r="A70" i="26"/>
  <c r="B70" i="26"/>
  <c r="C70" i="26"/>
  <c r="A71" i="26"/>
  <c r="D71" i="26" s="1"/>
  <c r="B71" i="26"/>
  <c r="C71" i="26"/>
  <c r="A72" i="26"/>
  <c r="D72" i="26" s="1"/>
  <c r="B72" i="26"/>
  <c r="C72" i="26"/>
  <c r="A73" i="26"/>
  <c r="B73" i="26"/>
  <c r="C73" i="26"/>
  <c r="A74" i="26"/>
  <c r="D74" i="26" s="1"/>
  <c r="B74" i="26"/>
  <c r="C74" i="26"/>
  <c r="A75" i="26"/>
  <c r="D75" i="26" s="1"/>
  <c r="B75" i="26"/>
  <c r="C75" i="26"/>
  <c r="A76" i="26"/>
  <c r="D76" i="26" s="1"/>
  <c r="B76" i="26"/>
  <c r="C76" i="26"/>
  <c r="A77" i="26"/>
  <c r="D77" i="26" s="1"/>
  <c r="B77" i="26"/>
  <c r="C77" i="26"/>
  <c r="A78" i="26"/>
  <c r="D78" i="26" s="1"/>
  <c r="B78" i="26"/>
  <c r="C78" i="26"/>
  <c r="A79" i="26"/>
  <c r="D79" i="26" s="1"/>
  <c r="B79" i="26"/>
  <c r="C79" i="26"/>
  <c r="A80" i="26"/>
  <c r="D80" i="26" s="1"/>
  <c r="B80" i="26"/>
  <c r="C80" i="26"/>
  <c r="A81" i="26"/>
  <c r="D81" i="26" s="1"/>
  <c r="B81" i="26"/>
  <c r="C81" i="26"/>
  <c r="A82" i="26"/>
  <c r="D82" i="26" s="1"/>
  <c r="B82" i="26"/>
  <c r="C82" i="26"/>
  <c r="A83" i="26"/>
  <c r="D83" i="26" s="1"/>
  <c r="B83" i="26"/>
  <c r="C83" i="26"/>
  <c r="A84" i="26"/>
  <c r="D84" i="26" s="1"/>
  <c r="B84" i="26"/>
  <c r="C84" i="26"/>
  <c r="A85" i="26"/>
  <c r="D85" i="26" s="1"/>
  <c r="B85" i="26"/>
  <c r="C85" i="26"/>
  <c r="A86" i="26"/>
  <c r="D86" i="26" s="1"/>
  <c r="B86" i="26"/>
  <c r="C86" i="26"/>
  <c r="A87" i="26"/>
  <c r="D87" i="26" s="1"/>
  <c r="B87" i="26"/>
  <c r="C87" i="26"/>
  <c r="A88" i="26"/>
  <c r="D88" i="26" s="1"/>
  <c r="B88" i="26"/>
  <c r="C88" i="26"/>
  <c r="A89" i="26"/>
  <c r="D89" i="26" s="1"/>
  <c r="B89" i="26"/>
  <c r="C89" i="26"/>
  <c r="A90" i="26"/>
  <c r="D90" i="26" s="1"/>
  <c r="B90" i="26"/>
  <c r="C90" i="26"/>
  <c r="A91" i="26"/>
  <c r="D91" i="26" s="1"/>
  <c r="B91" i="26"/>
  <c r="C91" i="26"/>
  <c r="A92" i="26"/>
  <c r="B92" i="26"/>
  <c r="C92" i="26"/>
  <c r="A93" i="26"/>
  <c r="D93" i="26" s="1"/>
  <c r="B93" i="26"/>
  <c r="C93" i="26"/>
  <c r="A94" i="26"/>
  <c r="D94" i="26" s="1"/>
  <c r="B94" i="26"/>
  <c r="C94" i="26"/>
  <c r="A95" i="26"/>
  <c r="D95" i="26" s="1"/>
  <c r="B95" i="26"/>
  <c r="C95" i="26"/>
  <c r="A96" i="26"/>
  <c r="D96" i="26" s="1"/>
  <c r="B96" i="26"/>
  <c r="C96" i="26"/>
  <c r="A97" i="26"/>
  <c r="D97" i="26" s="1"/>
  <c r="B97" i="26"/>
  <c r="C97" i="26"/>
  <c r="A98" i="26"/>
  <c r="D98" i="26" s="1"/>
  <c r="B98" i="26"/>
  <c r="C98" i="26"/>
  <c r="A99" i="26"/>
  <c r="B99" i="26"/>
  <c r="C99" i="26"/>
  <c r="A100" i="26"/>
  <c r="D100" i="26" s="1"/>
  <c r="B100" i="26"/>
  <c r="C100" i="26"/>
  <c r="A101" i="26"/>
  <c r="D101" i="26" s="1"/>
  <c r="B101" i="26"/>
  <c r="C101" i="26"/>
  <c r="A102" i="26"/>
  <c r="D102" i="26" s="1"/>
  <c r="B102" i="26"/>
  <c r="C102" i="26"/>
  <c r="A103" i="26"/>
  <c r="D103" i="26" s="1"/>
  <c r="B103" i="26"/>
  <c r="C103" i="26"/>
  <c r="A104" i="26"/>
  <c r="D104" i="26" s="1"/>
  <c r="B104" i="26"/>
  <c r="C104" i="26"/>
  <c r="A105" i="26"/>
  <c r="B105" i="26"/>
  <c r="C105" i="26"/>
  <c r="A106" i="26"/>
  <c r="D106" i="26" s="1"/>
  <c r="B106" i="26"/>
  <c r="C106" i="26"/>
  <c r="A107" i="26"/>
  <c r="B107" i="26"/>
  <c r="C107" i="26"/>
  <c r="A108" i="26"/>
  <c r="B108" i="26"/>
  <c r="C108" i="26"/>
  <c r="A109" i="26"/>
  <c r="D109" i="26" s="1"/>
  <c r="B109" i="26"/>
  <c r="C109" i="26"/>
  <c r="A110" i="26"/>
  <c r="B110" i="26"/>
  <c r="C110" i="26"/>
  <c r="A111" i="26"/>
  <c r="D111" i="26" s="1"/>
  <c r="B111" i="26"/>
  <c r="C111" i="26"/>
  <c r="A112" i="26"/>
  <c r="D112" i="26" s="1"/>
  <c r="B112" i="26"/>
  <c r="C112" i="26"/>
  <c r="A113" i="26"/>
  <c r="B113" i="26"/>
  <c r="C113" i="26"/>
  <c r="A114" i="26"/>
  <c r="B114" i="26"/>
  <c r="C114" i="26"/>
  <c r="A115" i="26"/>
  <c r="B115" i="26"/>
  <c r="C115" i="26"/>
  <c r="A116" i="26"/>
  <c r="D116" i="26" s="1"/>
  <c r="B116" i="26"/>
  <c r="C116" i="26"/>
  <c r="A117" i="26"/>
  <c r="B117" i="26"/>
  <c r="C117" i="26"/>
  <c r="A118" i="26"/>
  <c r="B118" i="26"/>
  <c r="C118" i="26"/>
  <c r="A119" i="26"/>
  <c r="B119" i="26"/>
  <c r="C119" i="26"/>
  <c r="A120" i="26"/>
  <c r="D120" i="26" s="1"/>
  <c r="B120" i="26"/>
  <c r="C120" i="26"/>
  <c r="A121" i="26"/>
  <c r="D121" i="26" s="1"/>
  <c r="B121" i="26"/>
  <c r="C121" i="26"/>
  <c r="A122" i="26"/>
  <c r="D122" i="26" s="1"/>
  <c r="B122" i="26"/>
  <c r="C122" i="26"/>
  <c r="A123" i="26"/>
  <c r="B123" i="26"/>
  <c r="C123" i="26"/>
  <c r="A124" i="26"/>
  <c r="D124" i="26" s="1"/>
  <c r="B124" i="26"/>
  <c r="C124" i="26"/>
  <c r="A125" i="26"/>
  <c r="D125" i="26" s="1"/>
  <c r="B125" i="26"/>
  <c r="C125" i="26"/>
  <c r="A126" i="26"/>
  <c r="D126" i="26" s="1"/>
  <c r="B126" i="26"/>
  <c r="C126" i="26"/>
  <c r="A127" i="26"/>
  <c r="D127" i="26" s="1"/>
  <c r="B127" i="26"/>
  <c r="C127" i="26"/>
  <c r="A128" i="26"/>
  <c r="D128" i="26" s="1"/>
  <c r="B128" i="26"/>
  <c r="C128" i="26"/>
  <c r="A129" i="26"/>
  <c r="B129" i="26"/>
  <c r="C129" i="26"/>
  <c r="A130" i="26"/>
  <c r="B130" i="26"/>
  <c r="C130" i="26"/>
  <c r="A131" i="26"/>
  <c r="B131" i="26"/>
  <c r="C131" i="26"/>
  <c r="A132" i="26"/>
  <c r="D132" i="26" s="1"/>
  <c r="B132" i="26"/>
  <c r="C132" i="26"/>
  <c r="A133" i="26"/>
  <c r="B133" i="26"/>
  <c r="C133" i="26"/>
  <c r="A134" i="26"/>
  <c r="D134" i="26" s="1"/>
  <c r="B134" i="26"/>
  <c r="C134" i="26"/>
  <c r="A135" i="26"/>
  <c r="D135" i="26" s="1"/>
  <c r="B135" i="26"/>
  <c r="C135" i="26"/>
  <c r="A136" i="26"/>
  <c r="B136" i="26"/>
  <c r="C136" i="26"/>
  <c r="A137" i="26"/>
  <c r="B137" i="26"/>
  <c r="C137" i="26"/>
  <c r="A138" i="26"/>
  <c r="D138" i="26" s="1"/>
  <c r="B138" i="26"/>
  <c r="C138" i="26"/>
  <c r="A139" i="26"/>
  <c r="D139" i="26" s="1"/>
  <c r="B139" i="26"/>
  <c r="C139" i="26"/>
  <c r="A140" i="26"/>
  <c r="D140" i="26" s="1"/>
  <c r="B140" i="26"/>
  <c r="C140" i="26"/>
  <c r="A141" i="26"/>
  <c r="D141" i="26" s="1"/>
  <c r="B141" i="26"/>
  <c r="C141" i="26"/>
  <c r="A142" i="26"/>
  <c r="B142" i="26"/>
  <c r="C142" i="26"/>
  <c r="A143" i="26"/>
  <c r="D143" i="26" s="1"/>
  <c r="B143" i="26"/>
  <c r="C143" i="26"/>
  <c r="A144" i="26"/>
  <c r="D144" i="26" s="1"/>
  <c r="B144" i="26"/>
  <c r="C144" i="26"/>
  <c r="A145" i="26"/>
  <c r="D145" i="26" s="1"/>
  <c r="B145" i="26"/>
  <c r="C145" i="26"/>
  <c r="A146" i="26"/>
  <c r="D146" i="26" s="1"/>
  <c r="B146" i="26"/>
  <c r="C146" i="26"/>
  <c r="A147" i="26"/>
  <c r="B147" i="26"/>
  <c r="C147" i="26"/>
  <c r="A148" i="26"/>
  <c r="D148" i="26" s="1"/>
  <c r="B148" i="26"/>
  <c r="C148" i="26"/>
  <c r="A149" i="26"/>
  <c r="B149" i="26"/>
  <c r="C149" i="26"/>
  <c r="A150" i="26"/>
  <c r="D150" i="26" s="1"/>
  <c r="B150" i="26"/>
  <c r="C150" i="26"/>
  <c r="A151" i="26"/>
  <c r="D151" i="26" s="1"/>
  <c r="B151" i="26"/>
  <c r="C151" i="26"/>
  <c r="A152" i="26"/>
  <c r="D152" i="26" s="1"/>
  <c r="B152" i="26"/>
  <c r="C152" i="26"/>
  <c r="A153" i="26"/>
  <c r="B153" i="26"/>
  <c r="C153" i="26"/>
  <c r="A154" i="26"/>
  <c r="D154" i="26" s="1"/>
  <c r="B154" i="26"/>
  <c r="C154" i="26"/>
  <c r="A155" i="26"/>
  <c r="D155" i="26" s="1"/>
  <c r="B155" i="26"/>
  <c r="C155" i="26"/>
  <c r="A156" i="26"/>
  <c r="D156" i="26" s="1"/>
  <c r="B156" i="26"/>
  <c r="C156" i="26"/>
  <c r="A157" i="26"/>
  <c r="D157" i="26" s="1"/>
  <c r="B157" i="26"/>
  <c r="C157" i="26"/>
  <c r="A158" i="26"/>
  <c r="B158" i="26"/>
  <c r="C158" i="26"/>
  <c r="A159" i="26"/>
  <c r="D159" i="26" s="1"/>
  <c r="B159" i="26"/>
  <c r="C159" i="26"/>
  <c r="A160" i="26"/>
  <c r="D160" i="26" s="1"/>
  <c r="B160" i="26"/>
  <c r="C160" i="26"/>
  <c r="A161" i="26"/>
  <c r="D161" i="26" s="1"/>
  <c r="B161" i="26"/>
  <c r="C161" i="26"/>
  <c r="A162" i="26"/>
  <c r="D162" i="26" s="1"/>
  <c r="B162" i="26"/>
  <c r="C162" i="26"/>
  <c r="A163" i="26"/>
  <c r="D163" i="26" s="1"/>
  <c r="B163" i="26"/>
  <c r="C163" i="26"/>
  <c r="A164" i="26"/>
  <c r="D164" i="26" s="1"/>
  <c r="B164" i="26"/>
  <c r="C164" i="26"/>
  <c r="A165" i="26"/>
  <c r="D165" i="26" s="1"/>
  <c r="B165" i="26"/>
  <c r="C165" i="26"/>
  <c r="A166" i="26"/>
  <c r="B166" i="26"/>
  <c r="C166" i="26"/>
  <c r="A167" i="26"/>
  <c r="D167" i="26" s="1"/>
  <c r="B167" i="26"/>
  <c r="C167" i="26"/>
  <c r="A168" i="26"/>
  <c r="D168" i="26" s="1"/>
  <c r="B168" i="26"/>
  <c r="C168" i="26"/>
  <c r="A169" i="26"/>
  <c r="B169" i="26"/>
  <c r="C169" i="26"/>
  <c r="A170" i="26"/>
  <c r="B170" i="26"/>
  <c r="C170" i="26"/>
  <c r="A171" i="26"/>
  <c r="D171" i="26" s="1"/>
  <c r="B171" i="26"/>
  <c r="C171" i="26"/>
  <c r="A172" i="26"/>
  <c r="D172" i="26" s="1"/>
  <c r="B172" i="26"/>
  <c r="C172" i="26"/>
  <c r="A173" i="26"/>
  <c r="B173" i="26"/>
  <c r="C173" i="26"/>
  <c r="A174" i="26"/>
  <c r="D174" i="26" s="1"/>
  <c r="B174" i="26"/>
  <c r="C174" i="26"/>
  <c r="A175" i="26"/>
  <c r="D175" i="26" s="1"/>
  <c r="B175" i="26"/>
  <c r="C175" i="26"/>
  <c r="A176" i="26"/>
  <c r="D176" i="26" s="1"/>
  <c r="B176" i="26"/>
  <c r="C176" i="26"/>
  <c r="A177" i="26"/>
  <c r="D177" i="26" s="1"/>
  <c r="B177" i="26"/>
  <c r="C177" i="26"/>
  <c r="A178" i="26"/>
  <c r="B178" i="26"/>
  <c r="C178" i="26"/>
  <c r="A179" i="26"/>
  <c r="D179" i="26" s="1"/>
  <c r="B179" i="26"/>
  <c r="C179" i="26"/>
  <c r="A180" i="26"/>
  <c r="B180" i="26"/>
  <c r="C180" i="26"/>
  <c r="A181" i="26"/>
  <c r="B181" i="26"/>
  <c r="C181" i="26"/>
  <c r="A182" i="26"/>
  <c r="D182" i="26" s="1"/>
  <c r="B182" i="26"/>
  <c r="C182" i="26"/>
  <c r="A183" i="26"/>
  <c r="D183" i="26" s="1"/>
  <c r="B183" i="26"/>
  <c r="C183" i="26"/>
  <c r="A184" i="26"/>
  <c r="B184" i="26"/>
  <c r="C184" i="26"/>
  <c r="A185" i="26"/>
  <c r="D185" i="26" s="1"/>
  <c r="B185" i="26"/>
  <c r="C185" i="26"/>
  <c r="A186" i="26"/>
  <c r="D186" i="26" s="1"/>
  <c r="B186" i="26"/>
  <c r="C186" i="26"/>
  <c r="A187" i="26"/>
  <c r="D187" i="26" s="1"/>
  <c r="B187" i="26"/>
  <c r="C187" i="26"/>
  <c r="A188" i="26"/>
  <c r="D188" i="26" s="1"/>
  <c r="B188" i="26"/>
  <c r="C188" i="26"/>
  <c r="A189" i="26"/>
  <c r="B189" i="26"/>
  <c r="C189" i="26"/>
  <c r="A190" i="26"/>
  <c r="B190" i="26"/>
  <c r="C190" i="26"/>
  <c r="A191" i="26"/>
  <c r="D191" i="26" s="1"/>
  <c r="B191" i="26"/>
  <c r="C191" i="26"/>
  <c r="A192" i="26"/>
  <c r="D192" i="26" s="1"/>
  <c r="B192" i="26"/>
  <c r="C192" i="26"/>
  <c r="A193" i="26"/>
  <c r="D193" i="26" s="1"/>
  <c r="B193" i="26"/>
  <c r="C193" i="26"/>
  <c r="A194" i="26"/>
  <c r="D194" i="26" s="1"/>
  <c r="B194" i="26"/>
  <c r="C194" i="26"/>
  <c r="A195" i="26"/>
  <c r="B195" i="26"/>
  <c r="C195" i="26"/>
  <c r="A196" i="26"/>
  <c r="B196" i="26"/>
  <c r="C196" i="26"/>
  <c r="A197" i="26"/>
  <c r="B197" i="26"/>
  <c r="C197" i="26"/>
  <c r="A198" i="26"/>
  <c r="D198" i="26" s="1"/>
  <c r="B198" i="26"/>
  <c r="C198" i="26"/>
  <c r="A199" i="26"/>
  <c r="D199" i="26" s="1"/>
  <c r="B199" i="26"/>
  <c r="C199" i="26"/>
  <c r="A200" i="26"/>
  <c r="D200" i="26" s="1"/>
  <c r="B200" i="26"/>
  <c r="C200" i="26"/>
  <c r="A201" i="26"/>
  <c r="D201" i="26" s="1"/>
  <c r="B201" i="26"/>
  <c r="C201" i="26"/>
  <c r="A202" i="26"/>
  <c r="B202" i="26"/>
  <c r="C202" i="26"/>
  <c r="A203" i="26"/>
  <c r="D203" i="26" s="1"/>
  <c r="B203" i="26"/>
  <c r="C203" i="26"/>
  <c r="A204" i="26"/>
  <c r="B204" i="26"/>
  <c r="C204" i="26"/>
  <c r="A205" i="26"/>
  <c r="B205" i="26"/>
  <c r="C205" i="26"/>
  <c r="A206" i="26"/>
  <c r="B206" i="26"/>
  <c r="C206" i="26"/>
  <c r="A207" i="26"/>
  <c r="B207" i="26"/>
  <c r="C207" i="26"/>
  <c r="A208" i="26"/>
  <c r="B208" i="26"/>
  <c r="C208" i="26"/>
  <c r="A209" i="26"/>
  <c r="B209" i="26"/>
  <c r="C209" i="26"/>
  <c r="A210" i="26"/>
  <c r="B210" i="26"/>
  <c r="C210" i="26"/>
  <c r="A211" i="26"/>
  <c r="B211" i="26"/>
  <c r="C211" i="26"/>
  <c r="A212" i="26"/>
  <c r="B212" i="26"/>
  <c r="C212" i="26"/>
  <c r="A213" i="26"/>
  <c r="B213" i="26"/>
  <c r="C213" i="26"/>
  <c r="A214" i="26"/>
  <c r="B214" i="26"/>
  <c r="C214" i="26"/>
  <c r="A215" i="26"/>
  <c r="B215" i="26"/>
  <c r="C215" i="26"/>
  <c r="A216" i="26"/>
  <c r="B216" i="26"/>
  <c r="C216" i="26"/>
  <c r="A217" i="26"/>
  <c r="B217" i="26"/>
  <c r="C217" i="26"/>
  <c r="A218" i="26"/>
  <c r="B218" i="26"/>
  <c r="C218" i="26"/>
  <c r="A219" i="26"/>
  <c r="B219" i="26"/>
  <c r="C219" i="26"/>
  <c r="A220" i="26"/>
  <c r="B220" i="26"/>
  <c r="C220" i="26"/>
  <c r="A221" i="26"/>
  <c r="B221" i="26"/>
  <c r="C221" i="26"/>
  <c r="A222" i="26"/>
  <c r="B222" i="26"/>
  <c r="C222" i="26"/>
  <c r="A223" i="26"/>
  <c r="B223" i="26"/>
  <c r="C223" i="26"/>
  <c r="A224" i="26"/>
  <c r="B224" i="26"/>
  <c r="C224" i="26"/>
  <c r="A225" i="26"/>
  <c r="B225" i="26"/>
  <c r="C225" i="26"/>
  <c r="A226" i="26"/>
  <c r="B226" i="26"/>
  <c r="C226" i="26"/>
  <c r="A227" i="26"/>
  <c r="B227" i="26"/>
  <c r="C227" i="26"/>
  <c r="A228" i="26"/>
  <c r="B228" i="26"/>
  <c r="C228" i="26"/>
  <c r="A229" i="26"/>
  <c r="B229" i="26"/>
  <c r="C229" i="26"/>
  <c r="A230" i="26"/>
  <c r="B230" i="26"/>
  <c r="C230" i="26"/>
  <c r="A231" i="26"/>
  <c r="B231" i="26"/>
  <c r="C231" i="26"/>
  <c r="A232" i="26"/>
  <c r="B232" i="26"/>
  <c r="C232" i="26"/>
  <c r="A233" i="26"/>
  <c r="B233" i="26"/>
  <c r="C233" i="26"/>
  <c r="A234" i="26"/>
  <c r="B234" i="26"/>
  <c r="C234" i="26"/>
  <c r="A235" i="26"/>
  <c r="B235" i="26"/>
  <c r="C235" i="26"/>
  <c r="A236" i="26"/>
  <c r="B236" i="26"/>
  <c r="C236" i="26"/>
  <c r="A237" i="26"/>
  <c r="B237" i="26"/>
  <c r="C237" i="26"/>
  <c r="A238" i="26"/>
  <c r="B238" i="26"/>
  <c r="C238" i="26"/>
  <c r="A239" i="26"/>
  <c r="B239" i="26"/>
  <c r="C239" i="26"/>
  <c r="A240" i="26"/>
  <c r="B240" i="26"/>
  <c r="C240" i="26"/>
  <c r="A241" i="26"/>
  <c r="B241" i="26"/>
  <c r="C241" i="26"/>
  <c r="A242" i="26"/>
  <c r="B242" i="26"/>
  <c r="C242" i="26"/>
  <c r="A243" i="26"/>
  <c r="B243" i="26"/>
  <c r="C243" i="26"/>
  <c r="A244" i="26"/>
  <c r="B244" i="26"/>
  <c r="C244" i="26"/>
  <c r="A245" i="26"/>
  <c r="B245" i="26"/>
  <c r="C245" i="26"/>
  <c r="A246" i="26"/>
  <c r="B246" i="26"/>
  <c r="C246" i="26"/>
  <c r="A247" i="26"/>
  <c r="B247" i="26"/>
  <c r="C247" i="26"/>
  <c r="A248" i="26"/>
  <c r="B248" i="26"/>
  <c r="C248" i="26"/>
  <c r="A249" i="26"/>
  <c r="B249" i="26"/>
  <c r="C249" i="26"/>
  <c r="A250" i="26"/>
  <c r="B250" i="26"/>
  <c r="C250" i="26"/>
  <c r="A251" i="26"/>
  <c r="B251" i="26"/>
  <c r="C251" i="26"/>
  <c r="A252" i="26"/>
  <c r="B252" i="26"/>
  <c r="C252" i="26"/>
  <c r="A253" i="26"/>
  <c r="B253" i="26"/>
  <c r="C253" i="26"/>
  <c r="A254" i="26"/>
  <c r="B254" i="26"/>
  <c r="C254" i="26"/>
  <c r="A255" i="26"/>
  <c r="B255" i="26"/>
  <c r="C255" i="26"/>
  <c r="A256" i="26"/>
  <c r="B256" i="26"/>
  <c r="C256" i="26"/>
  <c r="A257" i="26"/>
  <c r="B257" i="26"/>
  <c r="C257" i="26"/>
  <c r="A258" i="26"/>
  <c r="B258" i="26"/>
  <c r="C258" i="26"/>
  <c r="A259" i="26"/>
  <c r="B259" i="26"/>
  <c r="C259" i="26"/>
  <c r="A260" i="26"/>
  <c r="B260" i="26"/>
  <c r="C260" i="26"/>
  <c r="A261" i="26"/>
  <c r="B261" i="26"/>
  <c r="C261" i="26"/>
  <c r="A262" i="26"/>
  <c r="B262" i="26"/>
  <c r="C262" i="26"/>
  <c r="A263" i="26"/>
  <c r="B263" i="26"/>
  <c r="C263" i="26"/>
  <c r="A264" i="26"/>
  <c r="B264" i="26"/>
  <c r="C264" i="26"/>
  <c r="A265" i="26"/>
  <c r="B265" i="26"/>
  <c r="C265" i="26"/>
  <c r="A266" i="26"/>
  <c r="B266" i="26"/>
  <c r="C266" i="26"/>
  <c r="A267" i="26"/>
  <c r="B267" i="26"/>
  <c r="C267" i="26"/>
  <c r="A268" i="26"/>
  <c r="B268" i="26"/>
  <c r="C268" i="26"/>
  <c r="A269" i="26"/>
  <c r="B269" i="26"/>
  <c r="C269" i="26"/>
  <c r="A270" i="26"/>
  <c r="B270" i="26"/>
  <c r="C270" i="26"/>
  <c r="A271" i="26"/>
  <c r="B271" i="26"/>
  <c r="C271" i="26"/>
  <c r="A272" i="26"/>
  <c r="B272" i="26"/>
  <c r="C272" i="26"/>
  <c r="A273" i="26"/>
  <c r="B273" i="26"/>
  <c r="C273" i="26"/>
  <c r="A274" i="26"/>
  <c r="B274" i="26"/>
  <c r="C274" i="26"/>
  <c r="A275" i="26"/>
  <c r="B275" i="26"/>
  <c r="C275" i="26"/>
  <c r="A276" i="26"/>
  <c r="B276" i="26"/>
  <c r="C276" i="26"/>
  <c r="A277" i="26"/>
  <c r="B277" i="26"/>
  <c r="C277" i="26"/>
  <c r="A278" i="26"/>
  <c r="B278" i="26"/>
  <c r="C278" i="26"/>
  <c r="A279" i="26"/>
  <c r="B279" i="26"/>
  <c r="C279" i="26"/>
  <c r="A280" i="26"/>
  <c r="B280" i="26"/>
  <c r="C280" i="26"/>
  <c r="A281" i="26"/>
  <c r="B281" i="26"/>
  <c r="C281" i="26"/>
  <c r="A282" i="26"/>
  <c r="B282" i="26"/>
  <c r="C282" i="26"/>
  <c r="A283" i="26"/>
  <c r="B283" i="26"/>
  <c r="C283" i="26"/>
  <c r="A284" i="26"/>
  <c r="B284" i="26"/>
  <c r="C284" i="26"/>
  <c r="A285" i="26"/>
  <c r="B285" i="26"/>
  <c r="C285" i="26"/>
  <c r="A286" i="26"/>
  <c r="B286" i="26"/>
  <c r="C286" i="26"/>
  <c r="A287" i="26"/>
  <c r="B287" i="26"/>
  <c r="C287" i="26"/>
  <c r="A288" i="26"/>
  <c r="B288" i="26"/>
  <c r="C288" i="26"/>
  <c r="A289" i="26"/>
  <c r="B289" i="26"/>
  <c r="C289" i="26"/>
  <c r="A290" i="26"/>
  <c r="B290" i="26"/>
  <c r="C290" i="26"/>
  <c r="A291" i="26"/>
  <c r="B291" i="26"/>
  <c r="C291" i="26"/>
  <c r="A292" i="26"/>
  <c r="B292" i="26"/>
  <c r="C292" i="26"/>
  <c r="A293" i="26"/>
  <c r="B293" i="26"/>
  <c r="C293" i="26"/>
  <c r="A294" i="26"/>
  <c r="B294" i="26"/>
  <c r="C294" i="26"/>
  <c r="A295" i="26"/>
  <c r="B295" i="26"/>
  <c r="C295" i="26"/>
  <c r="A296" i="26"/>
  <c r="B296" i="26"/>
  <c r="C296" i="26"/>
  <c r="A297" i="26"/>
  <c r="B297" i="26"/>
  <c r="C297" i="26"/>
  <c r="A298" i="26"/>
  <c r="B298" i="26"/>
  <c r="C298" i="26"/>
  <c r="A299" i="26"/>
  <c r="B299" i="26"/>
  <c r="C299" i="26"/>
  <c r="A300" i="26"/>
  <c r="B300" i="26"/>
  <c r="C300" i="26"/>
  <c r="A301" i="26"/>
  <c r="B301" i="26"/>
  <c r="C301" i="26"/>
  <c r="A302" i="26"/>
  <c r="B302" i="26"/>
  <c r="C302" i="26"/>
  <c r="A303" i="26"/>
  <c r="B303" i="26"/>
  <c r="C303" i="26"/>
  <c r="A304" i="26"/>
  <c r="B304" i="26"/>
  <c r="C304" i="26"/>
  <c r="A305" i="26"/>
  <c r="B305" i="26"/>
  <c r="C305" i="26"/>
  <c r="A306" i="26"/>
  <c r="B306" i="26"/>
  <c r="C306" i="26"/>
  <c r="A307" i="26"/>
  <c r="B307" i="26"/>
  <c r="C307" i="26"/>
  <c r="A308" i="26"/>
  <c r="B308" i="26"/>
  <c r="C308" i="26"/>
  <c r="A309" i="26"/>
  <c r="B309" i="26"/>
  <c r="C309" i="26"/>
  <c r="A310" i="26"/>
  <c r="B310" i="26"/>
  <c r="C310" i="26"/>
  <c r="A311" i="26"/>
  <c r="B311" i="26"/>
  <c r="C311" i="26"/>
  <c r="A312" i="26"/>
  <c r="B312" i="26"/>
  <c r="C312" i="26"/>
  <c r="A313" i="26"/>
  <c r="B313" i="26"/>
  <c r="C313" i="26"/>
  <c r="A314" i="26"/>
  <c r="B314" i="26"/>
  <c r="C314" i="26"/>
  <c r="A315" i="26"/>
  <c r="B315" i="26"/>
  <c r="C315" i="26"/>
  <c r="A316" i="26"/>
  <c r="B316" i="26"/>
  <c r="C316" i="26"/>
  <c r="A317" i="26"/>
  <c r="B317" i="26"/>
  <c r="C317" i="26"/>
  <c r="A318" i="26"/>
  <c r="B318" i="26"/>
  <c r="C318" i="26"/>
  <c r="A319" i="26"/>
  <c r="B319" i="26"/>
  <c r="C319" i="26"/>
  <c r="A320" i="26"/>
  <c r="B320" i="26"/>
  <c r="C320" i="26"/>
  <c r="A321" i="26"/>
  <c r="B321" i="26"/>
  <c r="C321" i="26"/>
  <c r="A322" i="26"/>
  <c r="B322" i="26"/>
  <c r="C322" i="26"/>
  <c r="A323" i="26"/>
  <c r="B323" i="26"/>
  <c r="C323" i="26"/>
  <c r="A324" i="26"/>
  <c r="B324" i="26"/>
  <c r="C324" i="26"/>
  <c r="A325" i="26"/>
  <c r="B325" i="26"/>
  <c r="C325" i="26"/>
  <c r="A326" i="26"/>
  <c r="B326" i="26"/>
  <c r="C326" i="26"/>
  <c r="A327" i="26"/>
  <c r="B327" i="26"/>
  <c r="C327" i="26"/>
  <c r="A328" i="26"/>
  <c r="B328" i="26"/>
  <c r="C328" i="26"/>
  <c r="A329" i="26"/>
  <c r="B329" i="26"/>
  <c r="C329" i="26"/>
  <c r="A330" i="26"/>
  <c r="B330" i="26"/>
  <c r="C330" i="26"/>
  <c r="A331" i="26"/>
  <c r="B331" i="26"/>
  <c r="C331" i="26"/>
  <c r="A332" i="26"/>
  <c r="B332" i="26"/>
  <c r="C332" i="26"/>
  <c r="A333" i="26"/>
  <c r="B333" i="26"/>
  <c r="C333" i="26"/>
  <c r="A334" i="26"/>
  <c r="B334" i="26"/>
  <c r="C334" i="26"/>
  <c r="A335" i="26"/>
  <c r="B335" i="26"/>
  <c r="C335" i="26"/>
  <c r="A336" i="26"/>
  <c r="B336" i="26"/>
  <c r="C336" i="26"/>
  <c r="A337" i="26"/>
  <c r="B337" i="26"/>
  <c r="C337" i="26"/>
  <c r="A338" i="26"/>
  <c r="B338" i="26"/>
  <c r="C338" i="26"/>
  <c r="A339" i="26"/>
  <c r="B339" i="26"/>
  <c r="C339" i="26"/>
  <c r="A340" i="26"/>
  <c r="B340" i="26"/>
  <c r="C340" i="26"/>
  <c r="A341" i="26"/>
  <c r="B341" i="26"/>
  <c r="C341" i="26"/>
  <c r="A342" i="26"/>
  <c r="B342" i="26"/>
  <c r="C342" i="26"/>
  <c r="A343" i="26"/>
  <c r="B343" i="26"/>
  <c r="C343" i="26"/>
  <c r="A344" i="26"/>
  <c r="B344" i="26"/>
  <c r="C344" i="26"/>
  <c r="A345" i="26"/>
  <c r="B345" i="26"/>
  <c r="C345" i="26"/>
  <c r="A346" i="26"/>
  <c r="B346" i="26"/>
  <c r="C346" i="26"/>
  <c r="A347" i="26"/>
  <c r="B347" i="26"/>
  <c r="C347" i="26"/>
  <c r="A348" i="26"/>
  <c r="B348" i="26"/>
  <c r="C348" i="26"/>
  <c r="A349" i="26"/>
  <c r="B349" i="26"/>
  <c r="C349" i="26"/>
  <c r="A350" i="26"/>
  <c r="B350" i="26"/>
  <c r="C350" i="26"/>
  <c r="A351" i="26"/>
  <c r="B351" i="26"/>
  <c r="C351" i="26"/>
  <c r="A352" i="26"/>
  <c r="B352" i="26"/>
  <c r="C352" i="26"/>
  <c r="A353" i="26"/>
  <c r="B353" i="26"/>
  <c r="C353" i="26"/>
  <c r="A354" i="26"/>
  <c r="B354" i="26"/>
  <c r="C354" i="26"/>
  <c r="A355" i="26"/>
  <c r="B355" i="26"/>
  <c r="C355" i="26"/>
  <c r="A356" i="26"/>
  <c r="B356" i="26"/>
  <c r="C356" i="26"/>
  <c r="A357" i="26"/>
  <c r="B357" i="26"/>
  <c r="C357" i="26"/>
  <c r="A358" i="26"/>
  <c r="B358" i="26"/>
  <c r="C358" i="26"/>
  <c r="A359" i="26"/>
  <c r="B359" i="26"/>
  <c r="C359" i="26"/>
  <c r="A360" i="26"/>
  <c r="B360" i="26"/>
  <c r="C360" i="26"/>
  <c r="A361" i="26"/>
  <c r="B361" i="26"/>
  <c r="C361" i="26"/>
  <c r="A362" i="26"/>
  <c r="B362" i="26"/>
  <c r="C362" i="26"/>
  <c r="A363" i="26"/>
  <c r="B363" i="26"/>
  <c r="C363" i="26"/>
  <c r="A364" i="26"/>
  <c r="B364" i="26"/>
  <c r="C364" i="26"/>
  <c r="A365" i="26"/>
  <c r="B365" i="26"/>
  <c r="C365" i="26"/>
  <c r="A366" i="26"/>
  <c r="B366" i="26"/>
  <c r="C366" i="26"/>
  <c r="A367" i="26"/>
  <c r="B367" i="26"/>
  <c r="C367" i="26"/>
  <c r="A368" i="26"/>
  <c r="B368" i="26"/>
  <c r="C368" i="26"/>
  <c r="A369" i="26"/>
  <c r="B369" i="26"/>
  <c r="C369" i="26"/>
  <c r="A370" i="26"/>
  <c r="B370" i="26"/>
  <c r="C370" i="26"/>
  <c r="A371" i="26"/>
  <c r="B371" i="26"/>
  <c r="C371" i="26"/>
  <c r="A372" i="26"/>
  <c r="B372" i="26"/>
  <c r="C372" i="26"/>
  <c r="A373" i="26"/>
  <c r="B373" i="26"/>
  <c r="C373" i="26"/>
  <c r="A374" i="26"/>
  <c r="B374" i="26"/>
  <c r="C374" i="26"/>
  <c r="A375" i="26"/>
  <c r="B375" i="26"/>
  <c r="C375" i="26"/>
  <c r="A376" i="26"/>
  <c r="B376" i="26"/>
  <c r="C376" i="26"/>
  <c r="A377" i="26"/>
  <c r="B377" i="26"/>
  <c r="C377" i="26"/>
  <c r="A378" i="26"/>
  <c r="B378" i="26"/>
  <c r="C378" i="26"/>
  <c r="A379" i="26"/>
  <c r="B379" i="26"/>
  <c r="C379" i="26"/>
  <c r="A380" i="26"/>
  <c r="B380" i="26"/>
  <c r="C380" i="26"/>
  <c r="A381" i="26"/>
  <c r="B381" i="26"/>
  <c r="C381" i="26"/>
  <c r="A382" i="26"/>
  <c r="B382" i="26"/>
  <c r="C382" i="26"/>
  <c r="A383" i="26"/>
  <c r="B383" i="26"/>
  <c r="C383" i="26"/>
  <c r="A384" i="26"/>
  <c r="B384" i="26"/>
  <c r="C384" i="26"/>
  <c r="A385" i="26"/>
  <c r="B385" i="26"/>
  <c r="C385" i="26"/>
  <c r="A386" i="26"/>
  <c r="B386" i="26"/>
  <c r="C386" i="26"/>
  <c r="A387" i="26"/>
  <c r="B387" i="26"/>
  <c r="C387" i="26"/>
  <c r="A388" i="26"/>
  <c r="B388" i="26"/>
  <c r="C388" i="26"/>
  <c r="A389" i="26"/>
  <c r="B389" i="26"/>
  <c r="C389" i="26"/>
  <c r="A390" i="26"/>
  <c r="B390" i="26"/>
  <c r="C390" i="26"/>
  <c r="A391" i="26"/>
  <c r="B391" i="26"/>
  <c r="C391" i="26"/>
  <c r="A392" i="26"/>
  <c r="B392" i="26"/>
  <c r="C392" i="26"/>
  <c r="A393" i="26"/>
  <c r="B393" i="26"/>
  <c r="C393" i="26"/>
  <c r="A394" i="26"/>
  <c r="B394" i="26"/>
  <c r="C394" i="26"/>
  <c r="A395" i="26"/>
  <c r="B395" i="26"/>
  <c r="C395" i="26"/>
  <c r="A396" i="26"/>
  <c r="B396" i="26"/>
  <c r="C396" i="26"/>
  <c r="A397" i="26"/>
  <c r="B397" i="26"/>
  <c r="C397" i="26"/>
  <c r="A398" i="26"/>
  <c r="B398" i="26"/>
  <c r="C398" i="26"/>
  <c r="A399" i="26"/>
  <c r="B399" i="26"/>
  <c r="C399" i="26"/>
  <c r="A400" i="26"/>
  <c r="B400" i="26"/>
  <c r="C400" i="26"/>
  <c r="A401" i="26"/>
  <c r="B401" i="26"/>
  <c r="C401" i="26"/>
  <c r="A402" i="26"/>
  <c r="B402" i="26"/>
  <c r="C402" i="26"/>
  <c r="A403" i="26"/>
  <c r="B403" i="26"/>
  <c r="C403" i="26"/>
  <c r="A404" i="26"/>
  <c r="B404" i="26"/>
  <c r="C404" i="26"/>
  <c r="A405" i="26"/>
  <c r="B405" i="26"/>
  <c r="C405" i="26"/>
  <c r="A406" i="26"/>
  <c r="B406" i="26"/>
  <c r="C406" i="26"/>
  <c r="A407" i="26"/>
  <c r="B407" i="26"/>
  <c r="C407" i="26"/>
  <c r="A408" i="26"/>
  <c r="B408" i="26"/>
  <c r="C408" i="26"/>
  <c r="A409" i="26"/>
  <c r="B409" i="26"/>
  <c r="C409" i="26"/>
  <c r="A410" i="26"/>
  <c r="B410" i="26"/>
  <c r="C410" i="26"/>
  <c r="A411" i="26"/>
  <c r="B411" i="26"/>
  <c r="C411" i="26"/>
  <c r="A412" i="26"/>
  <c r="B412" i="26"/>
  <c r="C412" i="26"/>
  <c r="A413" i="26"/>
  <c r="B413" i="26"/>
  <c r="C413" i="26"/>
  <c r="A414" i="26"/>
  <c r="B414" i="26"/>
  <c r="C414" i="26"/>
  <c r="A415" i="26"/>
  <c r="B415" i="26"/>
  <c r="C415" i="26"/>
  <c r="A416" i="26"/>
  <c r="B416" i="26"/>
  <c r="C416" i="26"/>
  <c r="A417" i="26"/>
  <c r="B417" i="26"/>
  <c r="C417" i="26"/>
  <c r="A418" i="26"/>
  <c r="B418" i="26"/>
  <c r="C418" i="26"/>
  <c r="A419" i="26"/>
  <c r="B419" i="26"/>
  <c r="C419" i="26"/>
  <c r="A420" i="26"/>
  <c r="B420" i="26"/>
  <c r="C420" i="26"/>
  <c r="A421" i="26"/>
  <c r="B421" i="26"/>
  <c r="C421" i="26"/>
  <c r="A422" i="26"/>
  <c r="B422" i="26"/>
  <c r="C422" i="26"/>
  <c r="A423" i="26"/>
  <c r="B423" i="26"/>
  <c r="C423" i="26"/>
  <c r="A424" i="26"/>
  <c r="B424" i="26"/>
  <c r="C424" i="26"/>
  <c r="A425" i="26"/>
  <c r="B425" i="26"/>
  <c r="C425" i="26"/>
  <c r="A426" i="26"/>
  <c r="B426" i="26"/>
  <c r="C426" i="26"/>
  <c r="A427" i="26"/>
  <c r="B427" i="26"/>
  <c r="C427" i="26"/>
  <c r="A428" i="26"/>
  <c r="B428" i="26"/>
  <c r="C428" i="26"/>
  <c r="A429" i="26"/>
  <c r="B429" i="26"/>
  <c r="C429" i="26"/>
  <c r="A430" i="26"/>
  <c r="B430" i="26"/>
  <c r="C430" i="26"/>
  <c r="A431" i="26"/>
  <c r="B431" i="26"/>
  <c r="C431" i="26"/>
  <c r="A432" i="26"/>
  <c r="B432" i="26"/>
  <c r="C432" i="26"/>
  <c r="A433" i="26"/>
  <c r="B433" i="26"/>
  <c r="C433" i="26"/>
  <c r="A434" i="26"/>
  <c r="B434" i="26"/>
  <c r="C434" i="26"/>
  <c r="C1" i="26"/>
  <c r="B1" i="26"/>
  <c r="A1" i="26"/>
  <c r="D28" i="18" l="1"/>
  <c r="D21" i="18"/>
  <c r="D4" i="18"/>
  <c r="D3" i="18"/>
  <c r="D28" i="17"/>
  <c r="D21" i="17"/>
  <c r="D4" i="17"/>
  <c r="D3" i="17"/>
  <c r="D28" i="16" l="1"/>
  <c r="D21" i="16"/>
  <c r="D4" i="16"/>
  <c r="D3" i="16"/>
  <c r="I7" i="14" l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Y7" i="14" s="1"/>
  <c r="Z7" i="14" s="1"/>
  <c r="AA7" i="14" s="1"/>
  <c r="AB7" i="14" s="1"/>
  <c r="AC7" i="14" s="1"/>
  <c r="AD7" i="14" s="1"/>
  <c r="AE7" i="14" s="1"/>
  <c r="AF7" i="14" s="1"/>
  <c r="AG7" i="14" s="1"/>
  <c r="AH7" i="14" s="1"/>
  <c r="AI7" i="14" s="1"/>
  <c r="AJ7" i="14" s="1"/>
  <c r="AK7" i="14" s="1"/>
  <c r="AL7" i="14" s="1"/>
  <c r="AM7" i="14" s="1"/>
  <c r="AN7" i="14" s="1"/>
  <c r="AO7" i="14" s="1"/>
  <c r="AP7" i="14" s="1"/>
  <c r="AQ7" i="14" s="1"/>
  <c r="AR7" i="14" s="1"/>
  <c r="AS7" i="14" s="1"/>
  <c r="AT7" i="14" s="1"/>
  <c r="AU7" i="14" s="1"/>
  <c r="BA480" i="14"/>
  <c r="AJ480" i="14"/>
  <c r="AK480" i="14" s="1"/>
  <c r="BA479" i="14"/>
  <c r="AJ479" i="14"/>
  <c r="AK479" i="14" s="1"/>
  <c r="BA478" i="14"/>
  <c r="AJ478" i="14"/>
  <c r="AK478" i="14" s="1"/>
  <c r="BA477" i="14"/>
  <c r="AU477" i="14"/>
  <c r="AS477" i="14"/>
  <c r="AJ477" i="14"/>
  <c r="BA476" i="14"/>
  <c r="AU476" i="14"/>
  <c r="AS476" i="14"/>
  <c r="AJ476" i="14"/>
  <c r="AK476" i="14" s="1"/>
  <c r="BA475" i="14"/>
  <c r="AU475" i="14"/>
  <c r="AS475" i="14"/>
  <c r="AJ475" i="14"/>
  <c r="AK475" i="14" s="1"/>
  <c r="BA474" i="14"/>
  <c r="AU474" i="14"/>
  <c r="AS474" i="14"/>
  <c r="AJ474" i="14"/>
  <c r="AK474" i="14" s="1"/>
  <c r="BA473" i="14"/>
  <c r="AJ473" i="14"/>
  <c r="A473" i="14"/>
  <c r="A474" i="14" s="1"/>
  <c r="A475" i="14" s="1"/>
  <c r="A476" i="14" s="1"/>
  <c r="A477" i="14" s="1"/>
  <c r="A478" i="14" s="1"/>
  <c r="A479" i="14" s="1"/>
  <c r="A480" i="14" s="1"/>
  <c r="BA472" i="14"/>
  <c r="AJ472" i="14"/>
  <c r="AK472" i="14" s="1"/>
  <c r="BA471" i="14"/>
  <c r="AJ471" i="14"/>
  <c r="AK471" i="14" s="1"/>
  <c r="BA470" i="14"/>
  <c r="AJ470" i="14"/>
  <c r="AK470" i="14" s="1"/>
  <c r="BA469" i="14"/>
  <c r="AJ469" i="14"/>
  <c r="AK469" i="14" s="1"/>
  <c r="BA468" i="14"/>
  <c r="AJ468" i="14"/>
  <c r="AK468" i="14" s="1"/>
  <c r="BA467" i="14"/>
  <c r="AJ467" i="14"/>
  <c r="AK467" i="14" s="1"/>
  <c r="BA466" i="14"/>
  <c r="AJ466" i="14"/>
  <c r="AK466" i="14" s="1"/>
  <c r="BA465" i="14"/>
  <c r="AJ465" i="14"/>
  <c r="AK465" i="14" s="1"/>
  <c r="BA464" i="14"/>
  <c r="AJ464" i="14"/>
  <c r="AK464" i="14" s="1"/>
  <c r="BA463" i="14"/>
  <c r="AJ463" i="14"/>
  <c r="AK463" i="14" s="1"/>
  <c r="BA462" i="14"/>
  <c r="AJ462" i="14"/>
  <c r="AK462" i="14" s="1"/>
  <c r="BA461" i="14"/>
  <c r="AJ461" i="14"/>
  <c r="AK461" i="14" s="1"/>
  <c r="BA460" i="14"/>
  <c r="AJ460" i="14"/>
  <c r="AK460" i="14" s="1"/>
  <c r="BA459" i="14"/>
  <c r="AJ459" i="14"/>
  <c r="AK459" i="14" s="1"/>
  <c r="BA458" i="14"/>
  <c r="AJ458" i="14"/>
  <c r="AK458" i="14" s="1"/>
  <c r="BA457" i="14"/>
  <c r="AJ457" i="14"/>
  <c r="AK457" i="14" s="1"/>
  <c r="BA456" i="14"/>
  <c r="AJ456" i="14"/>
  <c r="AK456" i="14" s="1"/>
  <c r="BA455" i="14"/>
  <c r="AJ455" i="14"/>
  <c r="AK455" i="14" s="1"/>
  <c r="BA454" i="14"/>
  <c r="AJ454" i="14"/>
  <c r="AK454" i="14" s="1"/>
  <c r="BA453" i="14"/>
  <c r="AJ453" i="14"/>
  <c r="AK453" i="14" s="1"/>
  <c r="BA452" i="14"/>
  <c r="AJ452" i="14"/>
  <c r="AK452" i="14" s="1"/>
  <c r="BA451" i="14"/>
  <c r="AJ451" i="14"/>
  <c r="AK451" i="14" s="1"/>
  <c r="BA450" i="14"/>
  <c r="AJ450" i="14"/>
  <c r="AK450" i="14" s="1"/>
  <c r="BA449" i="14"/>
  <c r="AJ449" i="14"/>
  <c r="AK449" i="14" s="1"/>
  <c r="BA448" i="14"/>
  <c r="AJ448" i="14"/>
  <c r="AK448" i="14" s="1"/>
  <c r="BA447" i="14"/>
  <c r="AJ447" i="14"/>
  <c r="AK447" i="14" s="1"/>
  <c r="BA446" i="14"/>
  <c r="AJ446" i="14"/>
  <c r="AK446" i="14" s="1"/>
  <c r="BA445" i="14"/>
  <c r="AU445" i="14"/>
  <c r="AJ445" i="14"/>
  <c r="AK445" i="14" s="1"/>
  <c r="BA444" i="14"/>
  <c r="AU444" i="14"/>
  <c r="AJ444" i="14"/>
  <c r="AK444" i="14" s="1"/>
  <c r="BA443" i="14"/>
  <c r="AU443" i="14"/>
  <c r="AJ443" i="14"/>
  <c r="AK443" i="14" s="1"/>
  <c r="BA442" i="14"/>
  <c r="AJ442" i="14"/>
  <c r="AK442" i="14" s="1"/>
  <c r="BA441" i="14"/>
  <c r="AJ441" i="14"/>
  <c r="AK441" i="14" s="1"/>
  <c r="BA440" i="14"/>
  <c r="AJ440" i="14"/>
  <c r="AK440" i="14" s="1"/>
  <c r="BA439" i="14"/>
  <c r="AJ439" i="14"/>
  <c r="AK439" i="14" s="1"/>
  <c r="BA438" i="14"/>
  <c r="AJ438" i="14"/>
  <c r="AK438" i="14" s="1"/>
  <c r="BA437" i="14"/>
  <c r="AJ437" i="14"/>
  <c r="AK437" i="14" s="1"/>
  <c r="BA436" i="14"/>
  <c r="AJ436" i="14"/>
  <c r="AK436" i="14" s="1"/>
  <c r="BA435" i="14"/>
  <c r="AJ435" i="14"/>
  <c r="AK435" i="14" s="1"/>
  <c r="BA434" i="14"/>
  <c r="AJ434" i="14"/>
  <c r="AK434" i="14" s="1"/>
  <c r="BA433" i="14"/>
  <c r="AJ433" i="14"/>
  <c r="AK433" i="14" s="1"/>
  <c r="BA432" i="14"/>
  <c r="AJ432" i="14"/>
  <c r="AK432" i="14" s="1"/>
  <c r="BA431" i="14"/>
  <c r="AJ431" i="14"/>
  <c r="AK431" i="14" s="1"/>
  <c r="BA430" i="14"/>
  <c r="AJ430" i="14"/>
  <c r="AK430" i="14" s="1"/>
  <c r="BA429" i="14"/>
  <c r="AJ429" i="14"/>
  <c r="AK429" i="14" s="1"/>
  <c r="BA428" i="14"/>
  <c r="AJ428" i="14"/>
  <c r="AK428" i="14" s="1"/>
  <c r="BA427" i="14"/>
  <c r="AJ427" i="14"/>
  <c r="AK427" i="14" s="1"/>
  <c r="BA426" i="14"/>
  <c r="AJ426" i="14"/>
  <c r="AK426" i="14" s="1"/>
  <c r="BA425" i="14"/>
  <c r="AU425" i="14"/>
  <c r="AS425" i="14"/>
  <c r="AJ425" i="14"/>
  <c r="AK425" i="14" s="1"/>
  <c r="BA424" i="14"/>
  <c r="AJ424" i="14"/>
  <c r="AK424" i="14" s="1"/>
  <c r="BA423" i="14"/>
  <c r="AJ423" i="14"/>
  <c r="AK423" i="14" s="1"/>
  <c r="BA422" i="14"/>
  <c r="AJ422" i="14"/>
  <c r="AK422" i="14" s="1"/>
  <c r="BA421" i="14"/>
  <c r="AJ421" i="14"/>
  <c r="AK421" i="14" s="1"/>
  <c r="BA420" i="14"/>
  <c r="AJ420" i="14"/>
  <c r="AK420" i="14" s="1"/>
  <c r="BA419" i="14"/>
  <c r="AJ419" i="14"/>
  <c r="AK419" i="14" s="1"/>
  <c r="BA418" i="14"/>
  <c r="AJ418" i="14"/>
  <c r="AK418" i="14" s="1"/>
  <c r="BA417" i="14"/>
  <c r="AJ417" i="14"/>
  <c r="AK417" i="14" s="1"/>
  <c r="BA416" i="14"/>
  <c r="AU416" i="14"/>
  <c r="AS416" i="14"/>
  <c r="AJ416" i="14"/>
  <c r="AK416" i="14" s="1"/>
  <c r="BA415" i="14"/>
  <c r="AJ415" i="14"/>
  <c r="AK415" i="14" s="1"/>
  <c r="BA414" i="14"/>
  <c r="AJ414" i="14"/>
  <c r="AK414" i="14" s="1"/>
  <c r="BA413" i="14"/>
  <c r="AU413" i="14"/>
  <c r="AJ413" i="14"/>
  <c r="AK413" i="14" s="1"/>
  <c r="BA412" i="14"/>
  <c r="AJ412" i="14"/>
  <c r="AK412" i="14" s="1"/>
  <c r="BA411" i="14"/>
  <c r="AJ411" i="14"/>
  <c r="AK411" i="14" s="1"/>
  <c r="BA410" i="14"/>
  <c r="AJ410" i="14"/>
  <c r="AK410" i="14" s="1"/>
  <c r="BA409" i="14"/>
  <c r="AU409" i="14"/>
  <c r="AU405" i="14" s="1"/>
  <c r="AS409" i="14"/>
  <c r="AS408" i="14" s="1"/>
  <c r="AJ409" i="14"/>
  <c r="AK409" i="14" s="1"/>
  <c r="BA408" i="14"/>
  <c r="AU408" i="14"/>
  <c r="AJ408" i="14"/>
  <c r="AK408" i="14" s="1"/>
  <c r="BA407" i="14"/>
  <c r="AU407" i="14"/>
  <c r="AJ407" i="14"/>
  <c r="AK407" i="14" s="1"/>
  <c r="BA406" i="14"/>
  <c r="AU406" i="14"/>
  <c r="AS406" i="14"/>
  <c r="AJ406" i="14"/>
  <c r="AK406" i="14" s="1"/>
  <c r="BA405" i="14"/>
  <c r="AS405" i="14"/>
  <c r="AJ405" i="14"/>
  <c r="AK405" i="14" s="1"/>
  <c r="BA404" i="14"/>
  <c r="AJ404" i="14"/>
  <c r="AK404" i="14" s="1"/>
  <c r="BA403" i="14"/>
  <c r="AJ403" i="14"/>
  <c r="AK403" i="14" s="1"/>
  <c r="BA402" i="14"/>
  <c r="AU402" i="14"/>
  <c r="AS402" i="14"/>
  <c r="AJ402" i="14"/>
  <c r="AK402" i="14" s="1"/>
  <c r="BA401" i="14"/>
  <c r="AU401" i="14"/>
  <c r="AJ401" i="14"/>
  <c r="AK401" i="14" s="1"/>
  <c r="BA400" i="14"/>
  <c r="AJ400" i="14"/>
  <c r="AK400" i="14" s="1"/>
  <c r="BA399" i="14"/>
  <c r="AJ399" i="14"/>
  <c r="AK399" i="14" s="1"/>
  <c r="BA398" i="14"/>
  <c r="AJ398" i="14"/>
  <c r="AK398" i="14" s="1"/>
  <c r="BA397" i="14"/>
  <c r="AJ397" i="14"/>
  <c r="AK397" i="14" s="1"/>
  <c r="BA396" i="14"/>
  <c r="AJ396" i="14"/>
  <c r="AK396" i="14" s="1"/>
  <c r="BA395" i="14"/>
  <c r="AJ395" i="14"/>
  <c r="AK395" i="14" s="1"/>
  <c r="BA394" i="14"/>
  <c r="AJ394" i="14"/>
  <c r="AK394" i="14" s="1"/>
  <c r="BA393" i="14"/>
  <c r="AJ393" i="14"/>
  <c r="AK393" i="14" s="1"/>
  <c r="BA392" i="14"/>
  <c r="AU392" i="14"/>
  <c r="AJ392" i="14"/>
  <c r="AK392" i="14" s="1"/>
  <c r="BA391" i="14"/>
  <c r="AJ391" i="14"/>
  <c r="AK391" i="14" s="1"/>
  <c r="BA390" i="14"/>
  <c r="AJ390" i="14"/>
  <c r="AK390" i="14" s="1"/>
  <c r="BA389" i="14"/>
  <c r="AU389" i="14"/>
  <c r="AS389" i="14"/>
  <c r="AJ389" i="14"/>
  <c r="AK389" i="14" s="1"/>
  <c r="BA388" i="14"/>
  <c r="AJ388" i="14"/>
  <c r="AK388" i="14" s="1"/>
  <c r="BA387" i="14"/>
  <c r="AU387" i="14"/>
  <c r="AJ387" i="14"/>
  <c r="BA386" i="14"/>
  <c r="AU386" i="14"/>
  <c r="AJ386" i="14"/>
  <c r="BA385" i="14"/>
  <c r="AU385" i="14"/>
  <c r="AS385" i="14"/>
  <c r="AJ385" i="14"/>
  <c r="AK385" i="14" s="1"/>
  <c r="BA384" i="14"/>
  <c r="AJ384" i="14"/>
  <c r="AK384" i="14" s="1"/>
  <c r="BA383" i="14"/>
  <c r="AJ383" i="14"/>
  <c r="AK383" i="14" s="1"/>
  <c r="BA382" i="14"/>
  <c r="AU382" i="14"/>
  <c r="AU400" i="14" s="1"/>
  <c r="AJ382" i="14"/>
  <c r="AK382" i="14" s="1"/>
  <c r="BA381" i="14"/>
  <c r="AJ381" i="14"/>
  <c r="AK381" i="14" s="1"/>
  <c r="BA380" i="14"/>
  <c r="AJ380" i="14"/>
  <c r="AK380" i="14" s="1"/>
  <c r="BA379" i="14"/>
  <c r="AJ379" i="14"/>
  <c r="AK379" i="14" s="1"/>
  <c r="BA378" i="14"/>
  <c r="AJ378" i="14"/>
  <c r="AK378" i="14" s="1"/>
  <c r="BA377" i="14"/>
  <c r="AJ377" i="14"/>
  <c r="AK377" i="14" s="1"/>
  <c r="BA376" i="14"/>
  <c r="AJ376" i="14"/>
  <c r="AK376" i="14" s="1"/>
  <c r="BA375" i="14"/>
  <c r="AJ375" i="14"/>
  <c r="AK375" i="14" s="1"/>
  <c r="BA374" i="14"/>
  <c r="AU374" i="14"/>
  <c r="AU370" i="14" s="1"/>
  <c r="AJ374" i="14"/>
  <c r="AK374" i="14" s="1"/>
  <c r="BA373" i="14"/>
  <c r="AJ373" i="14"/>
  <c r="AK373" i="14" s="1"/>
  <c r="BA372" i="14"/>
  <c r="AJ372" i="14"/>
  <c r="AK372" i="14" s="1"/>
  <c r="BA371" i="14"/>
  <c r="AU371" i="14"/>
  <c r="AS371" i="14"/>
  <c r="AJ371" i="14"/>
  <c r="AK371" i="14" s="1"/>
  <c r="BA370" i="14"/>
  <c r="AJ370" i="14"/>
  <c r="AK370" i="14" s="1"/>
  <c r="BA369" i="14"/>
  <c r="AJ369" i="14"/>
  <c r="AK369" i="14" s="1"/>
  <c r="BA368" i="14"/>
  <c r="AJ368" i="14"/>
  <c r="AK368" i="14" s="1"/>
  <c r="BA367" i="14"/>
  <c r="AJ367" i="14"/>
  <c r="AK367" i="14" s="1"/>
  <c r="BA366" i="14"/>
  <c r="AJ366" i="14"/>
  <c r="AK366" i="14" s="1"/>
  <c r="BA365" i="14"/>
  <c r="AU365" i="14"/>
  <c r="AJ365" i="14"/>
  <c r="AK365" i="14" s="1"/>
  <c r="BA364" i="14"/>
  <c r="AJ364" i="14"/>
  <c r="AK364" i="14" s="1"/>
  <c r="BA363" i="14"/>
  <c r="AJ363" i="14"/>
  <c r="AK363" i="14" s="1"/>
  <c r="BA362" i="14"/>
  <c r="AU362" i="14"/>
  <c r="AS362" i="14"/>
  <c r="AJ362" i="14"/>
  <c r="AK362" i="14" s="1"/>
  <c r="BA361" i="14"/>
  <c r="AU361" i="14"/>
  <c r="AS361" i="14"/>
  <c r="AJ361" i="14"/>
  <c r="AK361" i="14" s="1"/>
  <c r="BA360" i="14"/>
  <c r="AU360" i="14"/>
  <c r="AJ360" i="14"/>
  <c r="AK360" i="14" s="1"/>
  <c r="BA359" i="14"/>
  <c r="AU359" i="14"/>
  <c r="AJ359" i="14"/>
  <c r="AK359" i="14" s="1"/>
  <c r="BA358" i="14"/>
  <c r="AU358" i="14"/>
  <c r="AU417" i="14" s="1"/>
  <c r="AJ358" i="14"/>
  <c r="AK358" i="14" s="1"/>
  <c r="BA357" i="14"/>
  <c r="AJ357" i="14"/>
  <c r="AK357" i="14" s="1"/>
  <c r="BA356" i="14"/>
  <c r="AJ356" i="14"/>
  <c r="AK356" i="14" s="1"/>
  <c r="BA355" i="14"/>
  <c r="AJ355" i="14"/>
  <c r="AK355" i="14" s="1"/>
  <c r="BA354" i="14"/>
  <c r="AU354" i="14"/>
  <c r="AU473" i="14" s="1"/>
  <c r="AJ354" i="14"/>
  <c r="AK354" i="14" s="1"/>
  <c r="BA353" i="14"/>
  <c r="AJ353" i="14"/>
  <c r="AK353" i="14" s="1"/>
  <c r="BA352" i="14"/>
  <c r="AJ352" i="14"/>
  <c r="AK352" i="14" s="1"/>
  <c r="BA351" i="14"/>
  <c r="AU351" i="14"/>
  <c r="AJ351" i="14"/>
  <c r="AK351" i="14" s="1"/>
  <c r="BA350" i="14"/>
  <c r="AU350" i="14"/>
  <c r="AJ350" i="14"/>
  <c r="AK350" i="14" s="1"/>
  <c r="BA349" i="14"/>
  <c r="AJ349" i="14"/>
  <c r="AK349" i="14" s="1"/>
  <c r="BA348" i="14"/>
  <c r="AU348" i="14"/>
  <c r="AJ348" i="14"/>
  <c r="AK348" i="14" s="1"/>
  <c r="BA347" i="14"/>
  <c r="AU347" i="14"/>
  <c r="AJ347" i="14"/>
  <c r="AK347" i="14" s="1"/>
  <c r="BA346" i="14"/>
  <c r="AU346" i="14"/>
  <c r="AS346" i="14"/>
  <c r="AJ346" i="14"/>
  <c r="AK346" i="14" s="1"/>
  <c r="BA345" i="14"/>
  <c r="AJ345" i="14"/>
  <c r="AK345" i="14" s="1"/>
  <c r="BA344" i="14"/>
  <c r="AJ344" i="14"/>
  <c r="AK344" i="14" s="1"/>
  <c r="BA343" i="14"/>
  <c r="AJ343" i="14"/>
  <c r="AK343" i="14" s="1"/>
  <c r="BA342" i="14"/>
  <c r="AJ342" i="14"/>
  <c r="AK342" i="14" s="1"/>
  <c r="BA341" i="14"/>
  <c r="AJ341" i="14"/>
  <c r="AK341" i="14" s="1"/>
  <c r="BA340" i="14"/>
  <c r="AU340" i="14"/>
  <c r="AS340" i="14"/>
  <c r="AJ340" i="14"/>
  <c r="AK340" i="14" s="1"/>
  <c r="BA339" i="14"/>
  <c r="AJ339" i="14"/>
  <c r="AK339" i="14" s="1"/>
  <c r="BA338" i="14"/>
  <c r="AJ338" i="14"/>
  <c r="AK338" i="14" s="1"/>
  <c r="BA337" i="14"/>
  <c r="AU337" i="14"/>
  <c r="AU334" i="14" s="1"/>
  <c r="AJ337" i="14"/>
  <c r="AK337" i="14" s="1"/>
  <c r="BA336" i="14"/>
  <c r="AJ336" i="14"/>
  <c r="AK336" i="14" s="1"/>
  <c r="BA335" i="14"/>
  <c r="AJ335" i="14"/>
  <c r="AK335" i="14" s="1"/>
  <c r="BA334" i="14"/>
  <c r="AJ334" i="14"/>
  <c r="AK334" i="14" s="1"/>
  <c r="BA333" i="14"/>
  <c r="AJ333" i="14"/>
  <c r="AK333" i="14" s="1"/>
  <c r="BA332" i="14"/>
  <c r="AU332" i="14"/>
  <c r="AU366" i="14" s="1"/>
  <c r="AS332" i="14"/>
  <c r="AS366" i="14" s="1"/>
  <c r="AJ332" i="14"/>
  <c r="AK332" i="14" s="1"/>
  <c r="BA331" i="14"/>
  <c r="AU331" i="14"/>
  <c r="AJ331" i="14"/>
  <c r="AK331" i="14" s="1"/>
  <c r="BA330" i="14"/>
  <c r="AU330" i="14"/>
  <c r="AS330" i="14"/>
  <c r="AJ330" i="14"/>
  <c r="AK330" i="14" s="1"/>
  <c r="BA329" i="14"/>
  <c r="AJ329" i="14"/>
  <c r="AK329" i="14" s="1"/>
  <c r="BA328" i="14"/>
  <c r="AU328" i="14"/>
  <c r="AS328" i="14"/>
  <c r="AJ328" i="14"/>
  <c r="AK328" i="14" s="1"/>
  <c r="BA327" i="14"/>
  <c r="AU327" i="14"/>
  <c r="AU322" i="14" s="1"/>
  <c r="AS327" i="14"/>
  <c r="AJ327" i="14"/>
  <c r="AK327" i="14" s="1"/>
  <c r="BA326" i="14"/>
  <c r="AJ326" i="14"/>
  <c r="AK326" i="14" s="1"/>
  <c r="BA325" i="14"/>
  <c r="AU325" i="14"/>
  <c r="AJ325" i="14"/>
  <c r="AK325" i="14" s="1"/>
  <c r="BA324" i="14"/>
  <c r="AU324" i="14"/>
  <c r="AJ324" i="14"/>
  <c r="AK324" i="14" s="1"/>
  <c r="BA323" i="14"/>
  <c r="AU323" i="14"/>
  <c r="AJ323" i="14"/>
  <c r="AK323" i="14" s="1"/>
  <c r="BA322" i="14"/>
  <c r="AJ322" i="14"/>
  <c r="AK322" i="14" s="1"/>
  <c r="BA321" i="14"/>
  <c r="AU321" i="14"/>
  <c r="AS321" i="14"/>
  <c r="AJ321" i="14"/>
  <c r="AK321" i="14" s="1"/>
  <c r="BA320" i="14"/>
  <c r="AU320" i="14"/>
  <c r="AJ320" i="14"/>
  <c r="AK320" i="14" s="1"/>
  <c r="BA319" i="14"/>
  <c r="AU319" i="14"/>
  <c r="AJ319" i="14"/>
  <c r="AK319" i="14" s="1"/>
  <c r="BA318" i="14"/>
  <c r="AU318" i="14"/>
  <c r="AS318" i="14"/>
  <c r="AJ318" i="14"/>
  <c r="AK318" i="14" s="1"/>
  <c r="BA317" i="14"/>
  <c r="AU317" i="14"/>
  <c r="AU373" i="14" s="1"/>
  <c r="AU368" i="14" s="1"/>
  <c r="AJ317" i="14"/>
  <c r="AK317" i="14" s="1"/>
  <c r="BA316" i="14"/>
  <c r="AU316" i="14"/>
  <c r="AJ316" i="14"/>
  <c r="AK316" i="14" s="1"/>
  <c r="BA315" i="14"/>
  <c r="AJ315" i="14"/>
  <c r="AK315" i="14" s="1"/>
  <c r="BA314" i="14"/>
  <c r="AU314" i="14"/>
  <c r="AU276" i="14" s="1"/>
  <c r="AJ314" i="14"/>
  <c r="AK314" i="14" s="1"/>
  <c r="BA313" i="14"/>
  <c r="AJ313" i="14"/>
  <c r="AK313" i="14" s="1"/>
  <c r="BA312" i="14"/>
  <c r="AJ312" i="14"/>
  <c r="AK312" i="14" s="1"/>
  <c r="BA311" i="14"/>
  <c r="AJ311" i="14"/>
  <c r="AK311" i="14" s="1"/>
  <c r="BA310" i="14"/>
  <c r="AU310" i="14"/>
  <c r="AS310" i="14"/>
  <c r="AS299" i="14" s="1"/>
  <c r="AJ310" i="14"/>
  <c r="AK310" i="14" s="1"/>
  <c r="BA309" i="14"/>
  <c r="AJ309" i="14"/>
  <c r="AK309" i="14" s="1"/>
  <c r="BA308" i="14"/>
  <c r="AJ308" i="14"/>
  <c r="AK308" i="14" s="1"/>
  <c r="J307" i="14"/>
  <c r="BA307" i="14" s="1"/>
  <c r="BA306" i="14"/>
  <c r="AJ306" i="14"/>
  <c r="AK306" i="14" s="1"/>
  <c r="BA305" i="14"/>
  <c r="AJ305" i="14"/>
  <c r="AK305" i="14" s="1"/>
  <c r="BA304" i="14"/>
  <c r="AU304" i="14"/>
  <c r="AJ304" i="14"/>
  <c r="AK304" i="14" s="1"/>
  <c r="BA303" i="14"/>
  <c r="AU303" i="14"/>
  <c r="AJ303" i="14"/>
  <c r="AK303" i="14" s="1"/>
  <c r="BA302" i="14"/>
  <c r="AU302" i="14"/>
  <c r="AS302" i="14"/>
  <c r="AJ302" i="14"/>
  <c r="AK302" i="14" s="1"/>
  <c r="BA301" i="14"/>
  <c r="AU301" i="14"/>
  <c r="AS301" i="14"/>
  <c r="AJ301" i="14"/>
  <c r="AK301" i="14" s="1"/>
  <c r="BA300" i="14"/>
  <c r="AU300" i="14"/>
  <c r="AU395" i="14" s="1"/>
  <c r="AJ300" i="14"/>
  <c r="AK300" i="14" s="1"/>
  <c r="BA299" i="14"/>
  <c r="AU299" i="14"/>
  <c r="AU312" i="14" s="1"/>
  <c r="AJ299" i="14"/>
  <c r="AK299" i="14" s="1"/>
  <c r="BA298" i="14"/>
  <c r="AU298" i="14"/>
  <c r="AS298" i="14"/>
  <c r="AJ298" i="14"/>
  <c r="AK298" i="14" s="1"/>
  <c r="BA297" i="14"/>
  <c r="AJ297" i="14"/>
  <c r="AK297" i="14" s="1"/>
  <c r="BA296" i="14"/>
  <c r="AJ296" i="14"/>
  <c r="AK296" i="14" s="1"/>
  <c r="BA295" i="14"/>
  <c r="AJ295" i="14"/>
  <c r="AK295" i="14" s="1"/>
  <c r="BA294" i="14"/>
  <c r="AJ294" i="14"/>
  <c r="AK294" i="14" s="1"/>
  <c r="BA293" i="14"/>
  <c r="AJ293" i="14"/>
  <c r="AK293" i="14" s="1"/>
  <c r="BA292" i="14"/>
  <c r="AJ292" i="14"/>
  <c r="AK292" i="14" s="1"/>
  <c r="BA291" i="14"/>
  <c r="AJ291" i="14"/>
  <c r="AK291" i="14" s="1"/>
  <c r="BA290" i="14"/>
  <c r="AJ290" i="14"/>
  <c r="AK290" i="14" s="1"/>
  <c r="BA289" i="14"/>
  <c r="AJ289" i="14"/>
  <c r="AK289" i="14" s="1"/>
  <c r="BA288" i="14"/>
  <c r="AJ288" i="14"/>
  <c r="AK288" i="14" s="1"/>
  <c r="BA287" i="14"/>
  <c r="AU287" i="14"/>
  <c r="AJ287" i="14"/>
  <c r="AK287" i="14" s="1"/>
  <c r="BA286" i="14"/>
  <c r="AU286" i="14"/>
  <c r="AU434" i="14" s="1"/>
  <c r="AS286" i="14"/>
  <c r="AJ286" i="14"/>
  <c r="AK286" i="14" s="1"/>
  <c r="BA285" i="14"/>
  <c r="AJ285" i="14"/>
  <c r="AK285" i="14" s="1"/>
  <c r="BA284" i="14"/>
  <c r="AU284" i="14"/>
  <c r="AJ284" i="14"/>
  <c r="BA283" i="14"/>
  <c r="AU283" i="14"/>
  <c r="AJ283" i="14"/>
  <c r="AK283" i="14" s="1"/>
  <c r="BA282" i="14"/>
  <c r="AU282" i="14"/>
  <c r="AS282" i="14"/>
  <c r="AJ282" i="14"/>
  <c r="AK282" i="14" s="1"/>
  <c r="BA281" i="14"/>
  <c r="AJ281" i="14"/>
  <c r="AK281" i="14" s="1"/>
  <c r="BA280" i="14"/>
  <c r="AJ280" i="14"/>
  <c r="AK280" i="14" s="1"/>
  <c r="BA279" i="14"/>
  <c r="AU279" i="14"/>
  <c r="AJ279" i="14"/>
  <c r="AK279" i="14" s="1"/>
  <c r="BA278" i="14"/>
  <c r="AU278" i="14"/>
  <c r="AJ278" i="14"/>
  <c r="AK278" i="14" s="1"/>
  <c r="BA277" i="14"/>
  <c r="AU277" i="14"/>
  <c r="AS277" i="14"/>
  <c r="AJ277" i="14"/>
  <c r="AK277" i="14" s="1"/>
  <c r="BA276" i="14"/>
  <c r="AJ276" i="14"/>
  <c r="AK276" i="14" s="1"/>
  <c r="BA275" i="14"/>
  <c r="AJ275" i="14"/>
  <c r="AK275" i="14" s="1"/>
  <c r="BA274" i="14"/>
  <c r="AJ274" i="14"/>
  <c r="AK274" i="14" s="1"/>
  <c r="BA273" i="14"/>
  <c r="AJ273" i="14"/>
  <c r="AK273" i="14" s="1"/>
  <c r="BA272" i="14"/>
  <c r="AJ272" i="14"/>
  <c r="AK272" i="14" s="1"/>
  <c r="BA271" i="14"/>
  <c r="AJ271" i="14"/>
  <c r="AK271" i="14" s="1"/>
  <c r="BA270" i="14"/>
  <c r="AJ270" i="14"/>
  <c r="AK270" i="14" s="1"/>
  <c r="BA269" i="14"/>
  <c r="AJ269" i="14"/>
  <c r="AK269" i="14" s="1"/>
  <c r="BA268" i="14"/>
  <c r="AJ268" i="14"/>
  <c r="AK268" i="14" s="1"/>
  <c r="BA267" i="14"/>
  <c r="AJ267" i="14"/>
  <c r="AK267" i="14" s="1"/>
  <c r="BA266" i="14"/>
  <c r="AJ266" i="14"/>
  <c r="AK266" i="14" s="1"/>
  <c r="BA265" i="14"/>
  <c r="AJ265" i="14"/>
  <c r="AK265" i="14" s="1"/>
  <c r="BA264" i="14"/>
  <c r="AJ264" i="14"/>
  <c r="AK264" i="14" s="1"/>
  <c r="BA263" i="14"/>
  <c r="AJ263" i="14"/>
  <c r="AK263" i="14" s="1"/>
  <c r="BA262" i="14"/>
  <c r="AJ262" i="14"/>
  <c r="AK262" i="14" s="1"/>
  <c r="BA261" i="14"/>
  <c r="AJ261" i="14"/>
  <c r="AK261" i="14" s="1"/>
  <c r="BA260" i="14"/>
  <c r="AJ260" i="14"/>
  <c r="AK260" i="14" s="1"/>
  <c r="BA259" i="14"/>
  <c r="AU259" i="14"/>
  <c r="AS259" i="14"/>
  <c r="AJ259" i="14"/>
  <c r="AK259" i="14" s="1"/>
  <c r="BA258" i="14"/>
  <c r="AJ258" i="14"/>
  <c r="AK258" i="14" s="1"/>
  <c r="BA257" i="14"/>
  <c r="AU257" i="14"/>
  <c r="AS257" i="14"/>
  <c r="AJ257" i="14"/>
  <c r="AK257" i="14" s="1"/>
  <c r="BA256" i="14"/>
  <c r="AJ256" i="14"/>
  <c r="AK256" i="14" s="1"/>
  <c r="BA255" i="14"/>
  <c r="AJ255" i="14"/>
  <c r="AK255" i="14" s="1"/>
  <c r="BA254" i="14"/>
  <c r="AU254" i="14"/>
  <c r="AU256" i="14" s="1"/>
  <c r="AS254" i="14"/>
  <c r="AJ254" i="14"/>
  <c r="AK254" i="14" s="1"/>
  <c r="BA253" i="14"/>
  <c r="AU253" i="14"/>
  <c r="AU31" i="14" s="1"/>
  <c r="AJ253" i="14"/>
  <c r="AK253" i="14" s="1"/>
  <c r="BA252" i="14"/>
  <c r="AJ252" i="14"/>
  <c r="AK252" i="14" s="1"/>
  <c r="BA251" i="14"/>
  <c r="AU251" i="14"/>
  <c r="AJ251" i="14"/>
  <c r="AK251" i="14" s="1"/>
  <c r="BA250" i="14"/>
  <c r="AJ250" i="14"/>
  <c r="AK250" i="14" s="1"/>
  <c r="BA249" i="14"/>
  <c r="AJ249" i="14"/>
  <c r="AK249" i="14" s="1"/>
  <c r="BA248" i="14"/>
  <c r="AJ248" i="14"/>
  <c r="AK248" i="14" s="1"/>
  <c r="BA247" i="14"/>
  <c r="AJ247" i="14"/>
  <c r="AK247" i="14" s="1"/>
  <c r="BA246" i="14"/>
  <c r="AJ246" i="14"/>
  <c r="AK246" i="14" s="1"/>
  <c r="BA245" i="14"/>
  <c r="AJ245" i="14"/>
  <c r="AK245" i="14" s="1"/>
  <c r="BA244" i="14"/>
  <c r="AU244" i="14"/>
  <c r="AS244" i="14"/>
  <c r="AJ244" i="14"/>
  <c r="AK244" i="14" s="1"/>
  <c r="BA243" i="14"/>
  <c r="AJ243" i="14"/>
  <c r="AK243" i="14" s="1"/>
  <c r="BA242" i="14"/>
  <c r="AJ242" i="14"/>
  <c r="AK242" i="14" s="1"/>
  <c r="BA241" i="14"/>
  <c r="AJ241" i="14"/>
  <c r="AK241" i="14" s="1"/>
  <c r="BA240" i="14"/>
  <c r="AJ240" i="14"/>
  <c r="AK240" i="14" s="1"/>
  <c r="BA239" i="14"/>
  <c r="AJ239" i="14"/>
  <c r="AK239" i="14" s="1"/>
  <c r="BA238" i="14"/>
  <c r="AJ238" i="14"/>
  <c r="AK238" i="14" s="1"/>
  <c r="BA237" i="14"/>
  <c r="AJ237" i="14"/>
  <c r="AK237" i="14" s="1"/>
  <c r="BA236" i="14"/>
  <c r="AU236" i="14"/>
  <c r="AJ236" i="14"/>
  <c r="AK236" i="14" s="1"/>
  <c r="BA235" i="14"/>
  <c r="AS235" i="14"/>
  <c r="AJ235" i="14"/>
  <c r="AK235" i="14" s="1"/>
  <c r="BA234" i="14"/>
  <c r="AJ234" i="14"/>
  <c r="AK234" i="14" s="1"/>
  <c r="BA233" i="14"/>
  <c r="AJ233" i="14"/>
  <c r="AK233" i="14" s="1"/>
  <c r="BA232" i="14"/>
  <c r="AJ232" i="14"/>
  <c r="AK232" i="14" s="1"/>
  <c r="BA231" i="14"/>
  <c r="AJ231" i="14"/>
  <c r="AK231" i="14" s="1"/>
  <c r="BA230" i="14"/>
  <c r="AU230" i="14"/>
  <c r="AS230" i="14"/>
  <c r="AJ230" i="14"/>
  <c r="AK230" i="14" s="1"/>
  <c r="BA229" i="14"/>
  <c r="AJ229" i="14"/>
  <c r="AK229" i="14" s="1"/>
  <c r="BA228" i="14"/>
  <c r="AJ228" i="14"/>
  <c r="AK228" i="14" s="1"/>
  <c r="BA227" i="14"/>
  <c r="AU227" i="14"/>
  <c r="AU369" i="14" s="1"/>
  <c r="AS227" i="14"/>
  <c r="AJ227" i="14"/>
  <c r="AK227" i="14" s="1"/>
  <c r="BA226" i="14"/>
  <c r="AJ226" i="14"/>
  <c r="AK226" i="14" s="1"/>
  <c r="BA225" i="14"/>
  <c r="AJ225" i="14"/>
  <c r="AK225" i="14" s="1"/>
  <c r="BA224" i="14"/>
  <c r="AJ224" i="14"/>
  <c r="AK224" i="14" s="1"/>
  <c r="BA223" i="14"/>
  <c r="AJ223" i="14"/>
  <c r="AK223" i="14" s="1"/>
  <c r="BA222" i="14"/>
  <c r="AJ222" i="14"/>
  <c r="AK222" i="14" s="1"/>
  <c r="BA221" i="14"/>
  <c r="AJ221" i="14"/>
  <c r="AK221" i="14" s="1"/>
  <c r="BA220" i="14"/>
  <c r="AJ220" i="14"/>
  <c r="AK220" i="14" s="1"/>
  <c r="BA219" i="14"/>
  <c r="AJ219" i="14"/>
  <c r="AK219" i="14" s="1"/>
  <c r="BA218" i="14"/>
  <c r="AJ218" i="14"/>
  <c r="AK218" i="14" s="1"/>
  <c r="BA217" i="14"/>
  <c r="AJ217" i="14"/>
  <c r="AK217" i="14" s="1"/>
  <c r="BA216" i="14"/>
  <c r="AJ216" i="14"/>
  <c r="AK216" i="14" s="1"/>
  <c r="BA215" i="14"/>
  <c r="AJ215" i="14"/>
  <c r="AK215" i="14" s="1"/>
  <c r="BA214" i="14"/>
  <c r="AJ214" i="14"/>
  <c r="AK214" i="14" s="1"/>
  <c r="BA213" i="14"/>
  <c r="AU213" i="14"/>
  <c r="AJ213" i="14"/>
  <c r="AK213" i="14" s="1"/>
  <c r="BA212" i="14"/>
  <c r="AU212" i="14"/>
  <c r="AU232" i="14" s="1"/>
  <c r="AS212" i="14"/>
  <c r="AJ212" i="14"/>
  <c r="BA211" i="14"/>
  <c r="AJ211" i="14"/>
  <c r="AK211" i="14" s="1"/>
  <c r="BA210" i="14"/>
  <c r="AU210" i="14"/>
  <c r="AJ210" i="14"/>
  <c r="AK210" i="14" s="1"/>
  <c r="BA209" i="14"/>
  <c r="AJ209" i="14"/>
  <c r="BA208" i="14"/>
  <c r="AJ208" i="14"/>
  <c r="AK208" i="14" s="1"/>
  <c r="BA207" i="14"/>
  <c r="AJ207" i="14"/>
  <c r="BA206" i="14"/>
  <c r="AJ206" i="14"/>
  <c r="AK206" i="14" s="1"/>
  <c r="BA205" i="14"/>
  <c r="AU205" i="14"/>
  <c r="AS205" i="14"/>
  <c r="AJ205" i="14"/>
  <c r="AK205" i="14" s="1"/>
  <c r="BA204" i="14"/>
  <c r="AJ204" i="14"/>
  <c r="AK204" i="14" s="1"/>
  <c r="BA203" i="14"/>
  <c r="AJ203" i="14"/>
  <c r="AK203" i="14" s="1"/>
  <c r="BA202" i="14"/>
  <c r="AJ202" i="14"/>
  <c r="AK202" i="14" s="1"/>
  <c r="BA201" i="14"/>
  <c r="AJ201" i="14"/>
  <c r="AK201" i="14" s="1"/>
  <c r="BA200" i="14"/>
  <c r="AJ200" i="14"/>
  <c r="AK200" i="14" s="1"/>
  <c r="BA199" i="14"/>
  <c r="AJ199" i="14"/>
  <c r="AK199" i="14" s="1"/>
  <c r="BA198" i="14"/>
  <c r="AJ198" i="14"/>
  <c r="AK198" i="14" s="1"/>
  <c r="BA197" i="14"/>
  <c r="AJ197" i="14"/>
  <c r="AK197" i="14" s="1"/>
  <c r="BA196" i="14"/>
  <c r="AJ196" i="14"/>
  <c r="AK196" i="14" s="1"/>
  <c r="BA195" i="14"/>
  <c r="AU195" i="14"/>
  <c r="AS195" i="14"/>
  <c r="AJ195" i="14"/>
  <c r="BA194" i="14"/>
  <c r="AU194" i="14"/>
  <c r="AS194" i="14"/>
  <c r="AJ194" i="14"/>
  <c r="AK194" i="14" s="1"/>
  <c r="BA193" i="14"/>
  <c r="AJ193" i="14"/>
  <c r="AK193" i="14" s="1"/>
  <c r="BA192" i="14"/>
  <c r="AJ192" i="14"/>
  <c r="AK192" i="14" s="1"/>
  <c r="BA191" i="14"/>
  <c r="AJ191" i="14"/>
  <c r="AK191" i="14" s="1"/>
  <c r="BA190" i="14"/>
  <c r="AJ190" i="14"/>
  <c r="BA189" i="14"/>
  <c r="AU189" i="14"/>
  <c r="AU191" i="14" s="1"/>
  <c r="AS189" i="14"/>
  <c r="AJ189" i="14"/>
  <c r="AK189" i="14" s="1"/>
  <c r="BA188" i="14"/>
  <c r="AJ188" i="14"/>
  <c r="AK188" i="14" s="1"/>
  <c r="BA187" i="14"/>
  <c r="AJ187" i="14"/>
  <c r="AK187" i="14" s="1"/>
  <c r="BA186" i="14"/>
  <c r="AJ186" i="14"/>
  <c r="BA185" i="14"/>
  <c r="AJ185" i="14"/>
  <c r="AK185" i="14" s="1"/>
  <c r="BA184" i="14"/>
  <c r="AJ184" i="14"/>
  <c r="AK184" i="14" s="1"/>
  <c r="BA183" i="14"/>
  <c r="AJ183" i="14"/>
  <c r="BA182" i="14"/>
  <c r="AU182" i="14"/>
  <c r="AS182" i="14"/>
  <c r="AJ182" i="14"/>
  <c r="AK182" i="14" s="1"/>
  <c r="BA181" i="14"/>
  <c r="AJ181" i="14"/>
  <c r="AK181" i="14" s="1"/>
  <c r="BA180" i="14"/>
  <c r="AU180" i="14"/>
  <c r="AJ180" i="14"/>
  <c r="AK180" i="14" s="1"/>
  <c r="BA179" i="14"/>
  <c r="AU179" i="14"/>
  <c r="AJ179" i="14"/>
  <c r="AK179" i="14" s="1"/>
  <c r="BA178" i="14"/>
  <c r="AU178" i="14"/>
  <c r="AJ178" i="14"/>
  <c r="AK178" i="14" s="1"/>
  <c r="BA177" i="14"/>
  <c r="AJ177" i="14"/>
  <c r="BA176" i="14"/>
  <c r="AJ176" i="14"/>
  <c r="AK176" i="14" s="1"/>
  <c r="BA175" i="14"/>
  <c r="AJ175" i="14"/>
  <c r="AK175" i="14" s="1"/>
  <c r="BA174" i="14"/>
  <c r="AJ174" i="14"/>
  <c r="AK174" i="14" s="1"/>
  <c r="BA173" i="14"/>
  <c r="AJ173" i="14"/>
  <c r="AK173" i="14" s="1"/>
  <c r="BA172" i="14"/>
  <c r="AJ172" i="14"/>
  <c r="AK172" i="14" s="1"/>
  <c r="BA171" i="14"/>
  <c r="AJ171" i="14"/>
  <c r="AK171" i="14" s="1"/>
  <c r="BA170" i="14"/>
  <c r="AJ170" i="14"/>
  <c r="AK170" i="14" s="1"/>
  <c r="BA169" i="14"/>
  <c r="AJ169" i="14"/>
  <c r="AK169" i="14" s="1"/>
  <c r="BA168" i="14"/>
  <c r="AJ168" i="14"/>
  <c r="AK168" i="14" s="1"/>
  <c r="BA167" i="14"/>
  <c r="AU167" i="14"/>
  <c r="AU173" i="14" s="1"/>
  <c r="AS167" i="14"/>
  <c r="AS173" i="14" s="1"/>
  <c r="AJ167" i="14"/>
  <c r="AK167" i="14" s="1"/>
  <c r="BA166" i="14"/>
  <c r="AJ166" i="14"/>
  <c r="AK166" i="14" s="1"/>
  <c r="BA165" i="14"/>
  <c r="AJ165" i="14"/>
  <c r="AK165" i="14" s="1"/>
  <c r="BA164" i="14"/>
  <c r="AJ164" i="14"/>
  <c r="AK164" i="14" s="1"/>
  <c r="BA163" i="14"/>
  <c r="AJ163" i="14"/>
  <c r="AK163" i="14" s="1"/>
  <c r="BA162" i="14"/>
  <c r="AJ162" i="14"/>
  <c r="AK162" i="14" s="1"/>
  <c r="BA161" i="14"/>
  <c r="AJ161" i="14"/>
  <c r="AK161" i="14" s="1"/>
  <c r="BA160" i="14"/>
  <c r="AJ160" i="14"/>
  <c r="AK160" i="14" s="1"/>
  <c r="BA159" i="14"/>
  <c r="AJ159" i="14"/>
  <c r="AK159" i="14" s="1"/>
  <c r="BA158" i="14"/>
  <c r="AU158" i="14"/>
  <c r="AS158" i="14"/>
  <c r="AJ158" i="14"/>
  <c r="AK158" i="14" s="1"/>
  <c r="BA157" i="14"/>
  <c r="AJ157" i="14"/>
  <c r="AK157" i="14" s="1"/>
  <c r="BA156" i="14"/>
  <c r="AU156" i="14"/>
  <c r="AU166" i="14" s="1"/>
  <c r="AS156" i="14"/>
  <c r="AS115" i="14" s="1"/>
  <c r="AJ156" i="14"/>
  <c r="AK156" i="14" s="1"/>
  <c r="BA155" i="14"/>
  <c r="AU155" i="14"/>
  <c r="AU154" i="14" s="1"/>
  <c r="AS155" i="14"/>
  <c r="AJ155" i="14"/>
  <c r="AK155" i="14" s="1"/>
  <c r="BA154" i="14"/>
  <c r="AJ154" i="14"/>
  <c r="AK154" i="14" s="1"/>
  <c r="BA153" i="14"/>
  <c r="AJ153" i="14"/>
  <c r="AK153" i="14" s="1"/>
  <c r="BA152" i="14"/>
  <c r="AJ152" i="14"/>
  <c r="AK152" i="14" s="1"/>
  <c r="BA151" i="14"/>
  <c r="AJ151" i="14"/>
  <c r="AK151" i="14" s="1"/>
  <c r="BA150" i="14"/>
  <c r="AU150" i="14"/>
  <c r="AS150" i="14"/>
  <c r="AJ150" i="14"/>
  <c r="AK150" i="14" s="1"/>
  <c r="BA149" i="14"/>
  <c r="AJ149" i="14"/>
  <c r="AK149" i="14" s="1"/>
  <c r="BA148" i="14"/>
  <c r="AJ148" i="14"/>
  <c r="AK148" i="14" s="1"/>
  <c r="BA147" i="14"/>
  <c r="AJ147" i="14"/>
  <c r="AK147" i="14" s="1"/>
  <c r="BA146" i="14"/>
  <c r="AJ146" i="14"/>
  <c r="AK146" i="14" s="1"/>
  <c r="BA145" i="14"/>
  <c r="AJ145" i="14"/>
  <c r="AK145" i="14" s="1"/>
  <c r="BA144" i="14"/>
  <c r="AJ144" i="14"/>
  <c r="AK144" i="14" s="1"/>
  <c r="BA143" i="14"/>
  <c r="AJ143" i="14"/>
  <c r="AK143" i="14" s="1"/>
  <c r="BA142" i="14"/>
  <c r="AJ142" i="14"/>
  <c r="AK142" i="14" s="1"/>
  <c r="BA141" i="14"/>
  <c r="AJ141" i="14"/>
  <c r="AK141" i="14" s="1"/>
  <c r="BA140" i="14"/>
  <c r="AJ140" i="14"/>
  <c r="AK140" i="14" s="1"/>
  <c r="BA139" i="14"/>
  <c r="AJ139" i="14"/>
  <c r="AK139" i="14" s="1"/>
  <c r="BA138" i="14"/>
  <c r="AJ138" i="14"/>
  <c r="AK138" i="14" s="1"/>
  <c r="BA137" i="14"/>
  <c r="AJ137" i="14"/>
  <c r="AK137" i="14" s="1"/>
  <c r="BA136" i="14"/>
  <c r="AU136" i="14"/>
  <c r="AS136" i="14"/>
  <c r="AJ136" i="14"/>
  <c r="AK136" i="14" s="1"/>
  <c r="BA135" i="14"/>
  <c r="AU135" i="14"/>
  <c r="AS135" i="14"/>
  <c r="AJ135" i="14"/>
  <c r="AK135" i="14" s="1"/>
  <c r="BA134" i="14"/>
  <c r="AJ134" i="14"/>
  <c r="AK134" i="14" s="1"/>
  <c r="BA133" i="14"/>
  <c r="AJ133" i="14"/>
  <c r="AK133" i="14" s="1"/>
  <c r="BA132" i="14"/>
  <c r="AJ132" i="14"/>
  <c r="AK132" i="14" s="1"/>
  <c r="BA131" i="14"/>
  <c r="AU131" i="14"/>
  <c r="AJ131" i="14"/>
  <c r="AK131" i="14" s="1"/>
  <c r="BA130" i="14"/>
  <c r="AJ130" i="14"/>
  <c r="AK130" i="14" s="1"/>
  <c r="BA129" i="14"/>
  <c r="AJ129" i="14"/>
  <c r="AK129" i="14" s="1"/>
  <c r="BA128" i="14"/>
  <c r="AJ128" i="14"/>
  <c r="AK128" i="14" s="1"/>
  <c r="BA127" i="14"/>
  <c r="AJ127" i="14"/>
  <c r="AK127" i="14" s="1"/>
  <c r="BA126" i="14"/>
  <c r="AJ126" i="14"/>
  <c r="AK126" i="14" s="1"/>
  <c r="BA125" i="14"/>
  <c r="AU125" i="14"/>
  <c r="AU147" i="14" s="1"/>
  <c r="AS125" i="14"/>
  <c r="AJ125" i="14"/>
  <c r="AK125" i="14" s="1"/>
  <c r="BA124" i="14"/>
  <c r="AJ124" i="14"/>
  <c r="AK124" i="14" s="1"/>
  <c r="BA123" i="14"/>
  <c r="AU123" i="14"/>
  <c r="AU378" i="14" s="1"/>
  <c r="AU356" i="14" s="1"/>
  <c r="AJ123" i="14"/>
  <c r="AK123" i="14" s="1"/>
  <c r="BA122" i="14"/>
  <c r="AJ122" i="14"/>
  <c r="AK122" i="14" s="1"/>
  <c r="BA121" i="14"/>
  <c r="AU121" i="14"/>
  <c r="AJ121" i="14"/>
  <c r="AK121" i="14" s="1"/>
  <c r="BA120" i="14"/>
  <c r="AU120" i="14"/>
  <c r="AJ120" i="14"/>
  <c r="AK120" i="14" s="1"/>
  <c r="BA119" i="14"/>
  <c r="AJ119" i="14"/>
  <c r="AK119" i="14" s="1"/>
  <c r="BA118" i="14"/>
  <c r="AU118" i="14"/>
  <c r="AS118" i="14"/>
  <c r="AJ118" i="14"/>
  <c r="AK118" i="14" s="1"/>
  <c r="BA117" i="14"/>
  <c r="AU117" i="14"/>
  <c r="AJ117" i="14"/>
  <c r="AK117" i="14" s="1"/>
  <c r="BA116" i="14"/>
  <c r="AU116" i="14"/>
  <c r="AJ116" i="14"/>
  <c r="AK116" i="14" s="1"/>
  <c r="BA115" i="14"/>
  <c r="AJ115" i="14"/>
  <c r="AK115" i="14" s="1"/>
  <c r="BA114" i="14"/>
  <c r="AJ114" i="14"/>
  <c r="AK114" i="14" s="1"/>
  <c r="BA113" i="14"/>
  <c r="AU113" i="14"/>
  <c r="AS113" i="14"/>
  <c r="AJ113" i="14"/>
  <c r="AK113" i="14" s="1"/>
  <c r="BA112" i="14"/>
  <c r="AJ112" i="14"/>
  <c r="AK112" i="14" s="1"/>
  <c r="BA111" i="14"/>
  <c r="AJ111" i="14"/>
  <c r="AK111" i="14" s="1"/>
  <c r="BA110" i="14"/>
  <c r="AU110" i="14"/>
  <c r="AS110" i="14"/>
  <c r="AJ110" i="14"/>
  <c r="AK110" i="14" s="1"/>
  <c r="BA109" i="14"/>
  <c r="AU109" i="14"/>
  <c r="AS109" i="14"/>
  <c r="AJ109" i="14"/>
  <c r="AK109" i="14" s="1"/>
  <c r="BA108" i="14"/>
  <c r="AJ108" i="14"/>
  <c r="AK108" i="14" s="1"/>
  <c r="BA107" i="14"/>
  <c r="AJ107" i="14"/>
  <c r="AK107" i="14" s="1"/>
  <c r="BA106" i="14"/>
  <c r="AJ106" i="14"/>
  <c r="AK106" i="14" s="1"/>
  <c r="BA105" i="14"/>
  <c r="AJ105" i="14"/>
  <c r="AK105" i="14" s="1"/>
  <c r="BA104" i="14"/>
  <c r="AU104" i="14"/>
  <c r="AU214" i="14" s="1"/>
  <c r="AJ104" i="14"/>
  <c r="AK104" i="14" s="1"/>
  <c r="BA103" i="14"/>
  <c r="AU103" i="14"/>
  <c r="AU390" i="14" s="1"/>
  <c r="AS103" i="14"/>
  <c r="AS98" i="14" s="1"/>
  <c r="AJ103" i="14"/>
  <c r="AK103" i="14" s="1"/>
  <c r="BA102" i="14"/>
  <c r="AJ102" i="14"/>
  <c r="AK102" i="14" s="1"/>
  <c r="BA101" i="14"/>
  <c r="AU101" i="14"/>
  <c r="AS101" i="14"/>
  <c r="AJ101" i="14"/>
  <c r="AK101" i="14" s="1"/>
  <c r="BA100" i="14"/>
  <c r="AJ100" i="14"/>
  <c r="AK100" i="14" s="1"/>
  <c r="BA99" i="14"/>
  <c r="AU99" i="14"/>
  <c r="AJ99" i="14"/>
  <c r="AK99" i="14" s="1"/>
  <c r="BA98" i="14"/>
  <c r="AJ98" i="14"/>
  <c r="AK98" i="14" s="1"/>
  <c r="BA97" i="14"/>
  <c r="AU97" i="14"/>
  <c r="AJ97" i="14"/>
  <c r="BA96" i="14"/>
  <c r="AJ96" i="14"/>
  <c r="BA95" i="14"/>
  <c r="AU95" i="14"/>
  <c r="AJ95" i="14"/>
  <c r="BA94" i="14"/>
  <c r="AJ94" i="14"/>
  <c r="BA93" i="14"/>
  <c r="AU93" i="14"/>
  <c r="AS93" i="14"/>
  <c r="AJ93" i="14"/>
  <c r="BA92" i="14"/>
  <c r="AU92" i="14"/>
  <c r="AJ92" i="14"/>
  <c r="BA91" i="14"/>
  <c r="AJ91" i="14"/>
  <c r="BA90" i="14"/>
  <c r="AJ90" i="14"/>
  <c r="BA89" i="14"/>
  <c r="AJ89" i="14"/>
  <c r="BA88" i="14"/>
  <c r="AJ88" i="14"/>
  <c r="BA87" i="14"/>
  <c r="AJ87" i="14"/>
  <c r="BA86" i="14"/>
  <c r="AJ86" i="14"/>
  <c r="BA85" i="14"/>
  <c r="AJ85" i="14"/>
  <c r="BA84" i="14"/>
  <c r="AJ84" i="14"/>
  <c r="BA83" i="14"/>
  <c r="AJ83" i="14"/>
  <c r="BA82" i="14"/>
  <c r="AJ82" i="14"/>
  <c r="BA81" i="14"/>
  <c r="AJ81" i="14"/>
  <c r="BA80" i="14"/>
  <c r="AJ80" i="14"/>
  <c r="BA79" i="14"/>
  <c r="AJ79" i="14"/>
  <c r="BA78" i="14"/>
  <c r="AJ78" i="14"/>
  <c r="BA77" i="14"/>
  <c r="AJ77" i="14"/>
  <c r="BA76" i="14"/>
  <c r="AU76" i="14"/>
  <c r="AS76" i="14"/>
  <c r="AJ76" i="14"/>
  <c r="BA75" i="14"/>
  <c r="AU75" i="14"/>
  <c r="AJ75" i="14"/>
  <c r="BA74" i="14"/>
  <c r="AU74" i="14"/>
  <c r="AJ74" i="14"/>
  <c r="BA73" i="14"/>
  <c r="AJ73" i="14"/>
  <c r="BA72" i="14"/>
  <c r="AJ72" i="14"/>
  <c r="BA71" i="14"/>
  <c r="AJ71" i="14"/>
  <c r="BA70" i="14"/>
  <c r="AJ70" i="14"/>
  <c r="BA69" i="14"/>
  <c r="AJ69" i="14"/>
  <c r="BA68" i="14"/>
  <c r="AJ68" i="14"/>
  <c r="BA67" i="14"/>
  <c r="AJ67" i="14"/>
  <c r="BA66" i="14"/>
  <c r="AJ66" i="14"/>
  <c r="BA65" i="14"/>
  <c r="AJ65" i="14"/>
  <c r="BA64" i="14"/>
  <c r="AU64" i="14"/>
  <c r="AU71" i="14" s="1"/>
  <c r="AS64" i="14"/>
  <c r="AS71" i="14" s="1"/>
  <c r="AJ64" i="14"/>
  <c r="AK64" i="14" s="1"/>
  <c r="BA63" i="14"/>
  <c r="AJ63" i="14"/>
  <c r="AK63" i="14" s="1"/>
  <c r="BA62" i="14"/>
  <c r="AJ62" i="14"/>
  <c r="AK62" i="14" s="1"/>
  <c r="BA61" i="14"/>
  <c r="AJ61" i="14"/>
  <c r="AK61" i="14" s="1"/>
  <c r="BA60" i="14"/>
  <c r="AJ60" i="14"/>
  <c r="AK60" i="14" s="1"/>
  <c r="BA59" i="14"/>
  <c r="AJ59" i="14"/>
  <c r="AK59" i="14" s="1"/>
  <c r="BA58" i="14"/>
  <c r="AJ58" i="14"/>
  <c r="AK58" i="14" s="1"/>
  <c r="BA57" i="14"/>
  <c r="AJ57" i="14"/>
  <c r="AK57" i="14" s="1"/>
  <c r="BA56" i="14"/>
  <c r="AJ56" i="14"/>
  <c r="AK56" i="14" s="1"/>
  <c r="BA55" i="14"/>
  <c r="AJ55" i="14"/>
  <c r="AK55" i="14" s="1"/>
  <c r="BA54" i="14"/>
  <c r="AJ54" i="14"/>
  <c r="AK54" i="14" s="1"/>
  <c r="BA53" i="14"/>
  <c r="AJ53" i="14"/>
  <c r="AK53" i="14" s="1"/>
  <c r="BA52" i="14"/>
  <c r="AJ52" i="14"/>
  <c r="AK52" i="14" s="1"/>
  <c r="BA51" i="14"/>
  <c r="AU51" i="14"/>
  <c r="AJ51" i="14"/>
  <c r="AK51" i="14" s="1"/>
  <c r="BA50" i="14"/>
  <c r="AJ50" i="14"/>
  <c r="AK50" i="14" s="1"/>
  <c r="BA49" i="14"/>
  <c r="AJ49" i="14"/>
  <c r="AK49" i="14" s="1"/>
  <c r="BA48" i="14"/>
  <c r="AJ48" i="14"/>
  <c r="AK48" i="14" s="1"/>
  <c r="BA47" i="14"/>
  <c r="AJ47" i="14"/>
  <c r="AK47" i="14" s="1"/>
  <c r="BA46" i="14"/>
  <c r="AJ46" i="14"/>
  <c r="AK46" i="14" s="1"/>
  <c r="BA45" i="14"/>
  <c r="AJ45" i="14"/>
  <c r="AK45" i="14" s="1"/>
  <c r="BA44" i="14"/>
  <c r="AJ44" i="14"/>
  <c r="AK44" i="14" s="1"/>
  <c r="BA43" i="14"/>
  <c r="AJ43" i="14"/>
  <c r="AK43" i="14" s="1"/>
  <c r="BA42" i="14"/>
  <c r="AU42" i="14"/>
  <c r="AS42" i="14"/>
  <c r="AJ42" i="14"/>
  <c r="AK42" i="14" s="1"/>
  <c r="BA41" i="14"/>
  <c r="AJ41" i="14"/>
  <c r="AK41" i="14" s="1"/>
  <c r="BA40" i="14"/>
  <c r="AJ40" i="14"/>
  <c r="AK40" i="14" s="1"/>
  <c r="BA39" i="14"/>
  <c r="AJ39" i="14"/>
  <c r="AK39" i="14" s="1"/>
  <c r="BA38" i="14"/>
  <c r="AJ38" i="14"/>
  <c r="AK38" i="14" s="1"/>
  <c r="BA37" i="14"/>
  <c r="AJ37" i="14"/>
  <c r="AK37" i="14" s="1"/>
  <c r="BA36" i="14"/>
  <c r="AU36" i="14"/>
  <c r="AS36" i="14"/>
  <c r="AJ36" i="14"/>
  <c r="AK36" i="14" s="1"/>
  <c r="BA35" i="14"/>
  <c r="AJ35" i="14"/>
  <c r="AK35" i="14" s="1"/>
  <c r="BA34" i="14"/>
  <c r="AU34" i="14"/>
  <c r="AJ34" i="14"/>
  <c r="AK34" i="14" s="1"/>
  <c r="BA33" i="14"/>
  <c r="AU33" i="14"/>
  <c r="AS33" i="14"/>
  <c r="AJ33" i="14"/>
  <c r="AK33" i="14" s="1"/>
  <c r="BA32" i="14"/>
  <c r="AJ32" i="14"/>
  <c r="AK32" i="14" s="1"/>
  <c r="BA31" i="14"/>
  <c r="AJ31" i="14"/>
  <c r="AK31" i="14" s="1"/>
  <c r="BA30" i="14"/>
  <c r="AU30" i="14"/>
  <c r="AS30" i="14"/>
  <c r="AJ30" i="14"/>
  <c r="AK30" i="14" s="1"/>
  <c r="BA29" i="14"/>
  <c r="AU29" i="14"/>
  <c r="AJ29" i="14"/>
  <c r="AK29" i="14" s="1"/>
  <c r="BA28" i="14"/>
  <c r="AJ28" i="14"/>
  <c r="AK28" i="14" s="1"/>
  <c r="BA27" i="14"/>
  <c r="AU27" i="14"/>
  <c r="AS27" i="14"/>
  <c r="AJ27" i="14"/>
  <c r="AK27" i="14" s="1"/>
  <c r="BA26" i="14"/>
  <c r="AU26" i="14"/>
  <c r="AS26" i="14"/>
  <c r="AJ26" i="14"/>
  <c r="AK26" i="14" s="1"/>
  <c r="BA25" i="14"/>
  <c r="AU25" i="14"/>
  <c r="AJ25" i="14"/>
  <c r="AK25" i="14" s="1"/>
  <c r="BA24" i="14"/>
  <c r="AJ24" i="14"/>
  <c r="AK24" i="14" s="1"/>
  <c r="BA23" i="14"/>
  <c r="AU23" i="14"/>
  <c r="AS23" i="14"/>
  <c r="AJ23" i="14"/>
  <c r="AK23" i="14" s="1"/>
  <c r="BA22" i="14"/>
  <c r="AU22" i="14"/>
  <c r="AJ22" i="14"/>
  <c r="AK22" i="14" s="1"/>
  <c r="BA21" i="14"/>
  <c r="AJ21" i="14"/>
  <c r="BA20" i="14"/>
  <c r="AJ20" i="14"/>
  <c r="AK20" i="14" s="1"/>
  <c r="BA19" i="14"/>
  <c r="AU19" i="14"/>
  <c r="AJ19" i="14"/>
  <c r="AK19" i="14" s="1"/>
  <c r="BA18" i="14"/>
  <c r="AU18" i="14"/>
  <c r="AJ18" i="14"/>
  <c r="AK18" i="14" s="1"/>
  <c r="BA17" i="14"/>
  <c r="AJ17" i="14"/>
  <c r="BA16" i="14"/>
  <c r="AJ16" i="14"/>
  <c r="AK16" i="14" s="1"/>
  <c r="BA15" i="14"/>
  <c r="AU15" i="14"/>
  <c r="AS15" i="14"/>
  <c r="AJ15" i="14"/>
  <c r="AK15" i="14" s="1"/>
  <c r="BA14" i="14"/>
  <c r="AJ14" i="14"/>
  <c r="AK14" i="14" s="1"/>
  <c r="BA13" i="14"/>
  <c r="AU13" i="14"/>
  <c r="AJ13" i="14"/>
  <c r="AK13" i="14" s="1"/>
  <c r="BA12" i="14"/>
  <c r="AJ12" i="14"/>
  <c r="AK12" i="14" s="1"/>
  <c r="BA11" i="14"/>
  <c r="AJ11" i="14"/>
  <c r="AK11" i="14" s="1"/>
  <c r="BA10" i="14"/>
  <c r="AJ10" i="14"/>
  <c r="AK10" i="14" s="1"/>
  <c r="BA9" i="14"/>
  <c r="AJ9" i="14"/>
  <c r="AK9" i="14" s="1"/>
  <c r="AS131" i="14" l="1"/>
  <c r="AU139" i="14"/>
  <c r="AS179" i="14"/>
  <c r="AS180" i="14"/>
  <c r="AU190" i="14"/>
  <c r="AU184" i="14" s="1"/>
  <c r="AS253" i="14"/>
  <c r="AS31" i="14" s="1"/>
  <c r="AU153" i="14"/>
  <c r="AJ307" i="14"/>
  <c r="AK307" i="14" s="1"/>
  <c r="AL135" i="14"/>
  <c r="AL29" i="14"/>
  <c r="AL30" i="14"/>
  <c r="AL39" i="14"/>
  <c r="AL59" i="14"/>
  <c r="AL172" i="14"/>
  <c r="AU89" i="14"/>
  <c r="AL50" i="14"/>
  <c r="AL55" i="14"/>
  <c r="AL63" i="14"/>
  <c r="AL120" i="14"/>
  <c r="AL121" i="14"/>
  <c r="AL122" i="14"/>
  <c r="AL125" i="14"/>
  <c r="AL168" i="14"/>
  <c r="AL176" i="14"/>
  <c r="AL185" i="14"/>
  <c r="AL208" i="14"/>
  <c r="AL327" i="14"/>
  <c r="AL26" i="14"/>
  <c r="AL33" i="14"/>
  <c r="AL37" i="14"/>
  <c r="AL41" i="14"/>
  <c r="AL57" i="14"/>
  <c r="AL61" i="14"/>
  <c r="AL133" i="14"/>
  <c r="AL138" i="14"/>
  <c r="AL152" i="14"/>
  <c r="AL157" i="14"/>
  <c r="AL170" i="14"/>
  <c r="AL174" i="14"/>
  <c r="AL178" i="14"/>
  <c r="AL180" i="14"/>
  <c r="AL187" i="14"/>
  <c r="AL206" i="14"/>
  <c r="AL210" i="14"/>
  <c r="AL211" i="14"/>
  <c r="AL309" i="14"/>
  <c r="AL330" i="14"/>
  <c r="AS153" i="14"/>
  <c r="AS154" i="14"/>
  <c r="AS287" i="14"/>
  <c r="AL13" i="14"/>
  <c r="AL14" i="14"/>
  <c r="AL16" i="14"/>
  <c r="AK17" i="14"/>
  <c r="AL17" i="14" s="1"/>
  <c r="AL18" i="14"/>
  <c r="AL19" i="14"/>
  <c r="AL20" i="14"/>
  <c r="AK21" i="14"/>
  <c r="AL21" i="14" s="1"/>
  <c r="AL22" i="14"/>
  <c r="AL23" i="14"/>
  <c r="AL25" i="14"/>
  <c r="AL28" i="14"/>
  <c r="AL32" i="14"/>
  <c r="AL38" i="14"/>
  <c r="AL40" i="14"/>
  <c r="AL42" i="14"/>
  <c r="AL51" i="14"/>
  <c r="AL54" i="14"/>
  <c r="AL56" i="14"/>
  <c r="AL58" i="14"/>
  <c r="AL60" i="14"/>
  <c r="AL62" i="14"/>
  <c r="AL64" i="14"/>
  <c r="AL98" i="14"/>
  <c r="AL101" i="14"/>
  <c r="AL103" i="14"/>
  <c r="AL106" i="14"/>
  <c r="AL108" i="14"/>
  <c r="AL110" i="14"/>
  <c r="AL112" i="14"/>
  <c r="AL114" i="14"/>
  <c r="AL119" i="14"/>
  <c r="AL123" i="14"/>
  <c r="AL124" i="14"/>
  <c r="AL132" i="14"/>
  <c r="AL134" i="14"/>
  <c r="AL137" i="14"/>
  <c r="AL139" i="14"/>
  <c r="AL151" i="14"/>
  <c r="AL153" i="14"/>
  <c r="AL155" i="14"/>
  <c r="AL158" i="14"/>
  <c r="AL169" i="14"/>
  <c r="AL171" i="14"/>
  <c r="AL173" i="14"/>
  <c r="AL175" i="14"/>
  <c r="AK183" i="14"/>
  <c r="AL183" i="14" s="1"/>
  <c r="AK190" i="14"/>
  <c r="AL190" i="14" s="1"/>
  <c r="AK207" i="14"/>
  <c r="AL207" i="14" s="1"/>
  <c r="AK212" i="14"/>
  <c r="AL212" i="14" s="1"/>
  <c r="AL15" i="14"/>
  <c r="AL24" i="14"/>
  <c r="AL99" i="14"/>
  <c r="AL100" i="14"/>
  <c r="AL102" i="14"/>
  <c r="AL104" i="14"/>
  <c r="AL105" i="14"/>
  <c r="AL107" i="14"/>
  <c r="AL109" i="14"/>
  <c r="AL111" i="14"/>
  <c r="AL113" i="14"/>
  <c r="AL115" i="14"/>
  <c r="AL116" i="14"/>
  <c r="AL117" i="14"/>
  <c r="AK177" i="14"/>
  <c r="AL177" i="14" s="1"/>
  <c r="AK186" i="14"/>
  <c r="AL186" i="14" s="1"/>
  <c r="AK195" i="14"/>
  <c r="AL195" i="14" s="1"/>
  <c r="AK209" i="14"/>
  <c r="AL209" i="14" s="1"/>
  <c r="AL298" i="14"/>
  <c r="AL302" i="14"/>
  <c r="AL308" i="14"/>
  <c r="AL310" i="14"/>
  <c r="AL319" i="14"/>
  <c r="AL320" i="14"/>
  <c r="AL321" i="14"/>
  <c r="AL324" i="14"/>
  <c r="AL325" i="14"/>
  <c r="AL326" i="14"/>
  <c r="AL329" i="14"/>
  <c r="AL388" i="14"/>
  <c r="AL390" i="14"/>
  <c r="AL392" i="14"/>
  <c r="AL393" i="14"/>
  <c r="AL395" i="14"/>
  <c r="AL397" i="14"/>
  <c r="AL399" i="14"/>
  <c r="AL401" i="14"/>
  <c r="AL402" i="14"/>
  <c r="AL404" i="14"/>
  <c r="AL406" i="14"/>
  <c r="AL410" i="14"/>
  <c r="AL412" i="14"/>
  <c r="AL415" i="14"/>
  <c r="AL417" i="14"/>
  <c r="AL419" i="14"/>
  <c r="AL421" i="14"/>
  <c r="AL423" i="14"/>
  <c r="AL425" i="14"/>
  <c r="AL427" i="14"/>
  <c r="AL429" i="14"/>
  <c r="AL431" i="14"/>
  <c r="AL433" i="14"/>
  <c r="AL435" i="14"/>
  <c r="AL437" i="14"/>
  <c r="AL287" i="14"/>
  <c r="AL297" i="14"/>
  <c r="AL300" i="14"/>
  <c r="AL304" i="14"/>
  <c r="AL389" i="14"/>
  <c r="AL391" i="14"/>
  <c r="AL394" i="14"/>
  <c r="AL396" i="14"/>
  <c r="AL398" i="14"/>
  <c r="AL400" i="14"/>
  <c r="AL403" i="14"/>
  <c r="AL405" i="14"/>
  <c r="AL407" i="14"/>
  <c r="AL408" i="14"/>
  <c r="AL409" i="14"/>
  <c r="AL411" i="14"/>
  <c r="AL413" i="14"/>
  <c r="AL414" i="14"/>
  <c r="AL416" i="14"/>
  <c r="AL418" i="14"/>
  <c r="AL420" i="14"/>
  <c r="AL422" i="14"/>
  <c r="AL424" i="14"/>
  <c r="AL426" i="14"/>
  <c r="AL428" i="14"/>
  <c r="AL430" i="14"/>
  <c r="AL432" i="14"/>
  <c r="AL434" i="14"/>
  <c r="AL436" i="14"/>
  <c r="AL438" i="14"/>
  <c r="AK473" i="14"/>
  <c r="AL473" i="14" s="1"/>
  <c r="AL475" i="14"/>
  <c r="AK477" i="14"/>
  <c r="AL477" i="14" s="1"/>
  <c r="AL479" i="14"/>
  <c r="AU88" i="14"/>
  <c r="AU98" i="14"/>
  <c r="AU100" i="14"/>
  <c r="AU235" i="14"/>
  <c r="AU470" i="14"/>
  <c r="AS18" i="14"/>
  <c r="AS95" i="14"/>
  <c r="AU115" i="14"/>
  <c r="AU183" i="14"/>
  <c r="AS191" i="14"/>
  <c r="AS369" i="14"/>
  <c r="AS256" i="14"/>
  <c r="AS470" i="14"/>
  <c r="AS264" i="14"/>
  <c r="AS434" i="14"/>
  <c r="AU296" i="14"/>
  <c r="AS102" i="14"/>
  <c r="AS147" i="14"/>
  <c r="AS240" i="14"/>
  <c r="AS232" i="14"/>
  <c r="AS304" i="14"/>
  <c r="AU162" i="14"/>
  <c r="AS183" i="14"/>
  <c r="AS303" i="14"/>
  <c r="AU102" i="14"/>
  <c r="AU164" i="14"/>
  <c r="AU388" i="14"/>
  <c r="AU333" i="14"/>
  <c r="AU306" i="14"/>
  <c r="AU263" i="14" s="1"/>
  <c r="AU207" i="14"/>
  <c r="AU209" i="14"/>
  <c r="AU50" i="14"/>
  <c r="AU265" i="14"/>
  <c r="AU307" i="14"/>
  <c r="AU309" i="14"/>
  <c r="AU37" i="14" s="1"/>
  <c r="AU345" i="14"/>
  <c r="AS100" i="14"/>
  <c r="AU163" i="14"/>
  <c r="AU187" i="14"/>
  <c r="AU274" i="14"/>
  <c r="AU281" i="14"/>
  <c r="AS300" i="14"/>
  <c r="AU313" i="14"/>
  <c r="AU315" i="14"/>
  <c r="AU221" i="14" s="1"/>
  <c r="AU343" i="14"/>
  <c r="AL9" i="14"/>
  <c r="AL10" i="14"/>
  <c r="AL11" i="14"/>
  <c r="AL12" i="14"/>
  <c r="AL52" i="14"/>
  <c r="AL53" i="14"/>
  <c r="AU228" i="14"/>
  <c r="AU217" i="14"/>
  <c r="AL27" i="14"/>
  <c r="AL31" i="14"/>
  <c r="AL34" i="14"/>
  <c r="AL35" i="14"/>
  <c r="AL36" i="14"/>
  <c r="AU460" i="14"/>
  <c r="AU424" i="14"/>
  <c r="AU423" i="14"/>
  <c r="AU450" i="14"/>
  <c r="AU448" i="14"/>
  <c r="AU447" i="14"/>
  <c r="AU435" i="14" s="1"/>
  <c r="AU446" i="14" s="1"/>
  <c r="AU291" i="14"/>
  <c r="AL43" i="14"/>
  <c r="AL44" i="14"/>
  <c r="AL45" i="14"/>
  <c r="AL46" i="14"/>
  <c r="AL47" i="14"/>
  <c r="AL48" i="14"/>
  <c r="AL49" i="14"/>
  <c r="AU246" i="14"/>
  <c r="AU211" i="14"/>
  <c r="AU145" i="14"/>
  <c r="AU52" i="14"/>
  <c r="AU54" i="14"/>
  <c r="AU55" i="14"/>
  <c r="AU56" i="14"/>
  <c r="AU57" i="14"/>
  <c r="AU58" i="14"/>
  <c r="AU59" i="14"/>
  <c r="AU60" i="14"/>
  <c r="AK65" i="14"/>
  <c r="AL65" i="14" s="1"/>
  <c r="AS65" i="14"/>
  <c r="AK66" i="14"/>
  <c r="AL66" i="14" s="1"/>
  <c r="AS66" i="14"/>
  <c r="AK67" i="14"/>
  <c r="AL67" i="14" s="1"/>
  <c r="AS67" i="14"/>
  <c r="AK68" i="14"/>
  <c r="AL68" i="14" s="1"/>
  <c r="AS68" i="14"/>
  <c r="AK69" i="14"/>
  <c r="AL69" i="14" s="1"/>
  <c r="AS69" i="14"/>
  <c r="AK70" i="14"/>
  <c r="AL70" i="14" s="1"/>
  <c r="AS70" i="14"/>
  <c r="AK71" i="14"/>
  <c r="AL71" i="14" s="1"/>
  <c r="AK72" i="14"/>
  <c r="AL72" i="14" s="1"/>
  <c r="AK73" i="14"/>
  <c r="AL73" i="14" s="1"/>
  <c r="AK74" i="14"/>
  <c r="AL74" i="14" s="1"/>
  <c r="AK75" i="14"/>
  <c r="AL75" i="14" s="1"/>
  <c r="AK76" i="14"/>
  <c r="AL76" i="14" s="1"/>
  <c r="AK77" i="14"/>
  <c r="AL77" i="14" s="1"/>
  <c r="AK78" i="14"/>
  <c r="AL78" i="14" s="1"/>
  <c r="AK79" i="14"/>
  <c r="AL79" i="14" s="1"/>
  <c r="AK80" i="14"/>
  <c r="AL80" i="14" s="1"/>
  <c r="AK81" i="14"/>
  <c r="AL81" i="14" s="1"/>
  <c r="AK82" i="14"/>
  <c r="AL82" i="14" s="1"/>
  <c r="AK83" i="14"/>
  <c r="AL83" i="14" s="1"/>
  <c r="AK84" i="14"/>
  <c r="AL84" i="14" s="1"/>
  <c r="AK85" i="14"/>
  <c r="AL85" i="14" s="1"/>
  <c r="AK86" i="14"/>
  <c r="AL86" i="14" s="1"/>
  <c r="AK87" i="14"/>
  <c r="AL87" i="14" s="1"/>
  <c r="AK88" i="14"/>
  <c r="AL88" i="14" s="1"/>
  <c r="AK89" i="14"/>
  <c r="AL89" i="14" s="1"/>
  <c r="AK90" i="14"/>
  <c r="AL90" i="14" s="1"/>
  <c r="AK91" i="14"/>
  <c r="AL91" i="14" s="1"/>
  <c r="AK92" i="14"/>
  <c r="AL92" i="14" s="1"/>
  <c r="AK93" i="14"/>
  <c r="AL93" i="14" s="1"/>
  <c r="AK94" i="14"/>
  <c r="AL94" i="14" s="1"/>
  <c r="AK95" i="14"/>
  <c r="AL95" i="14" s="1"/>
  <c r="AK96" i="14"/>
  <c r="AL96" i="14" s="1"/>
  <c r="AK97" i="14"/>
  <c r="AL97" i="14" s="1"/>
  <c r="AS390" i="14"/>
  <c r="AS165" i="14"/>
  <c r="AU148" i="14"/>
  <c r="AU149" i="14"/>
  <c r="AU165" i="14"/>
  <c r="AU240" i="14"/>
  <c r="AU238" i="14"/>
  <c r="AU181" i="14"/>
  <c r="AU192" i="14"/>
  <c r="AU193" i="14"/>
  <c r="AU200" i="14"/>
  <c r="AU202" i="14"/>
  <c r="AU65" i="14"/>
  <c r="AU66" i="14"/>
  <c r="AU67" i="14"/>
  <c r="AU68" i="14"/>
  <c r="AU69" i="14"/>
  <c r="AU70" i="14"/>
  <c r="AU431" i="14"/>
  <c r="AU418" i="14"/>
  <c r="AU342" i="14"/>
  <c r="AU241" i="14"/>
  <c r="AU237" i="14"/>
  <c r="AU231" i="14"/>
  <c r="AU229" i="14"/>
  <c r="AU107" i="14"/>
  <c r="AU108" i="14"/>
  <c r="AU111" i="14"/>
  <c r="AL118" i="14"/>
  <c r="AU124" i="14"/>
  <c r="AL126" i="14"/>
  <c r="AL127" i="14"/>
  <c r="AL128" i="14"/>
  <c r="AL129" i="14"/>
  <c r="AL130" i="14"/>
  <c r="AL131" i="14"/>
  <c r="AU295" i="14"/>
  <c r="AU352" i="14" s="1"/>
  <c r="AU288" i="14" s="1"/>
  <c r="AL136" i="14"/>
  <c r="AL140" i="14"/>
  <c r="AL141" i="14"/>
  <c r="AL142" i="14"/>
  <c r="AL143" i="14"/>
  <c r="AL144" i="14"/>
  <c r="AL145" i="14"/>
  <c r="AL146" i="14"/>
  <c r="AL147" i="14"/>
  <c r="AL148" i="14"/>
  <c r="AL149" i="14"/>
  <c r="AL150" i="14"/>
  <c r="AL154" i="14"/>
  <c r="AL156" i="14"/>
  <c r="AU363" i="14"/>
  <c r="AU355" i="14"/>
  <c r="AU157" i="14"/>
  <c r="AL159" i="14"/>
  <c r="AL160" i="14"/>
  <c r="AL161" i="14"/>
  <c r="AL162" i="14"/>
  <c r="AL163" i="14"/>
  <c r="AL164" i="14"/>
  <c r="AL165" i="14"/>
  <c r="AL166" i="14"/>
  <c r="AL167" i="14"/>
  <c r="AU168" i="14"/>
  <c r="AU169" i="14"/>
  <c r="AU170" i="14"/>
  <c r="AU171" i="14"/>
  <c r="AU172" i="14"/>
  <c r="AU174" i="14"/>
  <c r="AU175" i="14"/>
  <c r="AU176" i="14"/>
  <c r="AU161" i="14" s="1"/>
  <c r="AL179" i="14"/>
  <c r="AU403" i="14"/>
  <c r="AL181" i="14"/>
  <c r="AL182" i="14"/>
  <c r="AL184" i="14"/>
  <c r="AL188" i="14"/>
  <c r="AL189" i="14"/>
  <c r="AL191" i="14"/>
  <c r="AL192" i="14"/>
  <c r="AL193" i="14"/>
  <c r="AL194" i="14"/>
  <c r="AL196" i="14"/>
  <c r="AL197" i="14"/>
  <c r="AL198" i="14"/>
  <c r="AL199" i="14"/>
  <c r="AL200" i="14"/>
  <c r="AL201" i="14"/>
  <c r="AL202" i="14"/>
  <c r="AL203" i="14"/>
  <c r="AL204" i="14"/>
  <c r="AL205" i="14"/>
  <c r="AU206" i="14"/>
  <c r="AU208" i="14"/>
  <c r="AL213" i="14"/>
  <c r="AL214" i="14"/>
  <c r="AL215" i="14"/>
  <c r="AL216" i="14"/>
  <c r="AL217" i="14"/>
  <c r="AL218" i="14"/>
  <c r="AL219" i="14"/>
  <c r="AL220" i="14"/>
  <c r="AL221" i="14"/>
  <c r="AL222" i="14"/>
  <c r="AL223" i="14"/>
  <c r="AL224" i="14"/>
  <c r="AL225" i="14"/>
  <c r="AL226" i="14"/>
  <c r="AL227" i="14"/>
  <c r="AL228" i="14"/>
  <c r="AL229" i="14"/>
  <c r="AL230" i="14"/>
  <c r="AL231" i="14"/>
  <c r="AL232" i="14"/>
  <c r="AL233" i="14"/>
  <c r="AL234" i="14"/>
  <c r="AL235" i="14"/>
  <c r="AL236" i="14"/>
  <c r="AL237" i="14"/>
  <c r="AL238" i="14"/>
  <c r="AL239" i="14"/>
  <c r="AL240" i="14"/>
  <c r="AL241" i="14"/>
  <c r="AL242" i="14"/>
  <c r="AL243" i="14"/>
  <c r="AL244" i="14"/>
  <c r="AL245" i="14"/>
  <c r="AL246" i="14"/>
  <c r="AL247" i="14"/>
  <c r="AL248" i="14"/>
  <c r="AL249" i="14"/>
  <c r="AL250" i="14"/>
  <c r="AL251" i="14"/>
  <c r="AL252" i="14"/>
  <c r="AL253" i="14"/>
  <c r="AU480" i="14"/>
  <c r="AU428" i="14"/>
  <c r="AL254" i="14"/>
  <c r="AL255" i="14"/>
  <c r="AU255" i="14"/>
  <c r="AL256" i="14"/>
  <c r="AL257" i="14"/>
  <c r="AL258" i="14"/>
  <c r="AL259" i="14"/>
  <c r="AL260" i="14"/>
  <c r="AU260" i="14"/>
  <c r="AL261" i="14"/>
  <c r="AU261" i="14"/>
  <c r="AL262" i="14"/>
  <c r="AU262" i="14"/>
  <c r="AL263" i="14"/>
  <c r="AL264" i="14"/>
  <c r="AU264" i="14"/>
  <c r="AL265" i="14"/>
  <c r="AL266" i="14"/>
  <c r="AL267" i="14"/>
  <c r="AL268" i="14"/>
  <c r="AL269" i="14"/>
  <c r="AL270" i="14"/>
  <c r="AL271" i="14"/>
  <c r="AL272" i="14"/>
  <c r="AL273" i="14"/>
  <c r="AL274" i="14"/>
  <c r="AL275" i="14"/>
  <c r="AL276" i="14"/>
  <c r="AL277" i="14"/>
  <c r="AU453" i="14"/>
  <c r="AU454" i="14" s="1"/>
  <c r="AU427" i="14"/>
  <c r="AU422" i="14"/>
  <c r="AU293" i="14"/>
  <c r="AU292" i="14"/>
  <c r="AU289" i="14"/>
  <c r="AU258" i="14" s="1"/>
  <c r="AL278" i="14"/>
  <c r="AL279" i="14"/>
  <c r="AL280" i="14"/>
  <c r="AU280" i="14"/>
  <c r="AL281" i="14"/>
  <c r="AL282" i="14"/>
  <c r="AL283" i="14"/>
  <c r="AU404" i="14"/>
  <c r="AU379" i="14"/>
  <c r="AU338" i="14"/>
  <c r="AU294" i="14" s="1"/>
  <c r="AS395" i="14"/>
  <c r="AS377" i="14"/>
  <c r="AS376" i="14"/>
  <c r="AS372" i="14"/>
  <c r="AS345" i="14"/>
  <c r="AS315" i="14"/>
  <c r="AS313" i="14"/>
  <c r="AU467" i="14"/>
  <c r="AU465" i="14" s="1"/>
  <c r="AU415" i="14" s="1"/>
  <c r="AU466" i="14"/>
  <c r="AU468" i="14" s="1"/>
  <c r="AU414" i="14"/>
  <c r="AU411" i="14"/>
  <c r="AU438" i="14" s="1"/>
  <c r="AU399" i="14"/>
  <c r="AU394" i="14"/>
  <c r="AU357" i="14" s="1"/>
  <c r="AU393" i="14" s="1"/>
  <c r="AU391" i="14"/>
  <c r="AU442" i="14"/>
  <c r="AU383" i="14"/>
  <c r="AU341" i="14"/>
  <c r="AU339" i="14"/>
  <c r="AU336" i="14"/>
  <c r="AU311" i="14"/>
  <c r="AU459" i="14"/>
  <c r="AU297" i="14"/>
  <c r="AU349" i="14"/>
  <c r="AU457" i="14"/>
  <c r="AU456" i="14"/>
  <c r="AU455" i="14" s="1"/>
  <c r="AU326" i="14"/>
  <c r="AL328" i="14"/>
  <c r="AL331" i="14"/>
  <c r="AL332" i="14"/>
  <c r="AS363" i="14"/>
  <c r="AS355" i="14"/>
  <c r="AS157" i="14"/>
  <c r="AS162" i="14"/>
  <c r="AS163" i="14"/>
  <c r="AS164" i="14"/>
  <c r="AS166" i="14"/>
  <c r="AS168" i="14"/>
  <c r="AS169" i="14"/>
  <c r="AS170" i="14"/>
  <c r="AS171" i="14"/>
  <c r="AS172" i="14"/>
  <c r="AS174" i="14"/>
  <c r="AS175" i="14"/>
  <c r="AS176" i="14"/>
  <c r="AS159" i="14" s="1"/>
  <c r="AS403" i="14"/>
  <c r="AS181" i="14"/>
  <c r="AS200" i="14"/>
  <c r="AS208" i="14"/>
  <c r="AS238" i="14"/>
  <c r="AS480" i="14"/>
  <c r="AS428" i="14"/>
  <c r="AS255" i="14"/>
  <c r="AS260" i="14"/>
  <c r="AS261" i="14"/>
  <c r="AS262" i="14"/>
  <c r="AS453" i="14"/>
  <c r="AS427" i="14"/>
  <c r="AS422" i="14"/>
  <c r="AS280" i="14"/>
  <c r="AK284" i="14"/>
  <c r="AL284" i="14" s="1"/>
  <c r="AL285" i="14"/>
  <c r="AL286" i="14"/>
  <c r="AL288" i="14"/>
  <c r="AL289" i="14"/>
  <c r="AS289" i="14"/>
  <c r="AS258" i="14" s="1"/>
  <c r="AL290" i="14"/>
  <c r="AL291" i="14"/>
  <c r="AL292" i="14"/>
  <c r="AS292" i="14"/>
  <c r="AL293" i="14"/>
  <c r="AS293" i="14"/>
  <c r="AL294" i="14"/>
  <c r="AL295" i="14"/>
  <c r="AL296" i="14"/>
  <c r="AS296" i="14"/>
  <c r="AL299" i="14"/>
  <c r="AS471" i="14"/>
  <c r="AS464" i="14"/>
  <c r="AS458" i="14"/>
  <c r="AS439" i="14"/>
  <c r="AS430" i="14"/>
  <c r="AS419" i="14"/>
  <c r="AL301" i="14"/>
  <c r="AL303" i="14"/>
  <c r="AL305" i="14"/>
  <c r="AS305" i="14"/>
  <c r="AS290" i="14" s="1"/>
  <c r="AL306" i="14"/>
  <c r="AL307" i="14"/>
  <c r="AU308" i="14"/>
  <c r="AL311" i="14"/>
  <c r="AL312" i="14"/>
  <c r="AL313" i="14"/>
  <c r="AL314" i="14"/>
  <c r="AL315" i="14"/>
  <c r="AL316" i="14"/>
  <c r="AL317" i="14"/>
  <c r="AL318" i="14"/>
  <c r="AL322" i="14"/>
  <c r="AL323" i="14"/>
  <c r="AU452" i="14"/>
  <c r="AU451" i="14"/>
  <c r="AL333" i="14"/>
  <c r="AL334" i="14"/>
  <c r="AL335" i="14"/>
  <c r="AL336" i="14"/>
  <c r="AL337" i="14"/>
  <c r="AL338" i="14"/>
  <c r="AL339" i="14"/>
  <c r="AL340" i="14"/>
  <c r="AL341" i="14"/>
  <c r="AL342" i="14"/>
  <c r="AL343" i="14"/>
  <c r="AL344" i="14"/>
  <c r="AU344" i="14"/>
  <c r="AL345" i="14"/>
  <c r="AL346" i="14"/>
  <c r="AL347" i="14"/>
  <c r="AL348" i="14"/>
  <c r="AL349" i="14"/>
  <c r="AL350" i="14"/>
  <c r="AL351" i="14"/>
  <c r="AL352" i="14"/>
  <c r="AL353" i="14"/>
  <c r="AL354" i="14"/>
  <c r="AL355" i="14"/>
  <c r="AL356" i="14"/>
  <c r="AL357" i="14"/>
  <c r="AL358" i="14"/>
  <c r="AL359" i="14"/>
  <c r="AL360" i="14"/>
  <c r="AL361" i="14"/>
  <c r="AL362" i="14"/>
  <c r="AL363" i="14"/>
  <c r="AL364" i="14"/>
  <c r="AL365" i="14"/>
  <c r="AL366" i="14"/>
  <c r="AL367" i="14"/>
  <c r="AL368" i="14"/>
  <c r="AL369" i="14"/>
  <c r="AL370" i="14"/>
  <c r="AL371" i="14"/>
  <c r="AU372" i="14"/>
  <c r="AU376" i="14"/>
  <c r="AU377" i="14"/>
  <c r="AU469" i="14"/>
  <c r="AU449" i="14" s="1"/>
  <c r="AU432" i="14"/>
  <c r="AU471" i="14"/>
  <c r="AU464" i="14"/>
  <c r="AU458" i="14"/>
  <c r="AU430" i="14"/>
  <c r="AU419" i="14"/>
  <c r="AU439" i="14"/>
  <c r="AU397" i="14"/>
  <c r="AU396" i="14"/>
  <c r="AU305" i="14"/>
  <c r="AU290" i="14" s="1"/>
  <c r="AS307" i="14"/>
  <c r="AS445" i="14"/>
  <c r="AS444" i="14"/>
  <c r="AS443" i="14"/>
  <c r="AS413" i="14"/>
  <c r="AS407" i="14"/>
  <c r="AS401" i="14"/>
  <c r="AS392" i="14"/>
  <c r="AS387" i="14"/>
  <c r="AS19" i="14" s="1"/>
  <c r="AS386" i="14"/>
  <c r="AS383" i="14"/>
  <c r="AS382" i="14"/>
  <c r="AS374" i="14"/>
  <c r="AS312" i="14"/>
  <c r="AS314" i="14"/>
  <c r="AS316" i="14"/>
  <c r="AS317" i="14"/>
  <c r="AS319" i="14"/>
  <c r="AS320" i="14"/>
  <c r="AS322" i="14"/>
  <c r="AS323" i="14"/>
  <c r="AS324" i="14"/>
  <c r="AS325" i="14"/>
  <c r="AS331" i="14"/>
  <c r="AS337" i="14"/>
  <c r="AS347" i="14"/>
  <c r="AS350" i="14"/>
  <c r="AS351" i="14"/>
  <c r="AS354" i="14"/>
  <c r="AS358" i="14"/>
  <c r="AS359" i="14"/>
  <c r="AS360" i="14"/>
  <c r="AS365" i="14"/>
  <c r="AL372" i="14"/>
  <c r="AL373" i="14"/>
  <c r="AL374" i="14"/>
  <c r="AL375" i="14"/>
  <c r="AL376" i="14"/>
  <c r="AL377" i="14"/>
  <c r="AL378" i="14"/>
  <c r="AL379" i="14"/>
  <c r="AL380" i="14"/>
  <c r="AL381" i="14"/>
  <c r="AL382" i="14"/>
  <c r="AL383" i="14"/>
  <c r="AL384" i="14"/>
  <c r="AL385" i="14"/>
  <c r="AK386" i="14"/>
  <c r="AL386" i="14" s="1"/>
  <c r="AK387" i="14"/>
  <c r="AL387" i="14" s="1"/>
  <c r="AS478" i="14"/>
  <c r="AS479" i="14"/>
  <c r="AU479" i="14"/>
  <c r="AU478" i="14"/>
  <c r="AL439" i="14"/>
  <c r="AL440" i="14"/>
  <c r="AL441" i="14"/>
  <c r="AL442" i="14"/>
  <c r="AL443" i="14"/>
  <c r="AL444" i="14"/>
  <c r="AL445" i="14"/>
  <c r="AL446" i="14"/>
  <c r="AL447" i="14"/>
  <c r="AL448" i="14"/>
  <c r="AL449" i="14"/>
  <c r="AL450" i="14"/>
  <c r="AL451" i="14"/>
  <c r="AL452" i="14"/>
  <c r="AL453" i="14"/>
  <c r="AL454" i="14"/>
  <c r="AL455" i="14"/>
  <c r="AL456" i="14"/>
  <c r="AL457" i="14"/>
  <c r="AL458" i="14"/>
  <c r="AL459" i="14"/>
  <c r="AL460" i="14"/>
  <c r="AL461" i="14"/>
  <c r="AL462" i="14"/>
  <c r="AL463" i="14"/>
  <c r="AL464" i="14"/>
  <c r="AL465" i="14"/>
  <c r="AL466" i="14"/>
  <c r="AL467" i="14"/>
  <c r="AL468" i="14"/>
  <c r="AL469" i="14"/>
  <c r="AL470" i="14"/>
  <c r="AL471" i="14"/>
  <c r="AL472" i="14"/>
  <c r="AL474" i="14"/>
  <c r="AL476" i="14"/>
  <c r="AL478" i="14"/>
  <c r="AL480" i="14"/>
  <c r="AU433" i="14" l="1"/>
  <c r="AU16" i="14"/>
  <c r="AU28" i="14" s="1"/>
  <c r="AS348" i="14"/>
  <c r="AS473" i="14"/>
  <c r="AS370" i="14"/>
  <c r="AS400" i="14"/>
  <c r="AS454" i="14"/>
  <c r="AU375" i="14"/>
  <c r="AU48" i="14"/>
  <c r="AU46" i="14"/>
  <c r="AU266" i="14"/>
  <c r="AU152" i="14"/>
  <c r="AU151" i="14" s="1"/>
  <c r="AU105" i="14"/>
  <c r="AU106" i="14" s="1"/>
  <c r="AU49" i="14"/>
  <c r="AU47" i="14"/>
  <c r="AU14" i="14"/>
  <c r="AS433" i="14"/>
  <c r="AS16" i="14"/>
  <c r="AS28" i="14" s="1"/>
  <c r="AU216" i="14"/>
  <c r="AU225" i="14"/>
  <c r="AU223" i="14"/>
  <c r="AU226" i="14"/>
  <c r="AU224" i="14"/>
  <c r="AU222" i="14"/>
  <c r="AU119" i="14"/>
  <c r="AS160" i="14"/>
  <c r="AS161" i="14"/>
  <c r="AU159" i="14"/>
  <c r="AU160" i="14"/>
  <c r="AU243" i="14"/>
  <c r="AU94" i="14"/>
  <c r="AU96" i="14" s="1"/>
  <c r="AU138" i="14"/>
  <c r="AU381" i="14" s="1"/>
  <c r="AU72" i="14"/>
  <c r="AU410" i="14"/>
  <c r="AU220" i="14"/>
  <c r="AU218" i="14"/>
  <c r="AU78" i="14"/>
  <c r="AU219" i="14"/>
  <c r="AU177" i="14"/>
  <c r="AU83" i="14"/>
  <c r="AS190" i="14"/>
  <c r="AS92" i="14"/>
  <c r="AS22" i="14"/>
  <c r="AS178" i="14"/>
  <c r="AS139" i="14"/>
  <c r="AS51" i="14"/>
  <c r="AS25" i="14"/>
  <c r="AU134" i="14"/>
  <c r="AU129" i="14"/>
  <c r="AU114" i="14"/>
  <c r="AU233" i="14"/>
  <c r="AU215" i="14"/>
  <c r="AU137" i="14"/>
  <c r="AU62" i="14"/>
  <c r="AS417" i="14"/>
  <c r="AS343" i="14"/>
  <c r="AS283" i="14"/>
  <c r="AS279" i="14"/>
  <c r="AS278" i="14"/>
  <c r="AS236" i="14"/>
  <c r="AS213" i="14"/>
  <c r="AS210" i="14"/>
  <c r="AS123" i="14"/>
  <c r="AS121" i="14"/>
  <c r="AS120" i="14"/>
  <c r="AS284" i="14"/>
  <c r="AS116" i="14"/>
  <c r="AS104" i="14"/>
  <c r="AS214" i="14" s="1"/>
  <c r="AS97" i="14"/>
  <c r="AS251" i="14"/>
  <c r="AS74" i="14"/>
  <c r="AS334" i="14"/>
  <c r="AS333" i="14"/>
  <c r="AS452" i="14"/>
  <c r="AS451" i="14"/>
  <c r="AS457" i="14"/>
  <c r="AS456" i="14"/>
  <c r="AS455" i="14" s="1"/>
  <c r="AS75" i="14"/>
  <c r="AS34" i="14"/>
  <c r="AS29" i="14"/>
  <c r="AS388" i="14"/>
  <c r="AS265" i="14"/>
  <c r="AS373" i="14"/>
  <c r="AS308" i="14"/>
  <c r="AS117" i="14"/>
  <c r="AS99" i="14"/>
  <c r="AS459" i="14"/>
  <c r="AS349" i="14"/>
  <c r="AS276" i="14"/>
  <c r="AS211" i="14"/>
  <c r="AS297" i="14"/>
  <c r="AS306" i="14"/>
  <c r="AS209" i="14"/>
  <c r="AS207" i="14"/>
  <c r="AS50" i="14"/>
  <c r="AS467" i="14"/>
  <c r="AS465" i="14" s="1"/>
  <c r="AS466" i="14"/>
  <c r="AS468" i="14" s="1"/>
  <c r="AS442" i="14"/>
  <c r="AS414" i="14"/>
  <c r="AS411" i="14"/>
  <c r="AS399" i="14"/>
  <c r="AS394" i="14"/>
  <c r="AS391" i="14"/>
  <c r="AS341" i="14"/>
  <c r="AS339" i="14"/>
  <c r="AS336" i="14"/>
  <c r="AS326" i="14"/>
  <c r="AS311" i="14"/>
  <c r="AS233" i="14"/>
  <c r="AS215" i="14"/>
  <c r="AS137" i="14"/>
  <c r="AS134" i="14"/>
  <c r="AS129" i="14"/>
  <c r="AS114" i="14"/>
  <c r="AS62" i="14"/>
  <c r="AU82" i="14"/>
  <c r="AU188" i="14"/>
  <c r="AU186" i="14"/>
  <c r="AU185" i="14"/>
  <c r="AS469" i="14"/>
  <c r="AS449" i="14" s="1"/>
  <c r="AS432" i="14"/>
  <c r="AS375" i="14"/>
  <c r="AS344" i="14"/>
  <c r="AS309" i="14"/>
  <c r="AS37" i="14" s="1"/>
  <c r="AS281" i="14"/>
  <c r="AS274" i="14"/>
  <c r="AS266" i="14"/>
  <c r="AS152" i="14"/>
  <c r="AS151" i="14" s="1"/>
  <c r="AS105" i="14"/>
  <c r="AS49" i="14"/>
  <c r="AS48" i="14"/>
  <c r="AS47" i="14"/>
  <c r="AS46" i="14"/>
  <c r="AS14" i="14"/>
  <c r="AS412" i="14"/>
  <c r="AS380" i="14"/>
  <c r="AS112" i="14"/>
  <c r="AS91" i="14"/>
  <c r="AU77" i="14"/>
  <c r="AU203" i="14"/>
  <c r="AU201" i="14"/>
  <c r="AU198" i="14"/>
  <c r="AU204" i="14" s="1"/>
  <c r="AU196" i="14"/>
  <c r="AU472" i="14"/>
  <c r="AU429" i="14"/>
  <c r="AU24" i="14"/>
  <c r="AU11" i="14"/>
  <c r="AU252" i="14"/>
  <c r="AU239" i="14"/>
  <c r="AU234" i="14"/>
  <c r="AU197" i="14"/>
  <c r="AU364" i="14"/>
  <c r="AU199" i="14"/>
  <c r="AU45" i="14"/>
  <c r="AU44" i="14"/>
  <c r="AU43" i="14"/>
  <c r="AU426" i="14"/>
  <c r="AU285" i="14"/>
  <c r="AU21" i="14"/>
  <c r="AU20" i="14"/>
  <c r="AU398" i="14"/>
  <c r="AU353" i="14"/>
  <c r="AS410" i="14"/>
  <c r="AS220" i="14"/>
  <c r="AS219" i="14"/>
  <c r="AS218" i="14"/>
  <c r="AS177" i="14"/>
  <c r="AS83" i="14"/>
  <c r="AS78" i="14"/>
  <c r="AS243" i="14"/>
  <c r="AS221" i="14"/>
  <c r="AS138" i="14"/>
  <c r="AS94" i="14"/>
  <c r="AS72" i="14"/>
  <c r="AS186" i="14"/>
  <c r="AS185" i="14"/>
  <c r="AS188" i="14"/>
  <c r="AS82" i="14"/>
  <c r="AS397" i="14"/>
  <c r="AS396" i="14"/>
  <c r="AU384" i="14"/>
  <c r="AU90" i="14"/>
  <c r="AU412" i="14"/>
  <c r="AU380" i="14"/>
  <c r="AU112" i="14"/>
  <c r="AU91" i="14"/>
  <c r="AU462" i="14"/>
  <c r="AU461" i="14"/>
  <c r="AU437" i="14"/>
  <c r="AU421" i="14"/>
  <c r="AU32" i="14" s="1"/>
  <c r="AU39" i="14"/>
  <c r="AU38" i="14"/>
  <c r="AS291" i="14" l="1"/>
  <c r="AS263" i="14"/>
  <c r="AU12" i="14"/>
  <c r="AU267" i="14"/>
  <c r="AU268" i="14"/>
  <c r="AU269" i="14"/>
  <c r="AU271" i="14"/>
  <c r="AU273" i="14"/>
  <c r="AU275" i="14"/>
  <c r="AU270" i="14"/>
  <c r="AU272" i="14"/>
  <c r="AU335" i="14"/>
  <c r="AS96" i="14"/>
  <c r="AS381" i="14"/>
  <c r="AS80" i="14"/>
  <c r="AS106" i="14"/>
  <c r="AS246" i="14"/>
  <c r="AS357" i="14"/>
  <c r="AS393" i="14" s="1"/>
  <c r="AS438" i="14"/>
  <c r="AS415" i="14"/>
  <c r="AS368" i="14"/>
  <c r="AS295" i="14"/>
  <c r="AS192" i="14"/>
  <c r="AU127" i="14"/>
  <c r="AU133" i="14" s="1"/>
  <c r="AU81" i="14"/>
  <c r="AU142" i="14"/>
  <c r="AU80" i="14"/>
  <c r="AU79" i="14"/>
  <c r="AS52" i="14"/>
  <c r="AS55" i="14"/>
  <c r="AS57" i="14"/>
  <c r="AS59" i="14"/>
  <c r="AS145" i="14"/>
  <c r="AS54" i="14"/>
  <c r="AS56" i="14"/>
  <c r="AS58" i="14"/>
  <c r="AS60" i="14"/>
  <c r="AU87" i="14"/>
  <c r="AU85" i="14"/>
  <c r="AU84" i="14"/>
  <c r="AU86" i="14"/>
  <c r="AU245" i="14"/>
  <c r="AU247" i="14"/>
  <c r="AU248" i="14"/>
  <c r="AU249" i="14"/>
  <c r="AU250" i="14"/>
  <c r="AS193" i="14"/>
  <c r="AS187" i="14"/>
  <c r="AS184" i="14"/>
  <c r="AU73" i="14"/>
  <c r="AU63" i="14"/>
  <c r="AU17" i="14"/>
  <c r="AU367" i="14"/>
  <c r="AU144" i="14"/>
  <c r="AU141" i="14"/>
  <c r="AU122" i="14"/>
  <c r="AU146" i="14"/>
  <c r="AU143" i="14"/>
  <c r="AU140" i="14"/>
  <c r="AU329" i="14"/>
  <c r="AU242" i="14"/>
  <c r="AU53" i="14"/>
  <c r="AU436" i="14"/>
  <c r="AU420" i="14"/>
  <c r="AU441" i="14"/>
  <c r="AU440" i="14"/>
  <c r="AU40" i="14"/>
  <c r="AU10" i="14"/>
  <c r="AS73" i="14"/>
  <c r="AS63" i="14"/>
  <c r="AS17" i="14"/>
  <c r="AS367" i="14"/>
  <c r="AS146" i="14"/>
  <c r="AS144" i="14"/>
  <c r="AS143" i="14"/>
  <c r="AS141" i="14"/>
  <c r="AS140" i="14"/>
  <c r="AS122" i="14"/>
  <c r="AS226" i="14"/>
  <c r="AS225" i="14"/>
  <c r="AS224" i="14"/>
  <c r="AS223" i="14"/>
  <c r="AS222" i="14"/>
  <c r="AS216" i="14"/>
  <c r="AS119" i="14"/>
  <c r="AS329" i="14"/>
  <c r="AS250" i="14"/>
  <c r="AS249" i="14"/>
  <c r="AS248" i="14"/>
  <c r="AS247" i="14"/>
  <c r="AS245" i="14"/>
  <c r="AS242" i="14"/>
  <c r="AS53" i="14"/>
  <c r="AS142" i="14"/>
  <c r="AS81" i="14"/>
  <c r="AS79" i="14"/>
  <c r="AS87" i="14"/>
  <c r="AS86" i="14"/>
  <c r="AS85" i="14"/>
  <c r="AS84" i="14"/>
  <c r="AU463" i="14"/>
  <c r="AU61" i="14"/>
  <c r="AS335" i="14"/>
  <c r="AS275" i="14"/>
  <c r="AS273" i="14"/>
  <c r="AS272" i="14"/>
  <c r="AS271" i="14"/>
  <c r="AS270" i="14"/>
  <c r="AS269" i="14"/>
  <c r="AS268" i="14"/>
  <c r="AS267" i="14"/>
  <c r="AS12" i="14"/>
  <c r="AS460" i="14"/>
  <c r="AS450" i="14"/>
  <c r="AS448" i="14"/>
  <c r="AS447" i="14"/>
  <c r="AS435" i="14" s="1"/>
  <c r="AS446" i="14" s="1"/>
  <c r="AS424" i="14"/>
  <c r="AS423" i="14"/>
  <c r="AS127" i="14"/>
  <c r="AS203" i="14"/>
  <c r="AS201" i="14"/>
  <c r="AS198" i="14"/>
  <c r="AS204" i="14" s="1"/>
  <c r="AS196" i="14"/>
  <c r="AS77" i="14"/>
  <c r="AS252" i="14"/>
  <c r="AS239" i="14"/>
  <c r="AS234" i="14"/>
  <c r="AS197" i="14"/>
  <c r="AS364" i="14"/>
  <c r="AS199" i="14"/>
  <c r="AS45" i="14"/>
  <c r="AS44" i="14"/>
  <c r="AS43" i="14"/>
  <c r="AS472" i="14"/>
  <c r="AS429" i="14"/>
  <c r="AS24" i="14"/>
  <c r="AS11" i="14"/>
  <c r="AS426" i="14"/>
  <c r="AS285" i="14"/>
  <c r="AS21" i="14"/>
  <c r="AS20" i="14"/>
  <c r="AS398" i="14"/>
  <c r="AS353" i="14"/>
  <c r="AS431" i="14"/>
  <c r="AS418" i="14"/>
  <c r="AS342" i="14"/>
  <c r="AS241" i="14"/>
  <c r="AS237" i="14"/>
  <c r="AS231" i="14"/>
  <c r="AS229" i="14"/>
  <c r="AS206" i="14"/>
  <c r="AS202" i="14"/>
  <c r="AS149" i="14"/>
  <c r="AS148" i="14"/>
  <c r="AS111" i="14"/>
  <c r="AS108" i="14"/>
  <c r="AS107" i="14"/>
  <c r="AS89" i="14"/>
  <c r="AS88" i="14"/>
  <c r="AS13" i="14"/>
  <c r="AS378" i="14"/>
  <c r="AS356" i="14" s="1"/>
  <c r="AS124" i="14"/>
  <c r="AS228" i="14"/>
  <c r="AS217" i="14"/>
  <c r="AS404" i="14"/>
  <c r="AS379" i="14"/>
  <c r="AS338" i="14"/>
  <c r="AS294" i="14" s="1"/>
  <c r="AS133" i="14" l="1"/>
  <c r="AS38" i="14"/>
  <c r="AS10" i="14" s="1"/>
  <c r="AS352" i="14"/>
  <c r="AS288" i="14" s="1"/>
  <c r="AU128" i="14"/>
  <c r="AS128" i="14"/>
  <c r="AS384" i="14"/>
  <c r="AS90" i="14"/>
  <c r="AS463" i="14"/>
  <c r="AS61" i="14"/>
  <c r="AS130" i="14"/>
  <c r="AS462" i="14"/>
  <c r="AS461" i="14"/>
  <c r="AS437" i="14"/>
  <c r="AS421" i="14"/>
  <c r="AS32" i="14" s="1"/>
  <c r="AS39" i="14"/>
  <c r="AU41" i="14"/>
  <c r="AU35" i="14" s="1"/>
  <c r="AU9" i="14"/>
  <c r="AS436" i="14" l="1"/>
  <c r="AS420" i="14"/>
  <c r="AS126" i="14"/>
  <c r="AS132" i="14"/>
  <c r="AS40" i="14"/>
  <c r="AS440" i="14"/>
  <c r="AS441" i="14"/>
  <c r="AU130" i="14"/>
  <c r="AU132" i="14"/>
  <c r="AU126" i="14"/>
  <c r="AS41" i="14" l="1"/>
  <c r="AS35" i="14" s="1"/>
  <c r="AS9" i="14"/>
  <c r="E114" i="11" l="1"/>
  <c r="C114" i="11"/>
  <c r="E113" i="11"/>
  <c r="C113" i="11"/>
  <c r="E112" i="11"/>
  <c r="C112" i="11"/>
  <c r="B111" i="11"/>
  <c r="E107" i="11"/>
  <c r="C107" i="11"/>
  <c r="E106" i="11"/>
  <c r="C106" i="11"/>
  <c r="E103" i="11"/>
  <c r="C103" i="11"/>
  <c r="E102" i="11"/>
  <c r="C102" i="11"/>
  <c r="E101" i="11"/>
  <c r="C101" i="11"/>
  <c r="E97" i="11"/>
  <c r="C97" i="11"/>
  <c r="E96" i="11"/>
  <c r="C96" i="11"/>
  <c r="E95" i="11"/>
  <c r="C95" i="11"/>
  <c r="E94" i="11"/>
  <c r="C94" i="11"/>
  <c r="E93" i="11"/>
  <c r="C93" i="11"/>
  <c r="E92" i="11"/>
  <c r="C92" i="11"/>
  <c r="E91" i="11"/>
  <c r="C91" i="11"/>
  <c r="E90" i="11"/>
  <c r="C90" i="11"/>
  <c r="E89" i="11"/>
  <c r="C89" i="11"/>
  <c r="E86" i="11"/>
  <c r="C86" i="11"/>
  <c r="E85" i="11"/>
  <c r="C85" i="11"/>
  <c r="E84" i="11"/>
  <c r="C84" i="11"/>
  <c r="E83" i="11"/>
  <c r="C83" i="11"/>
  <c r="E82" i="11"/>
  <c r="C82" i="11"/>
  <c r="E81" i="11"/>
  <c r="C81" i="11"/>
  <c r="E80" i="11"/>
  <c r="C80" i="11"/>
  <c r="E79" i="11"/>
  <c r="C79" i="11"/>
  <c r="E78" i="11"/>
  <c r="C78" i="11"/>
  <c r="E77" i="11"/>
  <c r="C77" i="11"/>
  <c r="E76" i="11"/>
  <c r="C76" i="11"/>
  <c r="E75" i="11"/>
  <c r="C75" i="11"/>
  <c r="E74" i="11"/>
  <c r="C74" i="11"/>
  <c r="E73" i="11"/>
  <c r="C73" i="11"/>
  <c r="E72" i="11"/>
  <c r="C72" i="11"/>
  <c r="E71" i="11"/>
  <c r="C71" i="11"/>
  <c r="E70" i="11"/>
  <c r="C70" i="11"/>
  <c r="E69" i="11"/>
  <c r="C69" i="11"/>
  <c r="E68" i="11"/>
  <c r="C68" i="11"/>
  <c r="E67" i="11"/>
  <c r="C67" i="11"/>
  <c r="E66" i="11"/>
  <c r="C66" i="11"/>
  <c r="E65" i="11"/>
  <c r="C65" i="11"/>
  <c r="E64" i="11"/>
  <c r="C64" i="11"/>
  <c r="E63" i="11"/>
  <c r="C63" i="11"/>
  <c r="E62" i="11"/>
  <c r="C62" i="11"/>
  <c r="E61" i="11"/>
  <c r="C61" i="11"/>
  <c r="E60" i="11"/>
  <c r="C60" i="11"/>
  <c r="E59" i="11"/>
  <c r="C59" i="11"/>
  <c r="E58" i="11"/>
  <c r="C58" i="11"/>
  <c r="E57" i="11"/>
  <c r="C57" i="11"/>
  <c r="E56" i="11"/>
  <c r="C56" i="11"/>
  <c r="E54" i="11"/>
  <c r="C54" i="11"/>
  <c r="E53" i="11"/>
  <c r="C53" i="11"/>
  <c r="E52" i="11"/>
  <c r="C52" i="11"/>
  <c r="E51" i="11"/>
  <c r="C51" i="11"/>
  <c r="E50" i="11"/>
  <c r="C50" i="11"/>
  <c r="E49" i="11"/>
  <c r="C49" i="11"/>
  <c r="E48" i="11"/>
  <c r="C48" i="11"/>
  <c r="E47" i="11"/>
  <c r="C47" i="11"/>
  <c r="E46" i="11"/>
  <c r="C46" i="11"/>
  <c r="E45" i="11"/>
  <c r="C45" i="11"/>
  <c r="E44" i="11"/>
  <c r="C44" i="11"/>
  <c r="E43" i="11"/>
  <c r="C43" i="11"/>
  <c r="E42" i="11"/>
  <c r="C42" i="11"/>
  <c r="E41" i="11"/>
  <c r="C41" i="11"/>
  <c r="E40" i="11"/>
  <c r="C40" i="11"/>
  <c r="E39" i="11"/>
  <c r="C39" i="11"/>
  <c r="E38" i="11"/>
  <c r="C38" i="11"/>
  <c r="E37" i="11"/>
  <c r="C37" i="11"/>
  <c r="E35" i="11"/>
  <c r="C35" i="11"/>
  <c r="E34" i="11"/>
  <c r="C34" i="11"/>
  <c r="E33" i="11"/>
  <c r="C33" i="11"/>
  <c r="E32" i="11"/>
  <c r="C32" i="11"/>
  <c r="E31" i="11"/>
  <c r="C31" i="11"/>
  <c r="E30" i="11"/>
  <c r="C30" i="11"/>
  <c r="E29" i="11"/>
  <c r="C29" i="11"/>
  <c r="E27" i="11"/>
  <c r="C27" i="11"/>
  <c r="E26" i="11"/>
  <c r="C26" i="11"/>
  <c r="E25" i="11"/>
  <c r="C25" i="11"/>
  <c r="E24" i="11"/>
  <c r="C24" i="11"/>
  <c r="E23" i="11"/>
  <c r="C23" i="11"/>
  <c r="E22" i="11"/>
  <c r="C22" i="11"/>
  <c r="E20" i="11"/>
  <c r="C20" i="11"/>
  <c r="E19" i="11"/>
  <c r="C19" i="11"/>
  <c r="E18" i="11"/>
  <c r="C18" i="11"/>
  <c r="E17" i="11"/>
  <c r="C17" i="11"/>
  <c r="E15" i="11"/>
  <c r="C15" i="11"/>
  <c r="E14" i="11"/>
  <c r="C14" i="11"/>
  <c r="E13" i="11"/>
  <c r="C13" i="11"/>
  <c r="E12" i="11"/>
  <c r="C12" i="11"/>
  <c r="E11" i="11"/>
  <c r="C11" i="11"/>
  <c r="E10" i="11"/>
  <c r="C10" i="11"/>
  <c r="E9" i="11"/>
  <c r="C9" i="11"/>
  <c r="E8" i="11"/>
  <c r="C8" i="11"/>
  <c r="E7" i="11"/>
  <c r="C7" i="11"/>
  <c r="E2" i="11"/>
  <c r="C2" i="11"/>
  <c r="E118" i="10"/>
  <c r="C118" i="10"/>
  <c r="E117" i="10"/>
  <c r="C117" i="10"/>
  <c r="E116" i="10"/>
  <c r="C116" i="10"/>
  <c r="E111" i="10"/>
  <c r="C111" i="10"/>
  <c r="E110" i="10"/>
  <c r="C110" i="10"/>
  <c r="E107" i="10"/>
  <c r="C107" i="10"/>
  <c r="E106" i="10"/>
  <c r="C106" i="10"/>
  <c r="E105" i="10"/>
  <c r="C105" i="10"/>
  <c r="E101" i="10"/>
  <c r="C101" i="10"/>
  <c r="E100" i="10"/>
  <c r="C100" i="10"/>
  <c r="E98" i="10"/>
  <c r="C98" i="10"/>
  <c r="E97" i="10"/>
  <c r="C97" i="10"/>
  <c r="E96" i="10"/>
  <c r="C96" i="10"/>
  <c r="E95" i="10"/>
  <c r="C95" i="10"/>
  <c r="E94" i="10"/>
  <c r="C94" i="10"/>
  <c r="E93" i="10"/>
  <c r="C93" i="10"/>
  <c r="E92" i="10"/>
  <c r="C92" i="10"/>
  <c r="E91" i="10"/>
  <c r="C91" i="10"/>
  <c r="E90" i="10"/>
  <c r="C90" i="10"/>
  <c r="E87" i="10"/>
  <c r="C87" i="10"/>
  <c r="E86" i="10"/>
  <c r="C86" i="10"/>
  <c r="E85" i="10"/>
  <c r="C85" i="10"/>
  <c r="E84" i="10"/>
  <c r="C84" i="10"/>
  <c r="E83" i="10"/>
  <c r="C83" i="10"/>
  <c r="E82" i="10"/>
  <c r="C82" i="10"/>
  <c r="E81" i="10"/>
  <c r="C81" i="10"/>
  <c r="E80" i="10"/>
  <c r="C80" i="10"/>
  <c r="E79" i="10"/>
  <c r="C79" i="10"/>
  <c r="E78" i="10"/>
  <c r="C78" i="10"/>
  <c r="E77" i="10"/>
  <c r="C77" i="10"/>
  <c r="E76" i="10"/>
  <c r="C76" i="10"/>
  <c r="E75" i="10"/>
  <c r="C75" i="10"/>
  <c r="E74" i="10"/>
  <c r="C74" i="10"/>
  <c r="E73" i="10"/>
  <c r="C73" i="10"/>
  <c r="E72" i="10"/>
  <c r="C72" i="10"/>
  <c r="E71" i="10"/>
  <c r="C71" i="10"/>
  <c r="E70" i="10"/>
  <c r="C70" i="10"/>
  <c r="E69" i="10"/>
  <c r="C69" i="10"/>
  <c r="E68" i="10"/>
  <c r="C68" i="10"/>
  <c r="E67" i="10"/>
  <c r="C67" i="10"/>
  <c r="E66" i="10"/>
  <c r="C66" i="10"/>
  <c r="E65" i="10"/>
  <c r="C65" i="10"/>
  <c r="E64" i="10"/>
  <c r="C64" i="10"/>
  <c r="E63" i="10"/>
  <c r="C63" i="10"/>
  <c r="E62" i="10"/>
  <c r="C62" i="10"/>
  <c r="E61" i="10"/>
  <c r="C61" i="10"/>
  <c r="E60" i="10"/>
  <c r="C60" i="10"/>
  <c r="E59" i="10"/>
  <c r="C59" i="10"/>
  <c r="E58" i="10"/>
  <c r="C58" i="10"/>
  <c r="E57" i="10"/>
  <c r="C57" i="10"/>
  <c r="E55" i="10"/>
  <c r="C55" i="10"/>
  <c r="E54" i="10"/>
  <c r="C54" i="10"/>
  <c r="E53" i="10"/>
  <c r="C53" i="10"/>
  <c r="E52" i="10"/>
  <c r="C52" i="10"/>
  <c r="E51" i="10"/>
  <c r="C51" i="10"/>
  <c r="E50" i="10"/>
  <c r="C50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39" i="10"/>
  <c r="C39" i="10"/>
  <c r="E38" i="10"/>
  <c r="C38" i="10"/>
  <c r="E37" i="10"/>
  <c r="C37" i="10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0" i="10"/>
  <c r="C20" i="10"/>
  <c r="E19" i="10"/>
  <c r="C19" i="10"/>
  <c r="E18" i="10"/>
  <c r="C18" i="10"/>
  <c r="E17" i="10"/>
  <c r="C17" i="10"/>
  <c r="E15" i="10"/>
  <c r="C15" i="10"/>
  <c r="E14" i="10"/>
  <c r="C14" i="10"/>
  <c r="E13" i="10"/>
  <c r="C13" i="10"/>
  <c r="E12" i="10"/>
  <c r="C12" i="10"/>
  <c r="E11" i="10"/>
  <c r="C11" i="10"/>
  <c r="E10" i="10"/>
  <c r="C10" i="10"/>
  <c r="E9" i="10"/>
  <c r="C9" i="10"/>
  <c r="E8" i="10"/>
  <c r="C8" i="10"/>
  <c r="E7" i="10"/>
  <c r="C7" i="10"/>
  <c r="E2" i="10"/>
  <c r="C2" i="10"/>
  <c r="C113" i="9" l="1"/>
  <c r="C114" i="9"/>
  <c r="C112" i="9"/>
  <c r="E113" i="9" l="1"/>
  <c r="E114" i="9"/>
  <c r="E112" i="9"/>
  <c r="B111" i="9"/>
  <c r="E107" i="9"/>
  <c r="C107" i="9"/>
  <c r="E106" i="9"/>
  <c r="C106" i="9"/>
  <c r="E103" i="9"/>
  <c r="C103" i="9"/>
  <c r="E102" i="9"/>
  <c r="C102" i="9"/>
  <c r="E101" i="9"/>
  <c r="C101" i="9"/>
  <c r="E97" i="9"/>
  <c r="C97" i="9"/>
  <c r="E96" i="9"/>
  <c r="C96" i="9"/>
  <c r="E95" i="9"/>
  <c r="C95" i="9"/>
  <c r="E94" i="9"/>
  <c r="C94" i="9"/>
  <c r="E93" i="9"/>
  <c r="C93" i="9"/>
  <c r="E92" i="9"/>
  <c r="C92" i="9"/>
  <c r="E91" i="9"/>
  <c r="C91" i="9"/>
  <c r="E90" i="9"/>
  <c r="C90" i="9"/>
  <c r="E89" i="9"/>
  <c r="C89" i="9"/>
  <c r="E86" i="9"/>
  <c r="C86" i="9"/>
  <c r="E85" i="9"/>
  <c r="C85" i="9"/>
  <c r="E84" i="9"/>
  <c r="C84" i="9"/>
  <c r="E83" i="9"/>
  <c r="C83" i="9"/>
  <c r="E82" i="9"/>
  <c r="C82" i="9"/>
  <c r="E81" i="9"/>
  <c r="C81" i="9"/>
  <c r="E80" i="9"/>
  <c r="C80" i="9"/>
  <c r="E79" i="9"/>
  <c r="C79" i="9"/>
  <c r="E78" i="9"/>
  <c r="C78" i="9"/>
  <c r="E77" i="9"/>
  <c r="C77" i="9"/>
  <c r="E76" i="9"/>
  <c r="C76" i="9"/>
  <c r="E75" i="9"/>
  <c r="C75" i="9"/>
  <c r="E74" i="9"/>
  <c r="C74" i="9"/>
  <c r="E73" i="9"/>
  <c r="C73" i="9"/>
  <c r="E72" i="9"/>
  <c r="C72" i="9"/>
  <c r="E71" i="9"/>
  <c r="C71" i="9"/>
  <c r="E70" i="9"/>
  <c r="C70" i="9"/>
  <c r="E69" i="9"/>
  <c r="C69" i="9"/>
  <c r="E68" i="9"/>
  <c r="C68" i="9"/>
  <c r="E67" i="9"/>
  <c r="C67" i="9"/>
  <c r="E66" i="9"/>
  <c r="C66" i="9"/>
  <c r="E65" i="9"/>
  <c r="C65" i="9"/>
  <c r="E64" i="9"/>
  <c r="C64" i="9"/>
  <c r="E63" i="9"/>
  <c r="C63" i="9"/>
  <c r="E62" i="9"/>
  <c r="C62" i="9"/>
  <c r="E61" i="9"/>
  <c r="C61" i="9"/>
  <c r="E60" i="9"/>
  <c r="C60" i="9"/>
  <c r="E59" i="9"/>
  <c r="C59" i="9"/>
  <c r="E58" i="9"/>
  <c r="C58" i="9"/>
  <c r="E57" i="9"/>
  <c r="C57" i="9"/>
  <c r="E56" i="9"/>
  <c r="C56" i="9"/>
  <c r="E54" i="9"/>
  <c r="C54" i="9"/>
  <c r="E53" i="9"/>
  <c r="C53" i="9"/>
  <c r="E52" i="9"/>
  <c r="C52" i="9"/>
  <c r="E51" i="9"/>
  <c r="C51" i="9"/>
  <c r="E50" i="9"/>
  <c r="C50" i="9"/>
  <c r="E49" i="9"/>
  <c r="C49" i="9"/>
  <c r="E48" i="9"/>
  <c r="C48" i="9"/>
  <c r="E47" i="9"/>
  <c r="C47" i="9"/>
  <c r="E46" i="9"/>
  <c r="C46" i="9"/>
  <c r="E45" i="9"/>
  <c r="C45" i="9"/>
  <c r="E44" i="9"/>
  <c r="C44" i="9"/>
  <c r="E43" i="9"/>
  <c r="C43" i="9"/>
  <c r="E42" i="9"/>
  <c r="C42" i="9"/>
  <c r="E41" i="9"/>
  <c r="C41" i="9"/>
  <c r="E40" i="9"/>
  <c r="C40" i="9"/>
  <c r="E39" i="9"/>
  <c r="C39" i="9"/>
  <c r="E38" i="9"/>
  <c r="C38" i="9"/>
  <c r="E37" i="9"/>
  <c r="C37" i="9"/>
  <c r="E35" i="9"/>
  <c r="C35" i="9"/>
  <c r="E34" i="9"/>
  <c r="C34" i="9"/>
  <c r="E33" i="9"/>
  <c r="C33" i="9"/>
  <c r="E32" i="9"/>
  <c r="C32" i="9"/>
  <c r="E31" i="9"/>
  <c r="C31" i="9"/>
  <c r="E30" i="9"/>
  <c r="C30" i="9"/>
  <c r="E29" i="9"/>
  <c r="C29" i="9"/>
  <c r="E27" i="9"/>
  <c r="C27" i="9"/>
  <c r="E26" i="9"/>
  <c r="C26" i="9"/>
  <c r="E25" i="9"/>
  <c r="C25" i="9"/>
  <c r="E24" i="9"/>
  <c r="C24" i="9"/>
  <c r="E23" i="9"/>
  <c r="C23" i="9"/>
  <c r="E22" i="9"/>
  <c r="C22" i="9"/>
  <c r="E20" i="9"/>
  <c r="C20" i="9"/>
  <c r="E19" i="9"/>
  <c r="C19" i="9"/>
  <c r="E18" i="9"/>
  <c r="C18" i="9"/>
  <c r="E17" i="9"/>
  <c r="C17" i="9"/>
  <c r="E15" i="9"/>
  <c r="C15" i="9"/>
  <c r="E14" i="9"/>
  <c r="C14" i="9"/>
  <c r="E13" i="9"/>
  <c r="C13" i="9"/>
  <c r="E12" i="9"/>
  <c r="C12" i="9"/>
  <c r="E11" i="9"/>
  <c r="C11" i="9"/>
  <c r="E10" i="9"/>
  <c r="C10" i="9"/>
  <c r="E9" i="9"/>
  <c r="C9" i="9"/>
  <c r="E8" i="9"/>
  <c r="C8" i="9"/>
  <c r="E7" i="9"/>
  <c r="C7" i="9"/>
  <c r="E2" i="9"/>
  <c r="C2" i="9"/>
  <c r="B115" i="5"/>
  <c r="D111" i="9"/>
  <c r="E111" i="5"/>
  <c r="C111" i="5"/>
  <c r="E110" i="5"/>
  <c r="C110" i="5"/>
  <c r="E107" i="5"/>
  <c r="C107" i="5"/>
  <c r="E106" i="5"/>
  <c r="C106" i="5"/>
  <c r="E105" i="5"/>
  <c r="C105" i="5"/>
  <c r="E101" i="5"/>
  <c r="C101" i="5"/>
  <c r="E100" i="5"/>
  <c r="C100" i="5"/>
  <c r="E98" i="5"/>
  <c r="C98" i="5"/>
  <c r="E97" i="5"/>
  <c r="C97" i="5"/>
  <c r="E96" i="5"/>
  <c r="C96" i="5"/>
  <c r="E95" i="5"/>
  <c r="C95" i="5"/>
  <c r="E94" i="5"/>
  <c r="C94" i="5"/>
  <c r="E93" i="5"/>
  <c r="C93" i="5"/>
  <c r="E92" i="5"/>
  <c r="C92" i="5"/>
  <c r="E91" i="5"/>
  <c r="C91" i="5"/>
  <c r="E90" i="5"/>
  <c r="C90" i="5"/>
  <c r="E87" i="5"/>
  <c r="C87" i="5"/>
  <c r="E86" i="5"/>
  <c r="C86" i="5"/>
  <c r="E85" i="5"/>
  <c r="C85" i="5"/>
  <c r="E84" i="5"/>
  <c r="C84" i="5"/>
  <c r="E83" i="5"/>
  <c r="C83" i="5"/>
  <c r="E82" i="5"/>
  <c r="C82" i="5"/>
  <c r="E81" i="5"/>
  <c r="C81" i="5"/>
  <c r="E80" i="5"/>
  <c r="C80" i="5"/>
  <c r="E79" i="5"/>
  <c r="C79" i="5"/>
  <c r="E78" i="5"/>
  <c r="C78" i="5"/>
  <c r="E77" i="5"/>
  <c r="C77" i="5"/>
  <c r="E76" i="5"/>
  <c r="C76" i="5"/>
  <c r="E75" i="5"/>
  <c r="C75" i="5"/>
  <c r="E74" i="5"/>
  <c r="C74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5" i="5"/>
  <c r="C55" i="5"/>
  <c r="E54" i="5"/>
  <c r="C54" i="5"/>
  <c r="E53" i="5"/>
  <c r="C53" i="5"/>
  <c r="E52" i="5"/>
  <c r="C52" i="5"/>
  <c r="E51" i="5"/>
  <c r="C51" i="5"/>
  <c r="E50" i="5"/>
  <c r="C50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E40" i="5"/>
  <c r="C40" i="5"/>
  <c r="E39" i="5"/>
  <c r="C39" i="5"/>
  <c r="E38" i="5"/>
  <c r="C38" i="5"/>
  <c r="E37" i="5"/>
  <c r="C37" i="5"/>
  <c r="E35" i="5"/>
  <c r="C35" i="5"/>
  <c r="E34" i="5"/>
  <c r="C34" i="5"/>
  <c r="E33" i="5"/>
  <c r="C33" i="5"/>
  <c r="E32" i="5"/>
  <c r="C32" i="5"/>
  <c r="E31" i="5"/>
  <c r="C31" i="5"/>
  <c r="E30" i="5"/>
  <c r="C30" i="5"/>
  <c r="E29" i="5"/>
  <c r="C29" i="5"/>
  <c r="E27" i="5"/>
  <c r="C27" i="5"/>
  <c r="E26" i="5"/>
  <c r="C26" i="5"/>
  <c r="E25" i="5"/>
  <c r="C25" i="5"/>
  <c r="E24" i="5"/>
  <c r="C24" i="5"/>
  <c r="E23" i="5"/>
  <c r="C23" i="5"/>
  <c r="E22" i="5"/>
  <c r="C22" i="5"/>
  <c r="E20" i="5"/>
  <c r="C20" i="5"/>
  <c r="E19" i="5"/>
  <c r="C19" i="5"/>
  <c r="E18" i="5"/>
  <c r="C18" i="5"/>
  <c r="E17" i="5"/>
  <c r="C17" i="5"/>
  <c r="E15" i="5"/>
  <c r="C15" i="5"/>
  <c r="E14" i="5"/>
  <c r="C14" i="5"/>
  <c r="E13" i="5"/>
  <c r="C13" i="5"/>
  <c r="E12" i="5"/>
  <c r="C12" i="5"/>
  <c r="E11" i="5"/>
  <c r="C11" i="5"/>
  <c r="E10" i="5"/>
  <c r="C10" i="5"/>
  <c r="E9" i="5"/>
  <c r="C9" i="5"/>
  <c r="E8" i="5"/>
  <c r="C8" i="5"/>
  <c r="E7" i="5"/>
  <c r="C7" i="5"/>
  <c r="E2" i="5"/>
  <c r="C2" i="5"/>
  <c r="D111" i="11" l="1"/>
  <c r="D115" i="5"/>
  <c r="E7" i="3"/>
  <c r="E8" i="3"/>
  <c r="E9" i="3"/>
  <c r="E10" i="3"/>
  <c r="E11" i="3"/>
  <c r="E12" i="3"/>
  <c r="E13" i="3"/>
  <c r="E14" i="3"/>
  <c r="E15" i="3"/>
  <c r="E16" i="3"/>
  <c r="E18" i="3"/>
  <c r="E19" i="3"/>
  <c r="E20" i="3"/>
  <c r="E21" i="3"/>
  <c r="E23" i="3"/>
  <c r="E24" i="3"/>
  <c r="E25" i="3"/>
  <c r="E26" i="3"/>
  <c r="E27" i="3"/>
  <c r="E28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6" i="3"/>
  <c r="E47" i="3"/>
  <c r="E48" i="3"/>
  <c r="E49" i="3"/>
  <c r="E51" i="3"/>
  <c r="E52" i="3"/>
  <c r="E53" i="3"/>
  <c r="E54" i="3"/>
  <c r="E55" i="3"/>
  <c r="E56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2" i="3"/>
  <c r="E93" i="3"/>
  <c r="E94" i="3"/>
  <c r="E95" i="3"/>
  <c r="E96" i="3"/>
  <c r="E97" i="3"/>
  <c r="E98" i="3"/>
  <c r="E99" i="3"/>
  <c r="E100" i="3"/>
  <c r="E101" i="3"/>
  <c r="E103" i="3"/>
  <c r="E104" i="3"/>
  <c r="E108" i="3"/>
  <c r="E109" i="3"/>
  <c r="E110" i="3"/>
  <c r="E113" i="3"/>
  <c r="E114" i="3"/>
  <c r="E2" i="3"/>
  <c r="C7" i="3"/>
  <c r="C8" i="3"/>
  <c r="C9" i="3"/>
  <c r="C10" i="3"/>
  <c r="C11" i="3"/>
  <c r="C12" i="3"/>
  <c r="C13" i="3"/>
  <c r="C14" i="3"/>
  <c r="C15" i="3"/>
  <c r="C16" i="3"/>
  <c r="C18" i="3"/>
  <c r="C19" i="3"/>
  <c r="C20" i="3"/>
  <c r="C21" i="3"/>
  <c r="C23" i="3"/>
  <c r="C24" i="3"/>
  <c r="C25" i="3"/>
  <c r="C26" i="3"/>
  <c r="C27" i="3"/>
  <c r="C28" i="3"/>
  <c r="C30" i="3"/>
  <c r="C31" i="3"/>
  <c r="C32" i="3"/>
  <c r="C33" i="3"/>
  <c r="C34" i="3"/>
  <c r="C35" i="3"/>
  <c r="C36" i="3"/>
  <c r="C38" i="3"/>
  <c r="C39" i="3"/>
  <c r="C40" i="3"/>
  <c r="C41" i="3"/>
  <c r="C42" i="3"/>
  <c r="C43" i="3"/>
  <c r="C44" i="3"/>
  <c r="C45" i="3"/>
  <c r="C46" i="3"/>
  <c r="C47" i="3"/>
  <c r="C48" i="3"/>
  <c r="C49" i="3"/>
  <c r="C51" i="3"/>
  <c r="C52" i="3"/>
  <c r="C53" i="3"/>
  <c r="C54" i="3"/>
  <c r="C55" i="3"/>
  <c r="C56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2" i="3"/>
  <c r="C93" i="3"/>
  <c r="C94" i="3"/>
  <c r="C95" i="3"/>
  <c r="C96" i="3"/>
  <c r="C97" i="3"/>
  <c r="C98" i="3"/>
  <c r="C99" i="3"/>
  <c r="C100" i="3"/>
  <c r="C101" i="3"/>
  <c r="C103" i="3"/>
  <c r="C104" i="3"/>
  <c r="C108" i="3"/>
  <c r="C109" i="3"/>
  <c r="C110" i="3"/>
  <c r="C113" i="3"/>
  <c r="C114" i="3"/>
  <c r="C2" i="3"/>
  <c r="A3" i="2"/>
  <c r="A4" i="2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l="1"/>
  <c r="B112" i="1" s="1"/>
  <c r="B113" i="1" s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l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</calcChain>
</file>

<file path=xl/sharedStrings.xml><?xml version="1.0" encoding="utf-8"?>
<sst xmlns="http://schemas.openxmlformats.org/spreadsheetml/2006/main" count="20762" uniqueCount="1682">
  <si>
    <t>Сокращенное название</t>
  </si>
  <si>
    <t>ИНН</t>
  </si>
  <si>
    <t>Номер ЦФО</t>
  </si>
  <si>
    <t>Полное название</t>
  </si>
  <si>
    <t>Включена в Периметр АЭПК по МСФО</t>
  </si>
  <si>
    <t>Да</t>
  </si>
  <si>
    <t>Uranium One Holding</t>
  </si>
  <si>
    <t>8171.63.219</t>
  </si>
  <si>
    <t>Uranium One Holding N.V.</t>
  </si>
  <si>
    <t>INTERNEXCO</t>
  </si>
  <si>
    <t>HBR 6557</t>
  </si>
  <si>
    <t>INTERNEXCO GmbH</t>
  </si>
  <si>
    <t>Mantra Resources Ltd.</t>
  </si>
  <si>
    <t>Mantra Resources Limited</t>
  </si>
  <si>
    <t>Uranium</t>
  </si>
  <si>
    <t>Uranium One Inc.</t>
  </si>
  <si>
    <t>UMP Trading</t>
  </si>
  <si>
    <t>UMP Trading (Швейцария)</t>
  </si>
  <si>
    <t>ROSATOM FINANCE</t>
  </si>
  <si>
    <t>ROSATOM FINANCE LTD</t>
  </si>
  <si>
    <t>ROSATOM Securities</t>
  </si>
  <si>
    <t>ROSATOM Securities Limited</t>
  </si>
  <si>
    <t>EMSS Holdings</t>
  </si>
  <si>
    <t>EMSS Holdings Limited (ЭМСС ХОЛДИНГЗ ЛИМИТЕД)</t>
  </si>
  <si>
    <t>АЛАБУГА-ВОЛОКНО</t>
  </si>
  <si>
    <t>ООО"Алабуга-Волокно"</t>
  </si>
  <si>
    <t>Аргон</t>
  </si>
  <si>
    <t>ООО "Аргон"</t>
  </si>
  <si>
    <t>АРМЗ</t>
  </si>
  <si>
    <t>ОАО "Урановый холдинг АРМЗ" ("Атомредметзолото")</t>
  </si>
  <si>
    <t>АЭС Аккую</t>
  </si>
  <si>
    <t>АО"АЭС Аккую"</t>
  </si>
  <si>
    <t>Атомспецтранс</t>
  </si>
  <si>
    <t xml:space="preserve">ОАО "Атомспецтранс" </t>
  </si>
  <si>
    <t>Атомтехэнерго</t>
  </si>
  <si>
    <t xml:space="preserve">ОАО по наладке, совершенствованию эксплуатации и организации управления атомных станций "Атомтехэнерго" </t>
  </si>
  <si>
    <t>Атомэнергомаш</t>
  </si>
  <si>
    <t>ОАО "Атомное и энергетическое машиностроение" (ОАО "Атомэнергомаш")</t>
  </si>
  <si>
    <t>Атомэнергоремонт</t>
  </si>
  <si>
    <t>ОАО "Атомэнергоремонт"</t>
  </si>
  <si>
    <t/>
  </si>
  <si>
    <t>АЭМ-технологии</t>
  </si>
  <si>
    <t>ЗАО "АЭМ-технологии"</t>
  </si>
  <si>
    <t>АЭП</t>
  </si>
  <si>
    <t>ОАО  "Атомэнергопроект"</t>
  </si>
  <si>
    <t>АЭПК</t>
  </si>
  <si>
    <t>ОАО "Атомный энергопромышленный комплекс" (ОАО "Атомэнергопром")</t>
  </si>
  <si>
    <t>АЭХК</t>
  </si>
  <si>
    <t>ОАО "Ангарский электролизный химический комбинат"</t>
  </si>
  <si>
    <t>Балтийская АЭС</t>
  </si>
  <si>
    <t>ОАО "Балтийская АЭС"</t>
  </si>
  <si>
    <t>ВНИИАЭС</t>
  </si>
  <si>
    <t>ОАО"Всеросийский научно-исследовательский институт по эксплуатации атомных электростанций"</t>
  </si>
  <si>
    <t>ВНИИНМ</t>
  </si>
  <si>
    <t>ОАО "Всероссийский научно-исследовательский институт неорганических материалов имени академика А.А.Бочвара"</t>
  </si>
  <si>
    <t>ВНИИХТ</t>
  </si>
  <si>
    <t>ОАО "Ведущий научно-исследовательский институт химической технологии (ВНИИХТ)"</t>
  </si>
  <si>
    <t>ГИ ВНИПИЭТ</t>
  </si>
  <si>
    <t>ОАО "Восточно-Европейский головной научно-исследовательский и проектный институт энергетических технологий" (ОАО "Головной институт "ВНИПИЭТ")</t>
  </si>
  <si>
    <t>Гидропресс</t>
  </si>
  <si>
    <t>ОАО "Ордена Трудового Красного Знамени и ордена труда ЧССР - опытное конструкторское бюро "ГИДРОПРЕСС"</t>
  </si>
  <si>
    <t>Гиредмет</t>
  </si>
  <si>
    <t>ОАО "Государственный научно-исследовательский проектный институт редкометаллической промышленности "Гиредмет"</t>
  </si>
  <si>
    <t>Гринатом</t>
  </si>
  <si>
    <t>ЗАО "Гринатом"</t>
  </si>
  <si>
    <t>ГСПИ</t>
  </si>
  <si>
    <t>ОАО "Государственный специализированный проектный институт" (ОАО "ГСПИ")</t>
  </si>
  <si>
    <t>Далур</t>
  </si>
  <si>
    <t>ЗАО "Далур"</t>
  </si>
  <si>
    <t>ДЕЗ</t>
  </si>
  <si>
    <t>ОАО "Дирекция единого заказчика"</t>
  </si>
  <si>
    <t>АРМЗ-Сервис</t>
  </si>
  <si>
    <t xml:space="preserve">ООО "АРМЗ - сервис" </t>
  </si>
  <si>
    <t>ЗАЭС</t>
  </si>
  <si>
    <t>ОАО "Всероссийское производственное объединение "Зарубежатомэнергострой" (ОАО "ВПО "ЗАЭС")</t>
  </si>
  <si>
    <t>ЗИОМАР</t>
  </si>
  <si>
    <t>ОАО "Инжиниринговая компания "ЗИОМАР"</t>
  </si>
  <si>
    <t>ЗиО-Подольск</t>
  </si>
  <si>
    <t>ОАО "Машиностроительный завод "ЗиО Подольск"</t>
  </si>
  <si>
    <t>ЗУКМ</t>
  </si>
  <si>
    <t>ООО "Завод углеродных и композиционных материалов"</t>
  </si>
  <si>
    <t>ИЦ РГЦ</t>
  </si>
  <si>
    <t>ОАО "Инжиниринговый центр "Русская газовая центрифуга"</t>
  </si>
  <si>
    <t>Искра</t>
  </si>
  <si>
    <t>ООО"Искра"</t>
  </si>
  <si>
    <t>КМЗ</t>
  </si>
  <si>
    <t>ОАО "Ковровский механический завод"</t>
  </si>
  <si>
    <t>Красная Звезда</t>
  </si>
  <si>
    <t>ОАО "Красная Звезда"</t>
  </si>
  <si>
    <t>Краун</t>
  </si>
  <si>
    <t>ООО "Краун"</t>
  </si>
  <si>
    <t>КЦ</t>
  </si>
  <si>
    <t>ОАО"Коммерческий центр"</t>
  </si>
  <si>
    <t>МЗП</t>
  </si>
  <si>
    <t>ОАО "Московский завод полиметаллов"</t>
  </si>
  <si>
    <t>Молния</t>
  </si>
  <si>
    <t>ОАО "Производственное объединение"  Машиностроительный завод "Молния"</t>
  </si>
  <si>
    <t>МСЗ-М</t>
  </si>
  <si>
    <t>ООО"МСЗ-МЕХАНИКА"</t>
  </si>
  <si>
    <t>МСЗ</t>
  </si>
  <si>
    <t>ОАО "Машиностроительный завод"</t>
  </si>
  <si>
    <t>НИИГрафит</t>
  </si>
  <si>
    <t>ОАО"Государственный научно-исследовательский институт конструкционных материалов на основе графита"НИИграфит""</t>
  </si>
  <si>
    <t>НЗХК-Инструмент</t>
  </si>
  <si>
    <t>ООО"НЗХК-Инструмент"</t>
  </si>
  <si>
    <t>НЗХК-Энергия</t>
  </si>
  <si>
    <t>ООО"НЗХК-Энергия"</t>
  </si>
  <si>
    <t>ННКЦ</t>
  </si>
  <si>
    <t>ООО"ННКЦ"</t>
  </si>
  <si>
    <t>НЗХК</t>
  </si>
  <si>
    <t>ОАО "Новосибирский завод химконцентратов"</t>
  </si>
  <si>
    <t>НИАЭП</t>
  </si>
  <si>
    <t>ОАО Нижегородский научно-исследовательский и проектно-конструкторский и изыскательский институт Атомэнергопроект" (ОАО "НИАЭП")</t>
  </si>
  <si>
    <t>НИИАР</t>
  </si>
  <si>
    <t>ОАО Государственный научный центр - Научно-исследовательский институт атомных реакторов (ОАО "ГНЦ НИИАР")</t>
  </si>
  <si>
    <t>НИИТФА</t>
  </si>
  <si>
    <t>ОАО "Научно-исследовательский институт технической физики и автоматизации (НИИТФА)"</t>
  </si>
  <si>
    <t>НИКИМТ-Атомстрой</t>
  </si>
  <si>
    <t>ОАО "НИКИМТ "Атомстрой"</t>
  </si>
  <si>
    <t>НИКИЭТ</t>
  </si>
  <si>
    <t>ОАО "Научно-исследовательский и конструкторский институт энерготехники имени Н.А. Доллежаля"</t>
  </si>
  <si>
    <t>НПК ХПИ</t>
  </si>
  <si>
    <t>ОАО "НПК "Химпроминжиниринг"</t>
  </si>
  <si>
    <t>ОКБ-НН</t>
  </si>
  <si>
    <t>ЗАО"ОКБ - Нижний Новгород"</t>
  </si>
  <si>
    <t>ОГХК</t>
  </si>
  <si>
    <t>ЗАО "Оловская горно-химическая компания"</t>
  </si>
  <si>
    <t>ОИК</t>
  </si>
  <si>
    <t>ООО "Объединенная инновационная корпорация"</t>
  </si>
  <si>
    <t>ОК РСК</t>
  </si>
  <si>
    <t>ОАО "Объединенная компания “Разделительно-сублиматный комплекс”</t>
  </si>
  <si>
    <t>ОКБМ</t>
  </si>
  <si>
    <t>ОАО "Опытное Конструкторское Бюро Машиностроения имени И.И. Африкантова"</t>
  </si>
  <si>
    <t>Петрозаводскмаш</t>
  </si>
  <si>
    <t>ОАО"Петрозаводскмаш"</t>
  </si>
  <si>
    <t>ППГХО</t>
  </si>
  <si>
    <t>ОАО "Приаргунское производственное горно-химическое объединение"</t>
  </si>
  <si>
    <t>ПСР</t>
  </si>
  <si>
    <t>ОАО "Производственная система "ПСР"</t>
  </si>
  <si>
    <t>РБМ</t>
  </si>
  <si>
    <t>ЗАО "РУСБУРМАШ"</t>
  </si>
  <si>
    <t>Росэнергоатом</t>
  </si>
  <si>
    <t>ОАО "Российский концерн по производству электрической и тепловой энергии на атомных станциях "Росэнергоатом"</t>
  </si>
  <si>
    <t>Русатом Оверсиз</t>
  </si>
  <si>
    <t>ЗАО"Русатом Оверсиз"</t>
  </si>
  <si>
    <t>Русатом Сервис</t>
  </si>
  <si>
    <t>ЗАО"Русатом Сервис"</t>
  </si>
  <si>
    <t>РЭМКО</t>
  </si>
  <si>
    <t>ЗАО "Русская ЭнергоМашиностроительная Компания"</t>
  </si>
  <si>
    <t>Сайпрус</t>
  </si>
  <si>
    <t>ATOMENERGOMASH CYPRUS LIMITED ЧК "Атомэнергомаш Сайпрус Лимитед"</t>
  </si>
  <si>
    <t>СвердНИИхиммаш</t>
  </si>
  <si>
    <t>ОАО "Свердловский научно-исследовательский институт химического машиностроения ("СвердНИИхиммаш")"</t>
  </si>
  <si>
    <t>СибМЗ</t>
  </si>
  <si>
    <t>ООО"Сибирский механический завод"</t>
  </si>
  <si>
    <t>СНВ</t>
  </si>
  <si>
    <t>ООО "СНВ"</t>
  </si>
  <si>
    <t>СНИИП</t>
  </si>
  <si>
    <t>ОАО "Специализированный научно-исследовательский институт приборостроения" (ОАО "СНИИП")</t>
  </si>
  <si>
    <t>СЕТЕС</t>
  </si>
  <si>
    <t>ОАО"Северские теплосистемы"</t>
  </si>
  <si>
    <t>СХК</t>
  </si>
  <si>
    <t>ОАО "Сибирский химический комбинат"</t>
  </si>
  <si>
    <t>Тепловодоканал</t>
  </si>
  <si>
    <t>ООО"Тепловодоканал"</t>
  </si>
  <si>
    <t>Точмаш-авто</t>
  </si>
  <si>
    <t>ООО"Точмаш-авто"</t>
  </si>
  <si>
    <t>ТВЭЛ</t>
  </si>
  <si>
    <t>ОАО "ТВЭЛ"</t>
  </si>
  <si>
    <t>ТВЭЛ-Строй</t>
  </si>
  <si>
    <t>ЗАО "ТВЭЛ-СТРОИ"</t>
  </si>
  <si>
    <t>ТЕНЕКС-Сервис</t>
  </si>
  <si>
    <t>ЗАО "ТЕНЕКС-Сервис"</t>
  </si>
  <si>
    <t>Техснабэкспорт</t>
  </si>
  <si>
    <t>ОАО "Техснабэкспорт"</t>
  </si>
  <si>
    <t>Точмаш</t>
  </si>
  <si>
    <t>ОАО "Владимирское производственное объединение "Точмаш"</t>
  </si>
  <si>
    <t>ТЦ ТЕНЕКС</t>
  </si>
  <si>
    <t>ЗАО "Технологический центр "ТЕНЕКС"</t>
  </si>
  <si>
    <t>Уралприбор</t>
  </si>
  <si>
    <t>ООО"Новоуральский приборный завод"</t>
  </si>
  <si>
    <t>УГРК</t>
  </si>
  <si>
    <t>ОАО "Урановая Горнорудная компания" (УГРК)</t>
  </si>
  <si>
    <t>УДК Горное</t>
  </si>
  <si>
    <t>ЗАО "Уранодобывающая компания "Горное"</t>
  </si>
  <si>
    <t>УЗГЦ</t>
  </si>
  <si>
    <t>ООО "Уральский завод газовых центрифуг"</t>
  </si>
  <si>
    <t>УЭХК</t>
  </si>
  <si>
    <t>ОАО "Уральский электрохимический комбинат"</t>
  </si>
  <si>
    <t>Хиагда</t>
  </si>
  <si>
    <t>ОАО "Хиагда"</t>
  </si>
  <si>
    <t>ЦентрАтом</t>
  </si>
  <si>
    <t>ОАО "Центр управления непрофильными активами атомной отрасли"</t>
  </si>
  <si>
    <t>ЦКБМ</t>
  </si>
  <si>
    <t>ОАО "Центральное конструкторское бюро машиностроения"</t>
  </si>
  <si>
    <t>ЦНИИТМАШ</t>
  </si>
  <si>
    <t>ОАО Государственный научный центр РФ "Научно-производственное объединение "Центральный научно-исследовательский институт технологии машиностроения"</t>
  </si>
  <si>
    <t>ЧМЗ</t>
  </si>
  <si>
    <t>ОАО "Чепецкий механический завод"</t>
  </si>
  <si>
    <t>ЭЛЕМАШ-ТЭК</t>
  </si>
  <si>
    <t>ООО"ЭЛЕМАШ-ТЭК"</t>
  </si>
  <si>
    <t>Экоальянс</t>
  </si>
  <si>
    <t>ООО"Экоальянс"</t>
  </si>
  <si>
    <t>ЭГМК</t>
  </si>
  <si>
    <t>ЗАО "Эльконский горно-металлургический комбинат"</t>
  </si>
  <si>
    <t>Энергомашспецсталь</t>
  </si>
  <si>
    <t>ОАО "Энергомашспецсталь"</t>
  </si>
  <si>
    <t>Энергоспецмонтаж</t>
  </si>
  <si>
    <t>ОАО "Энергоспецмонтаж"</t>
  </si>
  <si>
    <t>ЭНИЦ</t>
  </si>
  <si>
    <t>ОАО "Электрогорский научно-исследовательский центр по безопасности атомных электростанций"</t>
  </si>
  <si>
    <t>ЭХЗ</t>
  </si>
  <si>
    <t>ОАО "Производственное объединение "Электрохимический завод"</t>
  </si>
  <si>
    <t>KWINDER HOLDINGS LIMITED</t>
  </si>
  <si>
    <t>АЭМ-лизинг</t>
  </si>
  <si>
    <t>ЗАО "АЭМ-лизинг"</t>
  </si>
  <si>
    <t>ОООПетрозаводскмаш</t>
  </si>
  <si>
    <t>ООО"Петрозаводскмаш"</t>
  </si>
  <si>
    <t>ТЕНЕКС-Комплект</t>
  </si>
  <si>
    <t>ООО "ТЕНЕКС-Комплект"</t>
  </si>
  <si>
    <t>ТЕНЕКС-Логистика</t>
  </si>
  <si>
    <t>ЗАО "ТЕНЕКС-Логистика"</t>
  </si>
  <si>
    <t>Перечень ДЗО, подлежащих включению в периметр АЭПК по МСФО за 2013 год</t>
  </si>
  <si>
    <t>СПб АЭП</t>
  </si>
  <si>
    <t>Floorboard Trading &amp; Investments Limited</t>
  </si>
  <si>
    <t>7842388732</t>
  </si>
  <si>
    <t>ОАО "Санкт-Петербургский научно-исследовательский и проектно-конструкторский институт "АТОМЭНЕРГОПРОЕКТ" (ОАО "СПБ "АЭП")</t>
  </si>
  <si>
    <t>№</t>
  </si>
  <si>
    <t>Вента</t>
  </si>
  <si>
    <t>ОАО "Нижнетуринский машиностроительный завод "Вента"</t>
  </si>
  <si>
    <t>ВНИПИПромтехнологии</t>
  </si>
  <si>
    <t>ОАО "Ведущий проектно-изыскательский и научно-исследовательский институт промышленной технологии"</t>
  </si>
  <si>
    <t>НИАЭП-Сервис</t>
  </si>
  <si>
    <t>ООО "НИАЭП-Сервис"</t>
  </si>
  <si>
    <t>НИИАР-ГЕНЕРАЦИЯ</t>
  </si>
  <si>
    <t>ООО «НИИАР-ГЕНЕРАЦИЯ»</t>
  </si>
  <si>
    <t>ОЗТМиТС</t>
  </si>
  <si>
    <t>ОАО "Опытный завод тугоплавких металлов и твердых сплавов" (ОАО "ОЗТМиТС")</t>
  </si>
  <si>
    <t>ОДЦ УГР</t>
  </si>
  <si>
    <t>ООО "Опытно-демонстрационный центр вывода из эксплуатации уран-графитовых ядерных реакторов"</t>
  </si>
  <si>
    <t>Русатом МС</t>
  </si>
  <si>
    <t>ЗАО "Русатом-международная сеть"</t>
  </si>
  <si>
    <t>0302001219</t>
  </si>
  <si>
    <t>ЭМКО</t>
  </si>
  <si>
    <t>ООО "Энергомашкомплекс"</t>
  </si>
  <si>
    <t>Аккую Нуклеар</t>
  </si>
  <si>
    <t>АТОМПРОЕКТ</t>
  </si>
  <si>
    <t>Трест РСЭМ</t>
  </si>
  <si>
    <t>ООО "Трест Росспецэнергомонтаж"</t>
  </si>
  <si>
    <t>ЖТЭЦ</t>
  </si>
  <si>
    <t>РАОС Войма Ои</t>
  </si>
  <si>
    <t>2010241200</t>
  </si>
  <si>
    <t>2010940000</t>
  </si>
  <si>
    <t>2010950000</t>
  </si>
  <si>
    <t>2010240800</t>
  </si>
  <si>
    <t>2010020000</t>
  </si>
  <si>
    <t>2010340000</t>
  </si>
  <si>
    <t>2010350000</t>
  </si>
  <si>
    <t>2010230900</t>
  </si>
  <si>
    <t>2010590700</t>
  </si>
  <si>
    <t>2010230902</t>
  </si>
  <si>
    <t>2010230904</t>
  </si>
  <si>
    <t>2010360000</t>
  </si>
  <si>
    <t>2010000000</t>
  </si>
  <si>
    <t>2010450108</t>
  </si>
  <si>
    <t>2010370000</t>
  </si>
  <si>
    <t>2010591800</t>
  </si>
  <si>
    <t>2010400000</t>
  </si>
  <si>
    <t>2010420000</t>
  </si>
  <si>
    <t>2010710000</t>
  </si>
  <si>
    <t>2010470000</t>
  </si>
  <si>
    <t>2010900000</t>
  </si>
  <si>
    <t>2010500000</t>
  </si>
  <si>
    <t>2010230800</t>
  </si>
  <si>
    <t>2010890000</t>
  </si>
  <si>
    <t>2010450000</t>
  </si>
  <si>
    <t>2010230918</t>
  </si>
  <si>
    <t>2010230917</t>
  </si>
  <si>
    <t>2010241600</t>
  </si>
  <si>
    <t>2010242300</t>
  </si>
  <si>
    <t>2010240600</t>
  </si>
  <si>
    <t>2010241100</t>
  </si>
  <si>
    <t>2010100000</t>
  </si>
  <si>
    <t>2010230100</t>
  </si>
  <si>
    <t>2010230200</t>
  </si>
  <si>
    <t>2010620000</t>
  </si>
  <si>
    <t>2010480000</t>
  </si>
  <si>
    <t>2010410000</t>
  </si>
  <si>
    <t>2010550000</t>
  </si>
  <si>
    <t>2010650000</t>
  </si>
  <si>
    <t>2010242200</t>
  </si>
  <si>
    <t>2010910000</t>
  </si>
  <si>
    <t>2010860000</t>
  </si>
  <si>
    <t>2010720000</t>
  </si>
  <si>
    <t>2010230400</t>
  </si>
  <si>
    <t>2010592000</t>
  </si>
  <si>
    <t>2010020600</t>
  </si>
  <si>
    <t>2010590000</t>
  </si>
  <si>
    <t>2010930000</t>
  </si>
  <si>
    <t>2010230911</t>
  </si>
  <si>
    <t>2010200000</t>
  </si>
  <si>
    <t>2010242100</t>
  </si>
  <si>
    <t>2010660000</t>
  </si>
  <si>
    <t>2010780000</t>
  </si>
  <si>
    <t>2010230000</t>
  </si>
  <si>
    <t>2010231100</t>
  </si>
  <si>
    <t>2010240100</t>
  </si>
  <si>
    <t>2010240000</t>
  </si>
  <si>
    <t>2010440000</t>
  </si>
  <si>
    <t>2010240200</t>
  </si>
  <si>
    <t>2010020100</t>
  </si>
  <si>
    <t>2010241800</t>
  </si>
  <si>
    <t>2010800000</t>
  </si>
  <si>
    <t>2010230700</t>
  </si>
  <si>
    <t>2010870000</t>
  </si>
  <si>
    <t>2010820000</t>
  </si>
  <si>
    <t>2010230300</t>
  </si>
  <si>
    <t>2010020400</t>
  </si>
  <si>
    <t>2010270000</t>
  </si>
  <si>
    <t>2010830000</t>
  </si>
  <si>
    <t>2010840000</t>
  </si>
  <si>
    <t>2010230207</t>
  </si>
  <si>
    <t>2010230210</t>
  </si>
  <si>
    <t>2010230001</t>
  </si>
  <si>
    <t>2010230110</t>
  </si>
  <si>
    <t>2010800800</t>
  </si>
  <si>
    <t>2010230306</t>
  </si>
  <si>
    <t>2010242000</t>
  </si>
  <si>
    <t>2010241900</t>
  </si>
  <si>
    <t>2010840400</t>
  </si>
  <si>
    <t>2010440300</t>
  </si>
  <si>
    <t>2010780900</t>
  </si>
  <si>
    <t>2010140000</t>
  </si>
  <si>
    <t>2010230115</t>
  </si>
  <si>
    <t>2010242201</t>
  </si>
  <si>
    <t>2010592200</t>
  </si>
  <si>
    <t>2010630000</t>
  </si>
  <si>
    <t>2010600000</t>
  </si>
  <si>
    <t>2010740000</t>
  </si>
  <si>
    <t>2010592100</t>
  </si>
  <si>
    <t>2010020300</t>
  </si>
  <si>
    <t>2010020200</t>
  </si>
  <si>
    <t>2010240300</t>
  </si>
  <si>
    <t>2010240400</t>
  </si>
  <si>
    <t>2010050000</t>
  </si>
  <si>
    <t>2010230912</t>
  </si>
  <si>
    <t>2010700000</t>
  </si>
  <si>
    <t>2010430000</t>
  </si>
  <si>
    <t>2010780500</t>
  </si>
  <si>
    <t>2010551000</t>
  </si>
  <si>
    <t>2010931000</t>
  </si>
  <si>
    <t>ОАО «Научно-исследовательский и проектно-конструкторский институт энергетических технологий «АТОМПРОЕКТ»</t>
  </si>
  <si>
    <t>ОАО "Железногорская ТЭЦ"</t>
  </si>
  <si>
    <t>N</t>
  </si>
  <si>
    <t>Организация</t>
  </si>
  <si>
    <t>НИИАР-Генерация</t>
  </si>
  <si>
    <t>АЭМ-активы</t>
  </si>
  <si>
    <t>ООО «АЭМ-активы»</t>
  </si>
  <si>
    <t>RAOS Voima Oy</t>
  </si>
  <si>
    <t>Атомтехэкспорт</t>
  </si>
  <si>
    <t>Промышленные инновации</t>
  </si>
  <si>
    <t>ВНИИАМ</t>
  </si>
  <si>
    <t>УУГ</t>
  </si>
  <si>
    <t>Русатом Оверсиз Инк</t>
  </si>
  <si>
    <t>RAOS Voima</t>
  </si>
  <si>
    <t>RAOS Project Oy</t>
  </si>
  <si>
    <t>ДА</t>
  </si>
  <si>
    <t>INTERNEXCO GmbH (Швейцария)</t>
  </si>
  <si>
    <t>CHE-255.290.400</t>
  </si>
  <si>
    <t>ГК Росатом</t>
  </si>
  <si>
    <t>Атомкомплект</t>
  </si>
  <si>
    <t>УАЗ</t>
  </si>
  <si>
    <t>ЦУФС</t>
  </si>
  <si>
    <t>Атом-охрана</t>
  </si>
  <si>
    <t>Атомбезопасность</t>
  </si>
  <si>
    <t>ОТЭК</t>
  </si>
  <si>
    <t>Дедал</t>
  </si>
  <si>
    <t>АСЭ</t>
  </si>
  <si>
    <t>NUKEM</t>
  </si>
  <si>
    <t>АСЭ-Инжиниринг</t>
  </si>
  <si>
    <t>ВО Изотоп</t>
  </si>
  <si>
    <t>АТМ</t>
  </si>
  <si>
    <t>ARAKO</t>
  </si>
  <si>
    <t>АТА</t>
  </si>
  <si>
    <t>ЦОиС ОЛенКур</t>
  </si>
  <si>
    <t>ЦентрАтомКонсалт</t>
  </si>
  <si>
    <t>Технопарк-Технология</t>
  </si>
  <si>
    <t>НИИЭФА</t>
  </si>
  <si>
    <t>ИРМ</t>
  </si>
  <si>
    <t>ФЭИ</t>
  </si>
  <si>
    <t>ТРИНИТИ</t>
  </si>
  <si>
    <t>НПО Луч</t>
  </si>
  <si>
    <t>НИФХИ</t>
  </si>
  <si>
    <t>Наука и инновации</t>
  </si>
  <si>
    <t>СПб ИЗОТОП</t>
  </si>
  <si>
    <t>Старт</t>
  </si>
  <si>
    <t>ЭХП</t>
  </si>
  <si>
    <t>ПСЗ</t>
  </si>
  <si>
    <t>Маяк</t>
  </si>
  <si>
    <t>ВНИИТФ</t>
  </si>
  <si>
    <t>ПО Север</t>
  </si>
  <si>
    <t>НИИИС</t>
  </si>
  <si>
    <t>Элерон</t>
  </si>
  <si>
    <t>Эксп №2</t>
  </si>
  <si>
    <t>Базальт</t>
  </si>
  <si>
    <t>СГК</t>
  </si>
  <si>
    <t>Атомзащитаинформ</t>
  </si>
  <si>
    <t>СКЦ</t>
  </si>
  <si>
    <t>СТСК</t>
  </si>
  <si>
    <t>ВНИИЭФ</t>
  </si>
  <si>
    <t>Обесп РФЯЦ-ВНИИЭФ</t>
  </si>
  <si>
    <t>НИИП</t>
  </si>
  <si>
    <t>ВНИИА</t>
  </si>
  <si>
    <t>УЭМЗ</t>
  </si>
  <si>
    <t>НИТИ</t>
  </si>
  <si>
    <t>Атомфлот</t>
  </si>
  <si>
    <t>АТЦ СПб</t>
  </si>
  <si>
    <t>НО РАО</t>
  </si>
  <si>
    <t>ГХК</t>
  </si>
  <si>
    <t>РосРАО</t>
  </si>
  <si>
    <t>НПО РИ</t>
  </si>
  <si>
    <t>ФЦЯРБ</t>
  </si>
  <si>
    <t>НТЦ ЯФИ</t>
  </si>
  <si>
    <t>РСП</t>
  </si>
  <si>
    <t>РАДОН</t>
  </si>
  <si>
    <t>АтомКапитал</t>
  </si>
  <si>
    <t>Nukem Technologies</t>
  </si>
  <si>
    <t>ВЭИ</t>
  </si>
  <si>
    <t>Комбинат питания</t>
  </si>
  <si>
    <t>РАСУ</t>
  </si>
  <si>
    <t>АО "Русатом Автоматизированные Системы Управления"</t>
  </si>
  <si>
    <t>6090010000</t>
  </si>
  <si>
    <t>принадлежность</t>
  </si>
  <si>
    <t>кодировка</t>
  </si>
  <si>
    <t>ОПФС</t>
  </si>
  <si>
    <t>Название предприятия</t>
  </si>
  <si>
    <t>Сокращенное название предприятия</t>
  </si>
  <si>
    <t>Головная организация</t>
  </si>
  <si>
    <t>Доля владения</t>
  </si>
  <si>
    <t>Статус доли: 0- не подтв.владение в пред.отч.периоде(квартале), 1-данные по сведениям о ДФВ. 2-данные из выписок и справок из реестров акционеров. 3- данные ДПКР из их сводного реестра. 4- нет данных о доле владения от организации владельца, 5-поправлено по замечаниям аудиторов. 6- новые (на конец отчетного периода по сведениям ДФВ)</t>
  </si>
  <si>
    <t>Итого доля организаций Росатома</t>
  </si>
  <si>
    <t>Сторонние организации</t>
  </si>
  <si>
    <t>Доля 100% проверка</t>
  </si>
  <si>
    <t>Расчет доли ГК  для периметра ГК Росатом 1 полгодие 2011</t>
  </si>
  <si>
    <t>Расчет доли ГК  для периметра ГК Росатом</t>
  </si>
  <si>
    <t xml:space="preserve">9 мес. 2011 Группа консолидации ГК Росатом </t>
  </si>
  <si>
    <t>Доля АЭПК</t>
  </si>
  <si>
    <r>
      <t xml:space="preserve">Входят в периметр 
</t>
    </r>
    <r>
      <rPr>
        <b/>
        <u/>
        <sz val="10"/>
        <rFont val="Arial"/>
        <family val="2"/>
        <charset val="204"/>
      </rPr>
      <t>ГК Росатом</t>
    </r>
  </si>
  <si>
    <r>
      <t xml:space="preserve">Эффективная доля владения для консолидации 
</t>
    </r>
    <r>
      <rPr>
        <b/>
        <u/>
        <sz val="10"/>
        <rFont val="Arial"/>
        <family val="2"/>
        <charset val="204"/>
      </rPr>
      <t>ГК Росатом</t>
    </r>
  </si>
  <si>
    <r>
      <t xml:space="preserve">Входят в периметр 
</t>
    </r>
    <r>
      <rPr>
        <b/>
        <u/>
        <sz val="10"/>
        <rFont val="Arial"/>
        <family val="2"/>
        <charset val="204"/>
      </rPr>
      <t>АЭПК</t>
    </r>
  </si>
  <si>
    <t>Эффективная доля владения для консолидации 
АЭПК</t>
  </si>
  <si>
    <t xml:space="preserve">Прямая доля </t>
  </si>
  <si>
    <t>Likuyu Resources Limited</t>
  </si>
  <si>
    <t>Uranium One Exploration Pty Ltd</t>
  </si>
  <si>
    <t>Mantra East Africa Limited</t>
  </si>
  <si>
    <t>IES-EnergoStroyEngineering S.A.R.L.</t>
  </si>
  <si>
    <t xml:space="preserve">Компания  ЦАУ </t>
  </si>
  <si>
    <t>АПМ</t>
  </si>
  <si>
    <t>Энергоатоминвест</t>
  </si>
  <si>
    <t>АРГК</t>
  </si>
  <si>
    <t>Rosatom Central Europe s.r.o.</t>
  </si>
  <si>
    <t>ЧУ РМС</t>
  </si>
  <si>
    <t>REVISS UK</t>
  </si>
  <si>
    <t>Reviss Servis Limited</t>
  </si>
  <si>
    <t>SELMI</t>
  </si>
  <si>
    <t>TRADEWILL LIMITED</t>
  </si>
  <si>
    <t>Tri Alpha Energy, Inc.</t>
  </si>
  <si>
    <t>РР-Энергия</t>
  </si>
  <si>
    <t>PASEK - stavebni firma spol. s.r.o.</t>
  </si>
  <si>
    <t>Chladici veze Praha, a.s</t>
  </si>
  <si>
    <t>HVCom s.r.o.</t>
  </si>
  <si>
    <t>Алвэл</t>
  </si>
  <si>
    <t xml:space="preserve"> ООО "Техэнерго-ЭХП" </t>
  </si>
  <si>
    <t>АТОМЭНЕРГОПРОМ (Киев)</t>
  </si>
  <si>
    <t>ЗПЯТ</t>
  </si>
  <si>
    <t>ООО «РОСАТОМ ВЕ»</t>
  </si>
  <si>
    <t>РОСАТОМ ЛАТИНСКАЯ АМЕРИКА</t>
  </si>
  <si>
    <t>REVISS Inc</t>
  </si>
  <si>
    <t>REUNITY BV</t>
  </si>
  <si>
    <t>REIN</t>
  </si>
  <si>
    <t>FAIR GmbH (ФАИР)</t>
  </si>
  <si>
    <t>Изотоп техно</t>
  </si>
  <si>
    <t>Cheetah Resources s.a.r.l.</t>
  </si>
  <si>
    <t>Сангтуд ГЭС</t>
  </si>
  <si>
    <t>OmegaCorp Minerais Limitada</t>
  </si>
  <si>
    <t>Namtumbo Resources Pty Ltd</t>
  </si>
  <si>
    <t>Rosatom France SARL</t>
  </si>
  <si>
    <t>Uranium One Friesland Cooperatief</t>
  </si>
  <si>
    <t>Гуанья</t>
  </si>
  <si>
    <t>ПЗМ-Сервис</t>
  </si>
  <si>
    <t>ПЗМ-ТНП</t>
  </si>
  <si>
    <t>ПЗМ</t>
  </si>
  <si>
    <t>Лунное</t>
  </si>
  <si>
    <t>ЭГМК-проект</t>
  </si>
  <si>
    <t>РФ в лице ГК Росатом</t>
  </si>
  <si>
    <t>КРЮЯ</t>
  </si>
  <si>
    <t>Иж-Астро</t>
  </si>
  <si>
    <t>УАТ</t>
  </si>
  <si>
    <t>ГК Глазов</t>
  </si>
  <si>
    <t>СП Чепца</t>
  </si>
  <si>
    <t>Энергоремонт</t>
  </si>
  <si>
    <t>МК ЧМЗ</t>
  </si>
  <si>
    <t>Точмаш Глазов</t>
  </si>
  <si>
    <t>Прибор-Сервис</t>
  </si>
  <si>
    <t>СКЭМ</t>
  </si>
  <si>
    <t>Березка</t>
  </si>
  <si>
    <t>Юбилейный ГХК</t>
  </si>
  <si>
    <t>ПРЭХ ГХЭК</t>
  </si>
  <si>
    <t>СТС</t>
  </si>
  <si>
    <t>УЖТ</t>
  </si>
  <si>
    <t>Телеком ГХК</t>
  </si>
  <si>
    <t>РМЗ ГХК</t>
  </si>
  <si>
    <t>СМРП ГХК</t>
  </si>
  <si>
    <t>АтомМедТехнолоджи-ДВ</t>
  </si>
  <si>
    <t>ТД ГЭМ-Белгород</t>
  </si>
  <si>
    <t>РПД  Радуга</t>
  </si>
  <si>
    <t>КМЗ-Спецмаш</t>
  </si>
  <si>
    <t>КМЗ-Авто</t>
  </si>
  <si>
    <t>ИНТЕР СМАРТ</t>
  </si>
  <si>
    <t>Центр энергоэффективности ИНТЕР РАО ЕЭС</t>
  </si>
  <si>
    <t>ИФ "Пионер"</t>
  </si>
  <si>
    <t>Станкомаш</t>
  </si>
  <si>
    <t>Промпарксервис</t>
  </si>
  <si>
    <t>Нововоронежская АЭС – Авто</t>
  </si>
  <si>
    <t>НововоронежАЭС-Сервис</t>
  </si>
  <si>
    <t>ВАЭС</t>
  </si>
  <si>
    <t>АТС</t>
  </si>
  <si>
    <t>Оргстройпроект</t>
  </si>
  <si>
    <t>ЦОУ</t>
  </si>
  <si>
    <t>МЦОУ</t>
  </si>
  <si>
    <t>Атом-спорт</t>
  </si>
  <si>
    <t>Сервисный центр Прогресс</t>
  </si>
  <si>
    <t>Кривское</t>
  </si>
  <si>
    <t>Курчатовец</t>
  </si>
  <si>
    <t>НТА "Актис"</t>
  </si>
  <si>
    <t>ЦИПК</t>
  </si>
  <si>
    <t>ОЦНТ</t>
  </si>
  <si>
    <t>Далур-Сервис</t>
  </si>
  <si>
    <t>Курская  АЭС-Авто</t>
  </si>
  <si>
    <t>КурскАЭС-Сервис</t>
  </si>
  <si>
    <t>Ленинградская АЭС – Авто</t>
  </si>
  <si>
    <t>Ленатомэнергострой</t>
  </si>
  <si>
    <t>ИФТП</t>
  </si>
  <si>
    <t>Квантовые технологии</t>
  </si>
  <si>
    <t>НИЦ ОАЭ</t>
  </si>
  <si>
    <t>НПП Термотекс</t>
  </si>
  <si>
    <t>ЛОК Колонтаево</t>
  </si>
  <si>
    <t>АВТОДОМ</t>
  </si>
  <si>
    <t>Опыт</t>
  </si>
  <si>
    <t xml:space="preserve">ААЭМ </t>
  </si>
  <si>
    <t>БИНОМ</t>
  </si>
  <si>
    <t>ВетроОГК</t>
  </si>
  <si>
    <t>Прогресс</t>
  </si>
  <si>
    <t>Взрывиспытания</t>
  </si>
  <si>
    <t>ОКТБ ИС</t>
  </si>
  <si>
    <t>ЭЛЕМАШ-ЭНЕРГО</t>
  </si>
  <si>
    <t>ЭПОС</t>
  </si>
  <si>
    <t>ЭМСТ</t>
  </si>
  <si>
    <t>ЭЛЕМАШ-МАГНИТ</t>
  </si>
  <si>
    <t>ЭЛЕМАШ-АВТО</t>
  </si>
  <si>
    <t>ЭЛЕМАШ СТП</t>
  </si>
  <si>
    <t>ЭКА</t>
  </si>
  <si>
    <t>КольскаяАЭС-Авто</t>
  </si>
  <si>
    <t>КольскаяАЭС-Сервис</t>
  </si>
  <si>
    <t>Геостар</t>
  </si>
  <si>
    <t>Итманово</t>
  </si>
  <si>
    <t>ЦКО ООО</t>
  </si>
  <si>
    <t>ЗАО "Технопарк "Саров"</t>
  </si>
  <si>
    <t>ВНИИЭФ "ТАНИК"</t>
  </si>
  <si>
    <t xml:space="preserve">ВНИИЭФ-Конверсия </t>
  </si>
  <si>
    <t>Титан</t>
  </si>
  <si>
    <t>Гидроаппарат</t>
  </si>
  <si>
    <t>А.С.Т.</t>
  </si>
  <si>
    <t>Газета "Город Номер"</t>
  </si>
  <si>
    <t>БИТЕХ</t>
  </si>
  <si>
    <t>ВНИИЭФ-Гарант</t>
  </si>
  <si>
    <t>СОИСК</t>
  </si>
  <si>
    <t>САРОВ-ВОЛГОГАЗ</t>
  </si>
  <si>
    <t>СаровГаз</t>
  </si>
  <si>
    <t>СЭСК</t>
  </si>
  <si>
    <t>КУЖФ</t>
  </si>
  <si>
    <t>ЭнергоАвтотранс</t>
  </si>
  <si>
    <t>КП</t>
  </si>
  <si>
    <t>РАДЭФ</t>
  </si>
  <si>
    <t xml:space="preserve"> СП УКРТВС</t>
  </si>
  <si>
    <t>СМУ №1</t>
  </si>
  <si>
    <t>СЭлС</t>
  </si>
  <si>
    <t>НЗХК-Инжиниринг</t>
  </si>
  <si>
    <t>ЦПТИ</t>
  </si>
  <si>
    <t>ПКО</t>
  </si>
  <si>
    <t>Катодные Материалы</t>
  </si>
  <si>
    <t>СП ООО "СКС"</t>
  </si>
  <si>
    <t>УАТ НЗХК</t>
  </si>
  <si>
    <t>Былина</t>
  </si>
  <si>
    <t>Автотранс – А</t>
  </si>
  <si>
    <t>СМК-ЮГ</t>
  </si>
  <si>
    <t>РАС-Инвест</t>
  </si>
  <si>
    <t>Медсанчасть</t>
  </si>
  <si>
    <t>ВНИИАМ ОАО</t>
  </si>
  <si>
    <t>ВДМУ</t>
  </si>
  <si>
    <t>Энергомаш (Волгодонск) – Атоммаш</t>
  </si>
  <si>
    <t>ВАЭС-Сервис</t>
  </si>
  <si>
    <t>АТОММАШ-СЕРВИС</t>
  </si>
  <si>
    <t>Балаковская АЭС-Авто</t>
  </si>
  <si>
    <t>Инжект</t>
  </si>
  <si>
    <t>ФРЗТ</t>
  </si>
  <si>
    <t>МА Титан</t>
  </si>
  <si>
    <t>ПНФ «Термоксид»</t>
  </si>
  <si>
    <t>БАЭС-2</t>
  </si>
  <si>
    <t>Издательская фирма "Нейва-пресс"</t>
  </si>
  <si>
    <t>ООО "Страховая компания "Кольцо Урала".</t>
  </si>
  <si>
    <t>УЭХК-ТЕЛЕКОМ</t>
  </si>
  <si>
    <t>МЦ "Изумруд"</t>
  </si>
  <si>
    <t>Транспортно-Логистический Центр</t>
  </si>
  <si>
    <t>ЗЭП</t>
  </si>
  <si>
    <t>БСУ-1</t>
  </si>
  <si>
    <t>БАЭС-Авто</t>
  </si>
  <si>
    <t>БАЭС-Сервис</t>
  </si>
  <si>
    <t>КП Урал</t>
  </si>
  <si>
    <t>АЭМ</t>
  </si>
  <si>
    <t>Изотоп Ектб</t>
  </si>
  <si>
    <t>Атомтранс</t>
  </si>
  <si>
    <t>САЭС-Сервис</t>
  </si>
  <si>
    <t>ТАЭМ</t>
  </si>
  <si>
    <t>КАЭС-Сервис</t>
  </si>
  <si>
    <t>Синий Утёс</t>
  </si>
  <si>
    <t>СТК</t>
  </si>
  <si>
    <t>УАТ Северск</t>
  </si>
  <si>
    <t>СибРегионПромсервис</t>
  </si>
  <si>
    <t>Прибор-Сервис Томск</t>
  </si>
  <si>
    <t xml:space="preserve">Энергосервисная компания </t>
  </si>
  <si>
    <t>НГСС</t>
  </si>
  <si>
    <t>ЭКОцентр</t>
  </si>
  <si>
    <t>ЮУрСЦУ</t>
  </si>
  <si>
    <t>УМПК</t>
  </si>
  <si>
    <t>АСЭ-Финанс</t>
  </si>
  <si>
    <t>Сервис</t>
  </si>
  <si>
    <t>Трансэнерго</t>
  </si>
  <si>
    <t>МЦКДМ</t>
  </si>
  <si>
    <t>УГК-Холдинг</t>
  </si>
  <si>
    <t>ЯМТ-Снежинск</t>
  </si>
  <si>
    <t>ТВ центр</t>
  </si>
  <si>
    <t>ССРТ</t>
  </si>
  <si>
    <t>УОПиРТ</t>
  </si>
  <si>
    <t>АТП</t>
  </si>
  <si>
    <t>Автохозяйство Уртуйское</t>
  </si>
  <si>
    <t>ПЭС</t>
  </si>
  <si>
    <t>РМЗ</t>
  </si>
  <si>
    <t>Цеолиты Забайкалья</t>
  </si>
  <si>
    <t>Люмпекс</t>
  </si>
  <si>
    <t>Потаповский</t>
  </si>
  <si>
    <t>Первая горнорудная компания</t>
  </si>
  <si>
    <t>Атомэнергосбыт</t>
  </si>
  <si>
    <t>ИКАО</t>
  </si>
  <si>
    <t>Хладици Веже - Восток</t>
  </si>
  <si>
    <t xml:space="preserve">Атомтехэкспорт </t>
  </si>
  <si>
    <t>Технатом</t>
  </si>
  <si>
    <t>Объединенные урановые предприятия</t>
  </si>
  <si>
    <t>Вентиляционные системы</t>
  </si>
  <si>
    <t>АтомТеплоЭлектроСеть</t>
  </si>
  <si>
    <t>Ансертэко</t>
  </si>
  <si>
    <t>Корпоративная Академия Росатома</t>
  </si>
  <si>
    <t>АЭМ-лизинг(1,8497%)</t>
  </si>
  <si>
    <t>ЭМКО(0,0354%)</t>
  </si>
  <si>
    <t>РФ в лице Минфина 5,6507%</t>
  </si>
  <si>
    <t>ЭНПРАН</t>
  </si>
  <si>
    <t>АКМЭ-Инжиниринг</t>
  </si>
  <si>
    <t>ИЦП МАЭ</t>
  </si>
  <si>
    <t>ИЦД НИКИЭТ</t>
  </si>
  <si>
    <t>2,1% - РФ в лице Росимущества</t>
  </si>
  <si>
    <t>АтомТеплоЭлектроСеть()</t>
  </si>
  <si>
    <t>Е4-ЦЭМ</t>
  </si>
  <si>
    <t>Интерфакс-АЭИ</t>
  </si>
  <si>
    <t>Консист-ОС</t>
  </si>
  <si>
    <t>МосСАЭМ</t>
  </si>
  <si>
    <t>Редметсервис</t>
  </si>
  <si>
    <t>Трест САЭМ</t>
  </si>
  <si>
    <t>Liges</t>
  </si>
  <si>
    <t>Элегаз-Конверсия</t>
  </si>
  <si>
    <t>ИКБВ</t>
  </si>
  <si>
    <t>ВНИИАСУ</t>
  </si>
  <si>
    <t>Опытный завод ВЭИ</t>
  </si>
  <si>
    <t>ЦИМТ</t>
  </si>
  <si>
    <t>Спецмонтажмеханизация</t>
  </si>
  <si>
    <t>МХО ИАЭ</t>
  </si>
  <si>
    <t>1-НПФ фонд</t>
  </si>
  <si>
    <t>УАТГАЗ</t>
  </si>
  <si>
    <t>Уралит</t>
  </si>
  <si>
    <t>НПП ВНИИХТ ГЕОТЭП</t>
  </si>
  <si>
    <t>Атомэнергопромсбыт</t>
  </si>
  <si>
    <t>Нуклеарконтроль</t>
  </si>
  <si>
    <t>Атом-ЖКХ. Полярные Зори</t>
  </si>
  <si>
    <t>ЦВТД</t>
  </si>
  <si>
    <t>НКМ</t>
  </si>
  <si>
    <t>Нуклид-Транс</t>
  </si>
  <si>
    <t>СКУ- атом</t>
  </si>
  <si>
    <t>НПП "НАНОЭЛЕКТРО"</t>
  </si>
  <si>
    <t>ЗАО "НП-Атом"</t>
  </si>
  <si>
    <t>РАС-Менеджмент</t>
  </si>
  <si>
    <t>Бирюза-М</t>
  </si>
  <si>
    <t>Атомэнерго</t>
  </si>
  <si>
    <t>АЭС Северо-Запад</t>
  </si>
  <si>
    <t>РИТВЕРЦ</t>
  </si>
  <si>
    <t>ЦИРФРИ</t>
  </si>
  <si>
    <t>Центротех</t>
  </si>
  <si>
    <t>ЭИЗ</t>
  </si>
  <si>
    <t xml:space="preserve">АТОМПРОЕКТ  </t>
  </si>
  <si>
    <t>АРАКО</t>
  </si>
  <si>
    <t xml:space="preserve">НПО «Энергоатоминвент» </t>
  </si>
  <si>
    <t>Триада</t>
  </si>
  <si>
    <t>Mantra Uranium South Africa (Pty) Ltd</t>
  </si>
  <si>
    <t>МЭА</t>
  </si>
  <si>
    <t>Казатомпром-Демеу</t>
  </si>
  <si>
    <t>СП РБМ-Казахстан</t>
  </si>
  <si>
    <t>ТОО «Росатом Центральная Азия»</t>
  </si>
  <si>
    <t>Хладици Веже Прага - Киев</t>
  </si>
  <si>
    <t>КРКАС</t>
  </si>
  <si>
    <t>КИАЭ-НИИАР</t>
  </si>
  <si>
    <t>TENEX-Japan</t>
  </si>
  <si>
    <t>УКИПСМ</t>
  </si>
  <si>
    <t>Belfinvest</t>
  </si>
  <si>
    <t>Raims</t>
  </si>
  <si>
    <t>AFEX COMPANY</t>
  </si>
  <si>
    <t>Runex</t>
  </si>
  <si>
    <t>Mantra Tanzania Limited</t>
  </si>
  <si>
    <t>Uranium One Investments Inc.</t>
  </si>
  <si>
    <t>Ганз инжиниринг и энергетика</t>
  </si>
  <si>
    <t>TENEX-Korea</t>
  </si>
  <si>
    <t>Nyanza Goldfields Limited</t>
  </si>
  <si>
    <t>Ruvuma Resources Limited</t>
  </si>
  <si>
    <t>Rosatom Finance</t>
  </si>
  <si>
    <t>SWA URANIUM MINES (PTY) LIMITED</t>
  </si>
  <si>
    <t>АРМЗ Намибия</t>
  </si>
  <si>
    <t>Headspring Investments (PTY.) Ltd.</t>
  </si>
  <si>
    <t>VPR</t>
  </si>
  <si>
    <t>GLADSTONE PTE. LTD.</t>
  </si>
  <si>
    <t>Rosatom Africa (Pty) Ltd</t>
  </si>
  <si>
    <t>Rosatom Asia PTE. LTD</t>
  </si>
  <si>
    <t>Fennovoima Oy</t>
  </si>
  <si>
    <t>TENAM</t>
  </si>
  <si>
    <t>ФБВТ</t>
  </si>
  <si>
    <t>SX Resources Inc.</t>
  </si>
  <si>
    <t xml:space="preserve">UrAsia Energy Ltd.
</t>
  </si>
  <si>
    <t>INTERNEXCO (Швейцария)</t>
  </si>
  <si>
    <t>Гардеа</t>
  </si>
  <si>
    <t xml:space="preserve">Topmax </t>
  </si>
  <si>
    <t>С - плюс</t>
  </si>
  <si>
    <t xml:space="preserve">Rosatom East Asia (Beijing) Consulting Co. Ltd.
</t>
  </si>
  <si>
    <t>ROSATOM NORTH AMERICA LLC</t>
  </si>
  <si>
    <t>Rosatom South Asia Marketing (India) Private Limited</t>
  </si>
  <si>
    <t>Rosatom Middle East and North Africa FZ-LLC</t>
  </si>
  <si>
    <t xml:space="preserve">НИИАР-Генерация </t>
  </si>
  <si>
    <t xml:space="preserve">REIN </t>
  </si>
  <si>
    <t>АО «Русатом Энерго Интернешнл»</t>
  </si>
  <si>
    <t>АО "Ураниум Уан Груп"</t>
  </si>
  <si>
    <t>ОАО "Дирекция Единого Заказа оборудования для АЭС"</t>
  </si>
  <si>
    <t>ОАО Нижегородская инжиниринговая компания "Атомэнергопроект" (ОАО "НИАЭП")</t>
  </si>
  <si>
    <t>ООО "НЗХК-Инструмент"</t>
  </si>
  <si>
    <t>ООО "НЗХК-Энергия"</t>
  </si>
  <si>
    <t>ООО "Искра"</t>
  </si>
  <si>
    <t>ООО "ЭЛЕМАШ-ТЭК"</t>
  </si>
  <si>
    <t>ООО "Экоальянс"</t>
  </si>
  <si>
    <t>ООО "Тепловодоканал"</t>
  </si>
  <si>
    <t>ООО "Новоуральский приборный завод"</t>
  </si>
  <si>
    <t>ООО "Новоуральский научно-конструкторский центр"</t>
  </si>
  <si>
    <t>ЗАО "ОКБ - Нижний Новгород"</t>
  </si>
  <si>
    <t>ООО "Точмаш-авто"</t>
  </si>
  <si>
    <t>ООО "МСЗ-МЕХАНИКА"</t>
  </si>
  <si>
    <t>ООО "Алабуга-Волокно"</t>
  </si>
  <si>
    <t>ЗАО "Русатом Сервис"</t>
  </si>
  <si>
    <t>ОАО "Государственный научно-исследовательский институт конструкционных материалов на основе графита "НИИграфит"</t>
  </si>
  <si>
    <t>ОАО "Производственное объединение "Машиностроительный завод "Молния"</t>
  </si>
  <si>
    <t xml:space="preserve">ЗАО "Атомтехэкспорт" </t>
  </si>
  <si>
    <t>ЗАО "Промышленные инновации"</t>
  </si>
  <si>
    <t>ОАО "Всероссийский научно-исследовательский и проектно-конструкторский институт атомного энергетического машиностроения (ВНИИАМ)"</t>
  </si>
  <si>
    <t>ЗАО "Атомтрубопроводмонтаж"</t>
  </si>
  <si>
    <t>ООО "АтомМедТехнолоджи- Дальний Восток"</t>
  </si>
  <si>
    <t>ООО «Центр высокотехнологичной диагностики»</t>
  </si>
  <si>
    <t>ООО "Ядерные медицинские технологии-Снежинск"</t>
  </si>
  <si>
    <t>АО "АтомЭнергоСбыт"</t>
  </si>
  <si>
    <t>АО "Атомэнергопромсбыт"</t>
  </si>
  <si>
    <t>АО Государственный научный центр - Научно-исследовательский институт атомных реакторов (АО "ГНЦ НИИАР")</t>
  </si>
  <si>
    <t>Ganz</t>
  </si>
  <si>
    <t>Ganz Energetika Kft. ООО «Ганз Инженерное и Энергетическое Машиностроение»</t>
  </si>
  <si>
    <t>RAOS Project</t>
  </si>
  <si>
    <t>ВНИИАМ (АЭПК)</t>
  </si>
  <si>
    <t>ИК АСЭ</t>
  </si>
  <si>
    <t>РАОС</t>
  </si>
  <si>
    <t>Включена в Периметр ГК по МСФО</t>
  </si>
  <si>
    <t>CZ47152371</t>
  </si>
  <si>
    <t>ARAKO spol. s r.o.</t>
  </si>
  <si>
    <t>10806481-2-42</t>
  </si>
  <si>
    <t>Mantra Resources Pty Ltd.</t>
  </si>
  <si>
    <t>12277016L</t>
  </si>
  <si>
    <t>88897 7170 RC0001</t>
  </si>
  <si>
    <t>903.1.000.8205</t>
  </si>
  <si>
    <t>12286659G</t>
  </si>
  <si>
    <t>ROSATOM FINANCE LTD (Росатом Финанс ЛТД)</t>
  </si>
  <si>
    <t>12295453X</t>
  </si>
  <si>
    <t>ROSATOM Securities Limited  (Росатом Секьюритиз Лимитед)</t>
  </si>
  <si>
    <t>2596476-2</t>
  </si>
  <si>
    <t>TRADEWILL</t>
  </si>
  <si>
    <t>GB987386840</t>
  </si>
  <si>
    <t>68-068-0771</t>
  </si>
  <si>
    <t>TENAM Corporation</t>
  </si>
  <si>
    <t>HE 245521</t>
  </si>
  <si>
    <t>АО "Урановый холдинг АРМЗ" ("Атомредметзолото")</t>
  </si>
  <si>
    <t>АО"Аккую Нуклеар"</t>
  </si>
  <si>
    <t>АО "Альянстрансатом"</t>
  </si>
  <si>
    <t>АО "Атомспецтранс"</t>
  </si>
  <si>
    <t>АО по наладке, совершенствованию эксплуатации и организации управления атомных станций "Атомтехэнерго"</t>
  </si>
  <si>
    <t>АО "Атомное и энергетическое машиностроение" (АО "Атомэнергомаш")</t>
  </si>
  <si>
    <t>АО "Атомэнергоремонт"</t>
  </si>
  <si>
    <t>АО "Атомтехэкспорт"</t>
  </si>
  <si>
    <t>АО "Научно-исследовательский и проектно-конструкторский институт энергетических технологий "АТОМПРОЕКТ"</t>
  </si>
  <si>
    <t>АО Инжиниринговая компания "АЭМ-технологии"</t>
  </si>
  <si>
    <t>АО "АЭМ-лизинг"</t>
  </si>
  <si>
    <t>АО "Атомный энергопромышленный комплекс" (АО "Атомэнергопром")</t>
  </si>
  <si>
    <t>АО "Ангарский электролизный химический комбинат"</t>
  </si>
  <si>
    <t>АО "Балтийская АЭС"</t>
  </si>
  <si>
    <t>АО"Всеросийский научно-исследовательский институт по эксплуатации атомных электростанций"</t>
  </si>
  <si>
    <t>АО "Всероссийский научно-исследовательский и проектно-конструкторский институт атомного энергетического машиностроения (ВНИИАМ)"</t>
  </si>
  <si>
    <t>АО "Всероссийский научно-исследовательский институт неорганических материалов имени академика А.А. Бочвара"</t>
  </si>
  <si>
    <t>АО "Ведущий научно-исследовательский институт химической технологии (ВНИИХТ)"</t>
  </si>
  <si>
    <t>АО "Ведущий проектно-изыскательский и научно-исследовательский институт промышленной технологии"</t>
  </si>
  <si>
    <t>АО "Ордена Трудового Красного Знамени и ордена труда ЧССР - опытное конструкторское бюро "ГИДРОПРЕСС"</t>
  </si>
  <si>
    <t>АО "Государственный научно-исследовательский проектный институт редкометаллической промышленности "Гиредмет"</t>
  </si>
  <si>
    <t>АО "Гринатом"</t>
  </si>
  <si>
    <t>АО "Государственный специализированный проектный институт" (АО "ГСПИ")</t>
  </si>
  <si>
    <t>АО "Далур"</t>
  </si>
  <si>
    <t>АО "Научно-производственный комплекс "Дедал"</t>
  </si>
  <si>
    <t>АО "Дирекция Единого Заказа оборудования для АЭС"</t>
  </si>
  <si>
    <t>Общество с ограниченной ответственностью "АРМЗ Сервис"</t>
  </si>
  <si>
    <t>АО "Всероссийское производственное объединение "Зарубежатомэнергострой" (АО "ВПО "ЗАЭС")</t>
  </si>
  <si>
    <t>АО "Инжиниринговая компания "ЗИОМАР"</t>
  </si>
  <si>
    <t>ПАО "Машиностроительный завод "ЗиО Подольск"</t>
  </si>
  <si>
    <t>АО "Институт реакторных материалов"</t>
  </si>
  <si>
    <t>АО "Инжиниринговый центр "Русская газовая центрифуга"</t>
  </si>
  <si>
    <t>АО "Железногорская ТЭЦ"</t>
  </si>
  <si>
    <t>ПАО "Ковровский механический завод"</t>
  </si>
  <si>
    <t>АО "Красная Звезда"</t>
  </si>
  <si>
    <t>АО "Коммерческий центр"</t>
  </si>
  <si>
    <t>АО "Московский завод полиметаллов"</t>
  </si>
  <si>
    <t>АО "Производственное объединение "Машиностроительный завод "Молния"</t>
  </si>
  <si>
    <t>ПАО "Машиностроительный завод"</t>
  </si>
  <si>
    <t>АО "Наука и инновации"</t>
  </si>
  <si>
    <t>АО "Государственный научно-исследовательский институт конструкционных материалов на основе графита "НИИграфит"</t>
  </si>
  <si>
    <t>ПАО "Новосибирский завод химконцентратов"</t>
  </si>
  <si>
    <t>АО Инжиниринговая компания "АСЭ"</t>
  </si>
  <si>
    <t>АО "Научно-исследовательский институт технической физики и автоматизации (НИИТФА)"</t>
  </si>
  <si>
    <t>АО "НИКИМТ "Атомстрой"</t>
  </si>
  <si>
    <t>АО "Научно-исследовательский и конструкторский институт энерготехники имени Н.А. Доллежаля"</t>
  </si>
  <si>
    <t>АО "НПК "Химпроминжиниринг"</t>
  </si>
  <si>
    <t>АО "Научно-технический центр "Ядерно-физические исследования"</t>
  </si>
  <si>
    <t>АО "Обеспечение РФЯЦ-ВНИИЭФ"</t>
  </si>
  <si>
    <t>АО «Объединённая теплоэнергетическая компания»</t>
  </si>
  <si>
    <t>АО "Опытный завод тугоплавких металлов и твердых сплавов" (АО "ОЗТМиТС")</t>
  </si>
  <si>
    <t>АО "Объединенная компания “Разделительно-сублиматный комплекс”</t>
  </si>
  <si>
    <t>АО "Опытное Конструкторское Бюро Машиностроения имени И.И. Африкантова"</t>
  </si>
  <si>
    <t>АО "Опытно-демонстрационный центр вывода из эксплуатации уран-графитовых ядерных реакторов"</t>
  </si>
  <si>
    <t>ПАО "Приаргунское производственное горно-химическое объединение"</t>
  </si>
  <si>
    <t>АО "Производственная система "ПСР"</t>
  </si>
  <si>
    <t>АО "Промышленные инновации"</t>
  </si>
  <si>
    <t>Общество с ограниченной ответственностью "Русатом Оверсиз"</t>
  </si>
  <si>
    <t>АО "РУСБУРМАШ"</t>
  </si>
  <si>
    <t>АО "Российский концерн по производству электрической и тепловой энергии на атомных станциях "Росэнергоатом"</t>
  </si>
  <si>
    <t>АО "Русатом Энерго Интернешнл"</t>
  </si>
  <si>
    <t>АО "Русатом Сервис"</t>
  </si>
  <si>
    <t>АО "Русатом Оверсиз Инк"</t>
  </si>
  <si>
    <t>АО "Русская ЭнергоМашиностроительная Компания"</t>
  </si>
  <si>
    <t>12239379I</t>
  </si>
  <si>
    <t>АО "Свердловский научно-исследовательский институт химического машиностроения ("СвердНИИхиммаш")"</t>
  </si>
  <si>
    <t>АО "Саровская Генерирующая Компания"</t>
  </si>
  <si>
    <t>АО "Специализированный научно-исследовательский институт приборостроения" (АО "СНИИП")</t>
  </si>
  <si>
    <t>АО "Санкт-Петербургский "ИЗОТОП"</t>
  </si>
  <si>
    <t>АО "Саровская Теплосетевая Компания"</t>
  </si>
  <si>
    <t>АО "Северские теплосистемы"</t>
  </si>
  <si>
    <t>АО "Сибирский химический комбинат"</t>
  </si>
  <si>
    <t>АО "ТВЭЛ"</t>
  </si>
  <si>
    <t>АО "ТВЭЛ-СТРОИ"</t>
  </si>
  <si>
    <t>АО "ТЕНЕКС-Сервис"</t>
  </si>
  <si>
    <t>АО "Техснабэкспорт"</t>
  </si>
  <si>
    <t>АО "Владимирское производственное объединение "Точмаш"</t>
  </si>
  <si>
    <t>АО "Уранодобывающая компания "Горное"</t>
  </si>
  <si>
    <t>АО "Уральский электрохимический комбинат"</t>
  </si>
  <si>
    <t>АО "Хиагда"</t>
  </si>
  <si>
    <t>АО "Центр управления непрофильными активами атомной отрасли"</t>
  </si>
  <si>
    <t>АО "Центральное конструкторское бюро машиностроения"</t>
  </si>
  <si>
    <t>АО "Научно-производственное объединение "Центральный научно-исследовательский институт технологии машиностроения"</t>
  </si>
  <si>
    <t>АО "Центр отдыха и спорта "ОЛенКур "</t>
  </si>
  <si>
    <t>АО "Чепецкий механический завод"</t>
  </si>
  <si>
    <t>АО "Эльконский горно-металлургический комбинат"</t>
  </si>
  <si>
    <t>ПАО "Энергомашспецсталь"</t>
  </si>
  <si>
    <t>ПАО "Энергоспецмонтаж"</t>
  </si>
  <si>
    <t>АО "Электрогорский научно-исследовательский центр по безопасности атомных электростанций"</t>
  </si>
  <si>
    <t>АО "Производственное объединение "Электрохимический завод"</t>
  </si>
  <si>
    <t>0000000002</t>
  </si>
  <si>
    <t>204/115/21479</t>
  </si>
  <si>
    <t>NUKEM Technologies GmbH</t>
  </si>
  <si>
    <t>204/115/21517</t>
  </si>
  <si>
    <t>Nukem Technologies Engineering Services GmbH</t>
  </si>
  <si>
    <t>АО "Атомстройэкспорт"</t>
  </si>
  <si>
    <t>ООО "АСЭ-Инжиниринг"</t>
  </si>
  <si>
    <t>ФГУП "Координационный Центр по созданию систем безопасности и управления "Атомбезопасность"</t>
  </si>
  <si>
    <t>ФГУП "Научно-технический и сертификационный центр по комплексной защите информации"</t>
  </si>
  <si>
    <t>АО "Атомкомплект"</t>
  </si>
  <si>
    <t>ФГУП "Ведомственная охрана Росатома"</t>
  </si>
  <si>
    <t>ФГУП атомного флота (ФГУП "Атомфлот")</t>
  </si>
  <si>
    <t>АО "АтомКапитал"</t>
  </si>
  <si>
    <t>ФГУП "Аварийно-технический центр Минатома России" (г. Санкт-Петербург)</t>
  </si>
  <si>
    <t>АО  "Атомэнергопроект"</t>
  </si>
  <si>
    <t>ФГУП "Базальт"</t>
  </si>
  <si>
    <t>ОАО "Всерегиональное объединение "Изотоп"</t>
  </si>
  <si>
    <t>ФГУП "Всероссийский научно-исследовательский институт автоматики им. Н.Л. Духова"</t>
  </si>
  <si>
    <t>ФГУП "Российский Федеральный Ядерный Центр - Всероссийский научно-исследовательский институт технической физики имени академика Е.И. Забабахина"</t>
  </si>
  <si>
    <t>ФГУП "Российский федеральный ядерный центр–Всероссийский научно- исследовательский институт экспериментальной физики" (ФГУП "РФЯЦ-ВНИИЭФ")</t>
  </si>
  <si>
    <t>ФГУП "Всероссийский электротехнический институт В.И. Ленина"</t>
  </si>
  <si>
    <t>Госкорпорация "Росатом"</t>
  </si>
  <si>
    <t>Государственная корпорация по атомной энергии "Росатом"</t>
  </si>
  <si>
    <t>ФГУП "Горно-химический комбинат"</t>
  </si>
  <si>
    <t>ФГУП "Производственное объединение "Маяк"</t>
  </si>
  <si>
    <t>ФГУП федеральный научно-производственный центр "Научно-исследовательский институт измерительных систем им. Ю.Е. Седакова"</t>
  </si>
  <si>
    <t>АО "Научно-исследовательский институт приборов"</t>
  </si>
  <si>
    <t>АО "Научно-исследовательский институт электрофизической аппаратуры им. Д.В. Ефремова"</t>
  </si>
  <si>
    <t>ФГУП "Научно-исследовательский технологический институт имени А.П. Александрова"</t>
  </si>
  <si>
    <t>АО "Научно-исследовательский физико-химический институт им. Л.Я. Карпова" (НИФХИ)</t>
  </si>
  <si>
    <t>ФГУП "Научно-исследовательский институт Научно-производственное объединение "Луч"</t>
  </si>
  <si>
    <t>АО "Радиевый институт им. В.Г. Хлопина"</t>
  </si>
  <si>
    <t>ФГУП "Национальный оператор по обращению с радиоактивными отходами"</t>
  </si>
  <si>
    <t>ОзВЭИ</t>
  </si>
  <si>
    <t>ФГУП "Опытный завод Всероссийского электротехнического института В.И. Ленина"</t>
  </si>
  <si>
    <t>ФГУП Производственное объединение "Север"</t>
  </si>
  <si>
    <t>ФГУП "Приборостроительный завод"</t>
  </si>
  <si>
    <t>ФГУП "РАДОН"</t>
  </si>
  <si>
    <t>ФГУП "Предприятие по обращению с радиоактивными отходами "РосРАО"</t>
  </si>
  <si>
    <t>АО "Русский сверхпроводник "</t>
  </si>
  <si>
    <t>ФГУП "Ситуационно-Кризисный Центр Федерального агентства по атомной энергии"</t>
  </si>
  <si>
    <t>ФГУП "ФНЦП Производственное объединение "Старт" имени М.В. Проценко"</t>
  </si>
  <si>
    <t>АО "Технопарк-Технология"</t>
  </si>
  <si>
    <t>АО "Государственный научный центр Российской Федерации Троицкий институт инновационных и термоядерных исследований"</t>
  </si>
  <si>
    <t>АО "Управление административными зданиями"</t>
  </si>
  <si>
    <t>ФГУП "Уральский электромеханический завод"</t>
  </si>
  <si>
    <t>АО "Федеральный центр ядерной и радиационной безопасности"</t>
  </si>
  <si>
    <t>АО "Государственный научный центр Российской Федерации - Физико-энергетический институт имени А.И. Лейпунского"</t>
  </si>
  <si>
    <t>ОАО "ЦентрАтомКонсалт"</t>
  </si>
  <si>
    <t>АО "Центр управления федеральной собственностью"</t>
  </si>
  <si>
    <t>АО "Экспедиция № 2"</t>
  </si>
  <si>
    <t>АО "Специальное научно-производственное объединение "Элерон"</t>
  </si>
  <si>
    <t>ФГУП "Комбинат "Электрохимприбор"</t>
  </si>
  <si>
    <t>Uranium One Trading AG</t>
  </si>
  <si>
    <t>ЛЗ Петрозаводскмаш</t>
  </si>
  <si>
    <t>Русреактор</t>
  </si>
  <si>
    <t>РХК</t>
  </si>
  <si>
    <t>СМБ</t>
  </si>
  <si>
    <t>УК Нижние котлы</t>
  </si>
  <si>
    <t xml:space="preserve">CHE-233.935.921 </t>
  </si>
  <si>
    <t>АО "Ветроэнергетическая отдельная генерирующая компания"</t>
  </si>
  <si>
    <t>АО "Консист-Оператор-Связи"</t>
  </si>
  <si>
    <t>ООО Литейный завод  "Петрозаводскмаш»</t>
  </si>
  <si>
    <t>АО "Русатом Хэлскеа"</t>
  </si>
  <si>
    <t>АО "Русатом растворные реакторы"</t>
  </si>
  <si>
    <t>Общество с ограниченной ответственностью "Системы Мониторинга "Беркут"</t>
  </si>
  <si>
    <t>Акционерное общество "Управляющая компания индустриального парка "Нижние котлы"</t>
  </si>
  <si>
    <t>Выбыл из периметра</t>
  </si>
  <si>
    <t>НПО Центротех</t>
  </si>
  <si>
    <t>Нижние котлы-ДУ</t>
  </si>
  <si>
    <t>С-плюс</t>
  </si>
  <si>
    <t>Метод консолидации</t>
  </si>
  <si>
    <t>Версия состава собственников</t>
  </si>
  <si>
    <t>Индекс контроля в периоде</t>
  </si>
  <si>
    <t>Дата вхождения в периметр</t>
  </si>
  <si>
    <t>Валюта показателей</t>
  </si>
  <si>
    <t>Чистые активы на начало периода</t>
  </si>
  <si>
    <t>Чистые активы на конец периода</t>
  </si>
  <si>
    <t>Чистые активы оборот</t>
  </si>
  <si>
    <t>Полная доля владения на начало периода</t>
  </si>
  <si>
    <t>Полная доля владения на конец периода</t>
  </si>
  <si>
    <t>Полная доля владения оборот</t>
  </si>
  <si>
    <t>Денежный эквивалентв ч а на начало периода</t>
  </si>
  <si>
    <t>Денежный эквивалентв ч а на конец периода</t>
  </si>
  <si>
    <t>Денежный эквивалентв ч а оборот</t>
  </si>
  <si>
    <t>Гудвилл на начало периода</t>
  </si>
  <si>
    <t>Гудвилл на конец периода</t>
  </si>
  <si>
    <t>Гудвилл оборот</t>
  </si>
  <si>
    <t>Инвестиции на начало периода</t>
  </si>
  <si>
    <t>Инвестиции на конец периода</t>
  </si>
  <si>
    <t>Инвестиции оборот</t>
  </si>
  <si>
    <t>Процент привилегированных акций на начало периода</t>
  </si>
  <si>
    <t>Процент привилегированных акций на конец периода</t>
  </si>
  <si>
    <t>Процент привилегированных акций оборот</t>
  </si>
  <si>
    <t>Период на момент приобретения</t>
  </si>
  <si>
    <t>Период на момент выбытия</t>
  </si>
  <si>
    <t>Сценарий на момент приобретения</t>
  </si>
  <si>
    <t>Сценарий на момент выбытия</t>
  </si>
  <si>
    <t>Предыдущий метод консолидации</t>
  </si>
  <si>
    <t>Дата потери контроля</t>
  </si>
  <si>
    <t>Валюта организации</t>
  </si>
  <si>
    <t>Признак2</t>
  </si>
  <si>
    <t>Группа трансформации</t>
  </si>
  <si>
    <t>Тип контроля</t>
  </si>
  <si>
    <t>Контролируемая доля владения</t>
  </si>
  <si>
    <t>Доля прочих владельцев</t>
  </si>
  <si>
    <t>Полная</t>
  </si>
  <si>
    <t>2010230922 ARAKO</t>
  </si>
  <si>
    <t>01.01.0001 0:00:00</t>
  </si>
  <si>
    <t>2010230948 EMSS Holdings</t>
  </si>
  <si>
    <t>2010820100 Ganz</t>
  </si>
  <si>
    <t>2010241200 INTERNEXCO</t>
  </si>
  <si>
    <t>2010241000 INTERNEXCO GmbH (Швейцария)</t>
  </si>
  <si>
    <t>2010240310 KWINDER HOLDINGS LIMITED</t>
  </si>
  <si>
    <t>2010021600 Mantra Resources Ltd.</t>
  </si>
  <si>
    <t>2010932000 RAOS Project</t>
  </si>
  <si>
    <t>2010931000 RAOS Voima</t>
  </si>
  <si>
    <t>2010930000 REIN</t>
  </si>
  <si>
    <t>2010940000 ROSATOM FINANCE</t>
  </si>
  <si>
    <t>2010242500 TENAM</t>
  </si>
  <si>
    <t>2010242400 TRADEWILL LIMITED</t>
  </si>
  <si>
    <t>2010230952 UMP Trading</t>
  </si>
  <si>
    <t>2010021500 Uranium</t>
  </si>
  <si>
    <t>2010021200 Uranium One Holding N.V.</t>
  </si>
  <si>
    <t>2010021506 Uranium One Trading AG</t>
  </si>
  <si>
    <t>2010450108 Аккую Нуклеар</t>
  </si>
  <si>
    <t>2010242201 АЛАБУГА-ВОЛОКНО</t>
  </si>
  <si>
    <t>2010240800 Аргон</t>
  </si>
  <si>
    <t>2010020000 АРМЗ</t>
  </si>
  <si>
    <t>2010020602 АРМЗ-Сервис</t>
  </si>
  <si>
    <t>2010010000 АТА</t>
  </si>
  <si>
    <t>2010230915 АТМ</t>
  </si>
  <si>
    <t>2010933000 АтомМедТехнолоджи-ДВ</t>
  </si>
  <si>
    <t>2010460000 АТОМПРОЕКТ</t>
  </si>
  <si>
    <t>2010340000 Атомспецтранс</t>
  </si>
  <si>
    <t>Долевое участие</t>
  </si>
  <si>
    <t>2010591900 Атомтехэкспорт</t>
  </si>
  <si>
    <t>2010350000 Атомтехэнерго</t>
  </si>
  <si>
    <t>2010230900 Атомэнергомаш</t>
  </si>
  <si>
    <t>2010591320 Атомэнергопромсбыт</t>
  </si>
  <si>
    <t>2010590700 Атомэнергоремонт</t>
  </si>
  <si>
    <t>2010591300 Атомэнергосбыт</t>
  </si>
  <si>
    <t>Не консолидируется</t>
  </si>
  <si>
    <t>6090010000 АЭМ-активы</t>
  </si>
  <si>
    <t>2010230902 АЭМ-лизинг</t>
  </si>
  <si>
    <t>2010230904 АЭМ-технологии</t>
  </si>
  <si>
    <t>2010000000 АЭПК</t>
  </si>
  <si>
    <t>2010370000 АЭХК</t>
  </si>
  <si>
    <t>2010592100 Балтийская АЭС</t>
  </si>
  <si>
    <t>2010050000 Вента</t>
  </si>
  <si>
    <t>2010230956 ВетроОГК</t>
  </si>
  <si>
    <t>2010390000 ВНИИАМ (АЭПК)</t>
  </si>
  <si>
    <t>2010591800 ВНИИАЭС</t>
  </si>
  <si>
    <t>2010400000 ВНИИНМ</t>
  </si>
  <si>
    <t>2010420000 ВНИИХТ</t>
  </si>
  <si>
    <t>2010430000 ВНИПИПромтехнологии</t>
  </si>
  <si>
    <t>2010710000 Гидропресс</t>
  </si>
  <si>
    <t>2010470000 Гиредмет</t>
  </si>
  <si>
    <t>2010900000 Гринатом</t>
  </si>
  <si>
    <t>2010500000 ГСПИ</t>
  </si>
  <si>
    <t>2010230800 Далур</t>
  </si>
  <si>
    <t>2010510000 Дедал</t>
  </si>
  <si>
    <t>2010890000 ДЕЗ</t>
  </si>
  <si>
    <t>2010551000 ЖТЭЦ</t>
  </si>
  <si>
    <t>2010450000 ЗАЭС</t>
  </si>
  <si>
    <t>2010230918 ЗиО-Подольск</t>
  </si>
  <si>
    <t>2010230917 ЗИОМАР</t>
  </si>
  <si>
    <t>2010241600 ЗУКМ</t>
  </si>
  <si>
    <t>2010540000 ИРМ</t>
  </si>
  <si>
    <t>2010230001 Искра</t>
  </si>
  <si>
    <t>2010242300 ИЦ РГЦ</t>
  </si>
  <si>
    <t>2010240600 КМЗ</t>
  </si>
  <si>
    <t>2010590317 Консист-ОС</t>
  </si>
  <si>
    <t>2010600000 Красная Звезда</t>
  </si>
  <si>
    <t>2010241100 Краун</t>
  </si>
  <si>
    <t>2010231300 КЦ</t>
  </si>
  <si>
    <t>2010242601 ЛЗ Петрозаводскмаш</t>
  </si>
  <si>
    <t>2010100000 МЗП</t>
  </si>
  <si>
    <t>2010740000 Молния</t>
  </si>
  <si>
    <t>2010230100 МСЗ</t>
  </si>
  <si>
    <t>2010230115 МСЗ-М</t>
  </si>
  <si>
    <t>4010000100 Наука и инновации</t>
  </si>
  <si>
    <t>2010230200 НЗХК</t>
  </si>
  <si>
    <t>2010230207 НЗХК-Инструмент</t>
  </si>
  <si>
    <t>2010230210 НЗХК-Энергия</t>
  </si>
  <si>
    <t>2010480000 НИИАР</t>
  </si>
  <si>
    <t>2010970000 НИИАР-Генерация</t>
  </si>
  <si>
    <t>2010630000 НИИГрафит</t>
  </si>
  <si>
    <t>2010550000 НИКИМТ-Атомстрой</t>
  </si>
  <si>
    <t>2010650000 НИКИЭТ</t>
  </si>
  <si>
    <t>2010241900 ННКЦ</t>
  </si>
  <si>
    <t>2010242200 НПК ХПИ</t>
  </si>
  <si>
    <t>2010241800 НПО Центротех</t>
  </si>
  <si>
    <t>2010690000 НТЦ ЯФИ</t>
  </si>
  <si>
    <t>2010150000 Обесп РФЯЦ-ВНИИЭФ</t>
  </si>
  <si>
    <t>2010780500 ОДЦ УГР</t>
  </si>
  <si>
    <t>2010700000 ОЗТМиТС</t>
  </si>
  <si>
    <t>2010910000 ОИК</t>
  </si>
  <si>
    <t>2010860000 ОК РСК</t>
  </si>
  <si>
    <t>2010720000 ОКБМ</t>
  </si>
  <si>
    <t>2010920000 ОТЭК</t>
  </si>
  <si>
    <t>2010230400 ППГХО</t>
  </si>
  <si>
    <t>2010231200 Промышленные инновации</t>
  </si>
  <si>
    <t>2010592000 ПСР</t>
  </si>
  <si>
    <t>2010230912 РАОС</t>
  </si>
  <si>
    <t>2010990000 РАСУ</t>
  </si>
  <si>
    <t>2010020600 РБМ</t>
  </si>
  <si>
    <t>2010590000 Росэнергоатом</t>
  </si>
  <si>
    <t>2010592200 Русатом Сервис</t>
  </si>
  <si>
    <t>2010991000 Русреактор</t>
  </si>
  <si>
    <t>2011000000 РХК</t>
  </si>
  <si>
    <t>2010230911 РЭМКО</t>
  </si>
  <si>
    <t>2010230916 Сайпрус</t>
  </si>
  <si>
    <t>2010200000 СвердНИИхиммаш</t>
  </si>
  <si>
    <t>2010150300 СГК</t>
  </si>
  <si>
    <t>2010550001 СЕТЕС</t>
  </si>
  <si>
    <t>2010992000 СМБ</t>
  </si>
  <si>
    <t>2010660000 СНИИП</t>
  </si>
  <si>
    <t>2010750000 СПб ИЗОТОП</t>
  </si>
  <si>
    <t>2010150200 СТСК</t>
  </si>
  <si>
    <t>2010780000 СХК</t>
  </si>
  <si>
    <t>2010230000 ТВЭЛ</t>
  </si>
  <si>
    <t>2010231100 ТВЭЛ-Строй</t>
  </si>
  <si>
    <t>2010240100 ТЕНЕКС-Сервис</t>
  </si>
  <si>
    <t>2010230306 Тепловодоканал</t>
  </si>
  <si>
    <t>2010240000 Техснабэкспорт</t>
  </si>
  <si>
    <t>2010440000 Точмаш</t>
  </si>
  <si>
    <t>2010440300 Точмаш-авто</t>
  </si>
  <si>
    <t>2010240200 ТЦ ТЕНЕКС</t>
  </si>
  <si>
    <t>2010020200 УДК Горное</t>
  </si>
  <si>
    <t>2010411000 УК Нижние котлы</t>
  </si>
  <si>
    <t>2010242000 Уралприбор</t>
  </si>
  <si>
    <t>2010020100 УУГ</t>
  </si>
  <si>
    <t>2010800000 УЭХК</t>
  </si>
  <si>
    <t>2010230700 Хиагда</t>
  </si>
  <si>
    <t>2010911000 ЦВТД</t>
  </si>
  <si>
    <t>2010870000 ЦентрАтом</t>
  </si>
  <si>
    <t>2010820000 ЦКБМ</t>
  </si>
  <si>
    <t>2010140000 ЦНИИТМАШ</t>
  </si>
  <si>
    <t>2010290000 ЦОиС ОЛенКур</t>
  </si>
  <si>
    <t>2010230300 ЧМЗ</t>
  </si>
  <si>
    <t>2010020400 ЭГМК</t>
  </si>
  <si>
    <t>2010800800 Экоальянс</t>
  </si>
  <si>
    <t>2010230110 ЭЛЕМАШ-ТЭК</t>
  </si>
  <si>
    <t>2010230943 Энергомашспецсталь</t>
  </si>
  <si>
    <t>2010270000 Энергоспецмонтаж</t>
  </si>
  <si>
    <t>2010830000 ЭНИЦ</t>
  </si>
  <si>
    <t>2010840000 ЭХЗ</t>
  </si>
  <si>
    <t>2010912000 ЯМТ-Снежинск</t>
  </si>
  <si>
    <t>2010410000 НИИТФА</t>
  </si>
  <si>
    <t>2010630100 С-плюс</t>
  </si>
  <si>
    <t>6080000000 ЦУФС</t>
  </si>
  <si>
    <t>Общество с ограниченной ответственностью "С- плюс"</t>
  </si>
  <si>
    <t>АО "НоваВинд"</t>
  </si>
  <si>
    <t>НоваВинд</t>
  </si>
  <si>
    <t>Ликвидирован</t>
  </si>
  <si>
    <t>ликвидирована в июне 2017</t>
  </si>
  <si>
    <t>да</t>
  </si>
  <si>
    <t>Ликвидирован в апреле 2016г</t>
  </si>
  <si>
    <t>ГИД НСИ</t>
  </si>
  <si>
    <t>Организации Госкорпорации «Росатом», 
 предоставляют информацию для финансовой отчетности (ФСД)  и осуществляют сверку в Портале ВГО.</t>
  </si>
  <si>
    <t>Организации Госкорпорации «Росатом», включены в периметр ПФА</t>
  </si>
  <si>
    <t>Признак КГН</t>
  </si>
  <si>
    <t>Компании с эффективной долей Госкорпорации "Росатом" более 50%, но по которым планируется мероприятия по отчуждению акций/долей в уставном капитале, или находящиеся  в стадии ликвидации/реорганизации или банкротства</t>
  </si>
  <si>
    <t>Гос.контракты</t>
  </si>
  <si>
    <t>Внешние контрагенты</t>
  </si>
  <si>
    <t>Нет</t>
  </si>
  <si>
    <t>Физические лица</t>
  </si>
  <si>
    <t>НДС с авансов</t>
  </si>
  <si>
    <t>сп</t>
  </si>
  <si>
    <t>АО "Атомредметзолото"</t>
  </si>
  <si>
    <t>АО "Атомтрубопроводмонтаж"</t>
  </si>
  <si>
    <t>Госкорпорация Росатом</t>
  </si>
  <si>
    <t>Нижние котлы - ДУ</t>
  </si>
  <si>
    <t>Простое товарищество Русреактор-ВНИИЭФ</t>
  </si>
  <si>
    <t>ООО "Научно-производсвенное объединение"Центротех""</t>
  </si>
  <si>
    <t xml:space="preserve"> </t>
  </si>
  <si>
    <t>Canada Limited</t>
  </si>
  <si>
    <t>80931 9247 RC0001</t>
  </si>
  <si>
    <t>Chladici veze Praha, a.s.</t>
  </si>
  <si>
    <t>CZ 452 73 651</t>
  </si>
  <si>
    <t>2010/0624</t>
  </si>
  <si>
    <t>CZ 279 33 270</t>
  </si>
  <si>
    <t>Mantra Mozambique</t>
  </si>
  <si>
    <t>105-158-750</t>
  </si>
  <si>
    <t>115-109-731</t>
  </si>
  <si>
    <t>HE 48824</t>
  </si>
  <si>
    <t>4705199-01-1</t>
  </si>
  <si>
    <t>115-110-829</t>
  </si>
  <si>
    <t>89007 6961 RC0001</t>
  </si>
  <si>
    <t>00379387</t>
  </si>
  <si>
    <t>120-86-48471</t>
  </si>
  <si>
    <t>Uranium One Friesland</t>
  </si>
  <si>
    <t>10561 0190 RC0002</t>
  </si>
  <si>
    <t>Uranium One Technical Services</t>
  </si>
  <si>
    <t>Uranium One Technical Services (Pty) Ltd</t>
  </si>
  <si>
    <t>UrAsia Energy Ltd.</t>
  </si>
  <si>
    <t>89745 1936 RC0001</t>
  </si>
  <si>
    <t>UMATEX Group Europe</t>
  </si>
  <si>
    <t>UMATEX Composite Materials Trading</t>
  </si>
  <si>
    <t>RAOS Energy</t>
  </si>
  <si>
    <t>GB981159595</t>
  </si>
  <si>
    <t>ААЭМ</t>
  </si>
  <si>
    <t>АвтоДом</t>
  </si>
  <si>
    <t>2010/0109</t>
  </si>
  <si>
    <t>АтомТеплоСбыт</t>
  </si>
  <si>
    <t>Белоярская АЭС-Авто</t>
  </si>
  <si>
    <t>ВНИИАМ(АЭМ – технологии)</t>
  </si>
  <si>
    <t>ИКБ ВНИИАЭС</t>
  </si>
  <si>
    <t>ИФ Пионер</t>
  </si>
  <si>
    <t>ИС РФЯЦ - ВНИИЭФ</t>
  </si>
  <si>
    <t>481853</t>
  </si>
  <si>
    <t>КМ</t>
  </si>
  <si>
    <t>КМЗ Спецмаш</t>
  </si>
  <si>
    <t>Кольская АЭС-Авто</t>
  </si>
  <si>
    <t>Комбинат питания СХК</t>
  </si>
  <si>
    <t>КРК Атомные станции</t>
  </si>
  <si>
    <t>600700580386</t>
  </si>
  <si>
    <t>МЦ Изумруд</t>
  </si>
  <si>
    <t>НИЦАЭС</t>
  </si>
  <si>
    <t>НП-Атом</t>
  </si>
  <si>
    <t>НПП НАНОЭЛЕКТРО</t>
  </si>
  <si>
    <t>ОКБ КИПиА ГХК</t>
  </si>
  <si>
    <t>ООО АРАКО</t>
  </si>
  <si>
    <t>149639</t>
  </si>
  <si>
    <t>ПЗМсервис</t>
  </si>
  <si>
    <t>ПНФ Термоксид</t>
  </si>
  <si>
    <t>Прибор-сервис(СХК)</t>
  </si>
  <si>
    <t>Прибор-Сервис(ЧМЗ)</t>
  </si>
  <si>
    <t>ПРЭХ ГХК</t>
  </si>
  <si>
    <t>РБМ-Казахстан</t>
  </si>
  <si>
    <t>СПЮ ГХК</t>
  </si>
  <si>
    <t>СМУ№1ооо</t>
  </si>
  <si>
    <t>Стрельцовский СРТ</t>
  </si>
  <si>
    <t>СЦ Прогресс</t>
  </si>
  <si>
    <t>Телевизионный центр</t>
  </si>
  <si>
    <t>Техэнерго-ЭХП</t>
  </si>
  <si>
    <t>7701927935</t>
  </si>
  <si>
    <t>402234</t>
  </si>
  <si>
    <t>0253018827</t>
  </si>
  <si>
    <t>УОП и РТ</t>
  </si>
  <si>
    <t>ЭЛЕМАШ-СТП</t>
  </si>
  <si>
    <t>Энергосервисная компания</t>
  </si>
  <si>
    <t xml:space="preserve">АНО ТАР </t>
  </si>
  <si>
    <t>Nuclear Power Alliance a.s.</t>
  </si>
  <si>
    <t>2014/073014/07</t>
  </si>
  <si>
    <t>201411806N</t>
  </si>
  <si>
    <t>Uranium One Australia Pty Ltd.</t>
  </si>
  <si>
    <t>Атомстройинвест</t>
  </si>
  <si>
    <t>ГЭМ</t>
  </si>
  <si>
    <t>Компания  ЦАУ</t>
  </si>
  <si>
    <t>НПО "САТИС"</t>
  </si>
  <si>
    <t>РАОТЕХ</t>
  </si>
  <si>
    <t>ЧУ ЦТРПЭ</t>
  </si>
  <si>
    <t>ЧУ СГИК</t>
  </si>
  <si>
    <t>ЧУ ЦАА</t>
  </si>
  <si>
    <t>ЧУ ПЦИТЭР</t>
  </si>
  <si>
    <t>ЧУ ПРОРЫВ</t>
  </si>
  <si>
    <t>ЧУ ОЦКС</t>
  </si>
  <si>
    <t>ЧУ ИКЦ</t>
  </si>
  <si>
    <t>ЧУ Атомстандарт</t>
  </si>
  <si>
    <t>ЧУ СКЦ Росатома</t>
  </si>
  <si>
    <t>ЧУ Атом-ТОР</t>
  </si>
  <si>
    <t>АНО КАР</t>
  </si>
  <si>
    <t>081158 C2/GBL</t>
  </si>
  <si>
    <t>ALVEL</t>
  </si>
  <si>
    <t>2125678-5</t>
  </si>
  <si>
    <t>201131275K</t>
  </si>
  <si>
    <t>HVCom</t>
  </si>
  <si>
    <t>2008/0152</t>
  </si>
  <si>
    <t>IC/2077/09</t>
  </si>
  <si>
    <t>АО "СП "Акбастау"</t>
  </si>
  <si>
    <t>АО "СП "Заречное"</t>
  </si>
  <si>
    <t>CZ26426129</t>
  </si>
  <si>
    <t>ЗиО-Хим Энерго АД ИК</t>
  </si>
  <si>
    <t>Стерион</t>
  </si>
  <si>
    <t>ТОО "Кызылкум"</t>
  </si>
  <si>
    <t>ТОО "СКЗ-Пирит"</t>
  </si>
  <si>
    <t>Трекмарк</t>
  </si>
  <si>
    <t>493593</t>
  </si>
  <si>
    <t>Uranium One Netherlands B.V.</t>
  </si>
  <si>
    <t>Uranium One Amsterdam B.V.</t>
  </si>
  <si>
    <t xml:space="preserve">Uranium One Holland B.V. </t>
  </si>
  <si>
    <t>Uranium One Rotterdam B.V.</t>
  </si>
  <si>
    <t>Uranium One Utrecht B.V.</t>
  </si>
  <si>
    <t>Rosatom East Asia (Beijing) Consulting Co. Ltd.</t>
  </si>
  <si>
    <t>РадонИТ</t>
  </si>
  <si>
    <t>UrAsia Energy Holdings Ltd. s.a.r.l.</t>
  </si>
  <si>
    <t>ТОО "Казахстанская Инвестиционная Группа "Астана"</t>
  </si>
  <si>
    <t>36-4822984</t>
  </si>
  <si>
    <t>UrAsia Energy (U.S.A.) Holdings Inc.</t>
  </si>
  <si>
    <t>74-3179319</t>
  </si>
  <si>
    <t>Uranium One Ticaboo Inc.</t>
  </si>
  <si>
    <t>74-3235859</t>
  </si>
  <si>
    <t>UrAsia London Limited</t>
  </si>
  <si>
    <t>820215260 (the Netherlands)</t>
  </si>
  <si>
    <t>Deanco Limited</t>
  </si>
  <si>
    <t>820223463 (the Netherlands)</t>
  </si>
  <si>
    <t>URN Resources Inc.</t>
  </si>
  <si>
    <t>90-0288451</t>
  </si>
  <si>
    <t>AAHCR5543B</t>
  </si>
  <si>
    <t>Christina Investments Limited</t>
  </si>
  <si>
    <t>N/A - BVI</t>
  </si>
  <si>
    <t>Интерстрой</t>
  </si>
  <si>
    <t>Комментарий</t>
  </si>
  <si>
    <t>2010230912 АО РАОС</t>
  </si>
  <si>
    <t>2010410000 Нижние котлы-ДУ</t>
  </si>
  <si>
    <t>2019000000 НоваВинд</t>
  </si>
  <si>
    <t>2010021800 Первая горнорудная компания</t>
  </si>
  <si>
    <t>2010241400 TENEX-Japan</t>
  </si>
  <si>
    <t>2010241300 TENEX-Korea</t>
  </si>
  <si>
    <t>2010244200 UMATEX Composite Materials Trading</t>
  </si>
  <si>
    <t>2010243200 UMATEX Group Europe</t>
  </si>
  <si>
    <t>АтомИнвест</t>
  </si>
  <si>
    <t>2010630200 АтомИнвест</t>
  </si>
  <si>
    <t>2010150100 СЭСК</t>
  </si>
  <si>
    <t>Код</t>
  </si>
  <si>
    <t>CZ05556121</t>
  </si>
  <si>
    <t>UMATEX Group Europe s.r.o.</t>
  </si>
  <si>
    <t>91310000MA1FW5B51F</t>
  </si>
  <si>
    <t>UMATEX Composite Materials Trading (Shanghai) Co.,Ltd.</t>
  </si>
  <si>
    <t>KABUSHIKIKAISHA TENEX-JAPAN (TENEX-Japan Co.)</t>
  </si>
  <si>
    <t>TENEX-Korea Co., Ltd.</t>
  </si>
  <si>
    <t>АО "АКМЭ-Инжиниринг"</t>
  </si>
  <si>
    <t xml:space="preserve">ООО «АтомИнвест» </t>
  </si>
  <si>
    <t>АО "Всерегиональное объединение "Изотоп"</t>
  </si>
  <si>
    <t>ИиС РФЯЦ - ВНИИЭФ</t>
  </si>
  <si>
    <t>АО "Инфраструктура и Сервис РФЯЦ - ВНИИЭФ"</t>
  </si>
  <si>
    <t>Марс</t>
  </si>
  <si>
    <t>ФГУП «Московское опытно-конструкторское бюро «Марс»</t>
  </si>
  <si>
    <t>Акционерное общество "Управляющая компания индустриального парка "Нижние котлы"", Доверительный управляющий</t>
  </si>
  <si>
    <t>АО «НоваВинд»</t>
  </si>
  <si>
    <t>АО "ОКБ - Нижний Новгород"</t>
  </si>
  <si>
    <t>АО «Первая горнорудная компания»</t>
  </si>
  <si>
    <t>АО "Русатом Оверсиз"</t>
  </si>
  <si>
    <t>АО "Саровская Электросетевая Компания"</t>
  </si>
  <si>
    <t>ООО «Центр энергоэффективности ИНТЕР РАО ЕЭС»</t>
  </si>
  <si>
    <t>АО "Центр по обогащению урана"</t>
  </si>
  <si>
    <t>АО "ЭГМК-проект"</t>
  </si>
  <si>
    <t>Headspring Investments (Proprietary) Limited</t>
  </si>
  <si>
    <t>Liges s.r.o.</t>
  </si>
  <si>
    <t>RAIMS Limited</t>
  </si>
  <si>
    <t>Runex Uranium (Pty.) Ltd.</t>
  </si>
  <si>
    <t>RAOS Energy Enerji Yatırımları Danışmanlığı Anonim Şirketi</t>
  </si>
  <si>
    <t>VOSTOK POWER RESOURCES LIMITED</t>
  </si>
  <si>
    <t xml:space="preserve">Общество с ограниченной ответственностью "Турбинные технологии ААЭМ" </t>
  </si>
  <si>
    <t>ООО "АвтоДом"</t>
  </si>
  <si>
    <t>Общество с ограниченной ответственностью «Автотранс – А»</t>
  </si>
  <si>
    <t>ООО "Автохозяйство Уртуйское"</t>
  </si>
  <si>
    <t>ООО "Ассоциация предприятий Минатома"</t>
  </si>
  <si>
    <t>ARMZ NAMIBIA (PROPRIETARY) LIMITED</t>
  </si>
  <si>
    <t>Общество с ограниченной ответственностью "АТОММАШ-СЕРВИС"</t>
  </si>
  <si>
    <t>ООО "АтомТеплоСбыт"</t>
  </si>
  <si>
    <t>ООО "АтомТеплоЭлектроСеть"</t>
  </si>
  <si>
    <t>АО "Атомтранс"</t>
  </si>
  <si>
    <t>ООО "Автотранспортные перевозки"</t>
  </si>
  <si>
    <t>ООО "Балаковская АЭС – Авто"</t>
  </si>
  <si>
    <t>АО "Белоярская АЭС-2"</t>
  </si>
  <si>
    <t>ООО "Белоярская АЭС – Авто"</t>
  </si>
  <si>
    <t>ООО "Санаторий -профилакторий "Березка"</t>
  </si>
  <si>
    <t>АО "Пансионат "Былина"</t>
  </si>
  <si>
    <t>ООО "Волгодонская АЭС-Сервис"</t>
  </si>
  <si>
    <t>ООО "Волгодонское Монтажное Управление"</t>
  </si>
  <si>
    <t>АО "Волгодонский научно-исследовательский и проектно-конструкторский институт атомного машиностроения"</t>
  </si>
  <si>
    <t>АО "ВНИИАЭС АСУ ТП"</t>
  </si>
  <si>
    <t>АО Негосударственный пенсионный Фонд «ВНИИЭФ-Гарант»</t>
  </si>
  <si>
    <t>ООО "Фирма "Геостар"</t>
  </si>
  <si>
    <t>ООО "Гостиничный комплекс "Глазов"</t>
  </si>
  <si>
    <t xml:space="preserve">СК "Харбинская  компания с ограниченной ответственностью по новым радиационным технологиям Гуанья" </t>
  </si>
  <si>
    <t>ООО "Далур-Сервис"</t>
  </si>
  <si>
    <t>ООО "Завод электрохимических преобразователей"</t>
  </si>
  <si>
    <t>АО "Изотоп" г. Екатеринбург</t>
  </si>
  <si>
    <t>Совместное белорусско-российское ЗАО "Изотопные технологии"</t>
  </si>
  <si>
    <t>АО "Ипотечная компания атомной отрасли"</t>
  </si>
  <si>
    <t>АО "Инженерно-Конструкторское Бюро ВНИИАЭС"</t>
  </si>
  <si>
    <t>ОАО "Научно-производственное предприятие "Инжект"</t>
  </si>
  <si>
    <t>ООО "ИНТЕР СМАРТ"</t>
  </si>
  <si>
    <t>ООО "Агрофирма "Итманово"</t>
  </si>
  <si>
    <t>ООО "Инструментальная фирма "Пионер"</t>
  </si>
  <si>
    <t>АО "Институт физико-технических проблем"</t>
  </si>
  <si>
    <t>ООО "Калининская АЭС - Сервис"</t>
  </si>
  <si>
    <t>Совместное предприятие "Пекинская КИАЭ-НИИАР компания радиоизотопов с ограниченной ответственностью"</t>
  </si>
  <si>
    <t>ООО "Катодные Материалы"</t>
  </si>
  <si>
    <t>АО "КМЗ-Спецмаш"</t>
  </si>
  <si>
    <t>ООО "КМЗ-АВТО"</t>
  </si>
  <si>
    <t>ООО "Кольская АЭС – Авто"</t>
  </si>
  <si>
    <t>ООО "Комбинат питания"</t>
  </si>
  <si>
    <t>АО "Казахстанско-Российская компания "Атомные станции"</t>
  </si>
  <si>
    <t>ООО "Компания по управлению жилищным фондом"</t>
  </si>
  <si>
    <t>ООО "Курская  АЭС-Сервис"</t>
  </si>
  <si>
    <t>ООО «Курчатовец»</t>
  </si>
  <si>
    <t>ООО "Ленинградская АЭС – Авто"</t>
  </si>
  <si>
    <t>АО "Лечебно-оздоровительный комплекс "Дом отдыха Колонтаево"</t>
  </si>
  <si>
    <t>АО "Лунное"</t>
  </si>
  <si>
    <t>Общество с ограниченной ответственностью Медицинская компания «Медсанчасть»</t>
  </si>
  <si>
    <t>ООО "Медицинский Центр "Изумруд"</t>
  </si>
  <si>
    <t>Общество с ограниченной ответственностью "Международный центр компьютерного дизайна материалов"</t>
  </si>
  <si>
    <t>АО "Международный центр по обогащению урана"</t>
  </si>
  <si>
    <t>АО "НЗХК-Инжиниринг"</t>
  </si>
  <si>
    <t>АО "Научно-испытательный центр оборудования атомных электростанций"</t>
  </si>
  <si>
    <t>ООО "Нововоронежская АЭС – Авто"</t>
  </si>
  <si>
    <t>ЗАО  "НП -Атом"</t>
  </si>
  <si>
    <t>ООО "Научно-производственное предприятие "НАНОЭЛЕКТРО"</t>
  </si>
  <si>
    <t>Общество с ограниченной ответственностью "Объединенные урановые предприятия"</t>
  </si>
  <si>
    <t>ООО «ОКБ КИПиА ГХК»</t>
  </si>
  <si>
    <t>АО "Отраслевое конструкторско-технологическое бюро по разработке современных технологий и производства изделий из стекла"</t>
  </si>
  <si>
    <t>ООО "АРАКО"</t>
  </si>
  <si>
    <t xml:space="preserve"> Акционерное общество «Опытное предприятие атомно-энергетического и нефтехимического машиностроения»</t>
  </si>
  <si>
    <t>АО "Сибирский проектно-изыскательский институт "Оргстройпроект"</t>
  </si>
  <si>
    <t>ООО ПЗМ-Сервис</t>
  </si>
  <si>
    <t>АО «ПНФ «Термоксид»</t>
  </si>
  <si>
    <t>ООО "Прибор-сервис"</t>
  </si>
  <si>
    <t>ООО "Прибор-Сервис"</t>
  </si>
  <si>
    <t>ООО "Промпарксервис"</t>
  </si>
  <si>
    <t>ООО «ПРЭХ ГХК»</t>
  </si>
  <si>
    <t>ООО "Предприятие Электросвязи"</t>
  </si>
  <si>
    <t>АО «РусАтомСтрой-Менеджмент»</t>
  </si>
  <si>
    <t>ТОО "СП "Русбурмаш-Казахстан"</t>
  </si>
  <si>
    <t>ООО "Ремонтно-механический завод"</t>
  </si>
  <si>
    <t>ООО "Ремонтно-механический завод Горно-химического комбината"</t>
  </si>
  <si>
    <t>ООО "РР-Энергия"</t>
  </si>
  <si>
    <t>АО "Саровская Газоснабжающая Компания"</t>
  </si>
  <si>
    <t>ООО "Смоленская АЭС- Сервис"</t>
  </si>
  <si>
    <t>ООО "СибРегионПромсервис"</t>
  </si>
  <si>
    <t>ООО "Санаторий Синий Утёс"</t>
  </si>
  <si>
    <t>ООО "Санаторий-профилакторий Юбилейный Горно-химического комбината"</t>
  </si>
  <si>
    <t>ООО "Строительно-монтажное ремонтное производство Горно-химического комбината"</t>
  </si>
  <si>
    <t>ООО "Строительно-монтажное управление № 1"</t>
  </si>
  <si>
    <t>ООО "Санаторий-профилакторий "Чепца"</t>
  </si>
  <si>
    <t>ООО "Станкомаш"</t>
  </si>
  <si>
    <t>ООО "Северская телефонная компания"</t>
  </si>
  <si>
    <t>ООО "Стрельцовский строительно-ремонтный трест"</t>
  </si>
  <si>
    <t>ООО "Станция теплоснабжения"</t>
  </si>
  <si>
    <t>ООО "Сервисный центр "Прогресс"</t>
  </si>
  <si>
    <t>АО "Телевизионный центр"</t>
  </si>
  <si>
    <t>ООО "Телеком ГХК"</t>
  </si>
  <si>
    <t>АО "ТЕНЕКС-Логистика"</t>
  </si>
  <si>
    <t>ЗАО "Технатом"</t>
  </si>
  <si>
    <t>ООО "Техэнерго - Электрохимприбор"</t>
  </si>
  <si>
    <t>АО "Трансэнерго"</t>
  </si>
  <si>
    <t>АО "Трест "СпецАтомЭнергоМонтаж"</t>
  </si>
  <si>
    <t>ООО "Управление автомобильного транспорта"</t>
  </si>
  <si>
    <t>АО "Управление автомобильным транспортом НЗХК"</t>
  </si>
  <si>
    <t>ООО «Управление автомобильного транспорта»</t>
  </si>
  <si>
    <t>Общество с ограниченной ответственностью "Уральский Генерирующий Конверсионный Холдинг"</t>
  </si>
  <si>
    <t>ООО "Управление железнодорожного транспорта"</t>
  </si>
  <si>
    <t>ООО "Управляющая компания Индустриального парка строительных материалов"</t>
  </si>
  <si>
    <t>ППГХО-Услуги</t>
  </si>
  <si>
    <t>Общество с ограниченной ответственностью "ППГХО-Услуги"</t>
  </si>
  <si>
    <t>ООО "УЭХК-ТЕЛЕКОМ"</t>
  </si>
  <si>
    <t>АО "Центротех - СПб"</t>
  </si>
  <si>
    <t>Общество с ограниченной ответственностью «Центр изотопов и радиофармпрепаратов Радиевого института»</t>
  </si>
  <si>
    <t>Общество с ограниченной ответственностью "Центр компетенции и обучения"</t>
  </si>
  <si>
    <t>АО "Центральный проектно-технологический институт"</t>
  </si>
  <si>
    <t>АО "Санкт-Петербургский Научно-Исследовательский Изыскательский Институт "Энергоизыскания"</t>
  </si>
  <si>
    <t>ООО "ЭЛЕМАШ-АВТО"</t>
  </si>
  <si>
    <t>ООО "ЭЛЕМАШ МАГНИТ"</t>
  </si>
  <si>
    <t>ООО "ЭЛЕМАШ- СПЕЦТРУБПРОКАТ"</t>
  </si>
  <si>
    <t>ООО "ЭнергоАвтотранс"</t>
  </si>
  <si>
    <t>ООО "Энергоатоминвест"</t>
  </si>
  <si>
    <t>ООО "Энергоремонт"</t>
  </si>
  <si>
    <t>ООО "Энергосервисная  компания"</t>
  </si>
  <si>
    <t>АО "Энергопроманалитика"</t>
  </si>
  <si>
    <t>ООО «Атомстройэкспорт- Финанс»</t>
  </si>
  <si>
    <t>АО "Специализированное строительно-монтажное управление "Ленатомэнергострой"</t>
  </si>
  <si>
    <t>Общество с ограниченной ответственностью «ПетрозаводскМаш – ТНП»</t>
  </si>
  <si>
    <t>ЗАО "Уральская монтажно- промышленная компания"</t>
  </si>
  <si>
    <t>Частные учреждения "Росатома",  предоставляют отчетность КВАРТАЛЬНО</t>
  </si>
  <si>
    <t>Частное учреждение "Центр третейского регулирования и правовой экспертизы"</t>
  </si>
  <si>
    <t>Частное учреждение "Служба генерального инспектора Государственной корпорации по атомной энергии "Росатом"</t>
  </si>
  <si>
    <t>Частное учреждение "Центральный архив атомной отрасли  Государственной корпорации по атомной энергии "Росатом"</t>
  </si>
  <si>
    <r>
      <rPr>
        <sz val="11"/>
        <color theme="1"/>
        <rFont val="Calibri"/>
        <family val="2"/>
        <charset val="204"/>
        <scheme val="minor"/>
      </rPr>
      <t xml:space="preserve">Частное учреждение "Проектный центр ИТЭР" </t>
    </r>
  </si>
  <si>
    <t>ЧУ ГК "Росатом" "Инновационно-технологический центр проекта "ПРОРЫВ"</t>
  </si>
  <si>
    <t>ЧУ ГК "Росатом" "Отраслевой центр капитального строительства"</t>
  </si>
  <si>
    <t>Частное учреждение "Историко-культурный центр"</t>
  </si>
  <si>
    <t xml:space="preserve">Частное учреждение "Институт технического регулирования, обеспечения единства измерений и стандартизации Росатома" </t>
  </si>
  <si>
    <t>Частное учреждение по информационно- аналитическому обеспечению "Ситуационно-Кризисный Центр Росатома"</t>
  </si>
  <si>
    <t>ЧУ Атом-регион</t>
  </si>
  <si>
    <t>Частное учреждение по сопровождению реализации территориальных проектов атомной отрасли "Атом-регион"</t>
  </si>
  <si>
    <t>Частное учреждение обеспечения развития международной региональной сети атомного энергопромышленного комплекса "Русатом-Международная Сеть"</t>
  </si>
  <si>
    <t>Автономная некоммерческая организация "Корпоративная Академия Госкорпорации "Росатом"</t>
  </si>
  <si>
    <t>АНО ТАР</t>
  </si>
  <si>
    <t>АНО ДПО «Техническая академия Росатома»</t>
  </si>
  <si>
    <t>Прочие организации для  заполнения  ИНН на листе 58.02</t>
  </si>
  <si>
    <t>1- НПФ (Негосударственный пенсионный фонд "Первый национальный пенсионный фонд")</t>
  </si>
  <si>
    <t>"Facility for Antiproton and Ion Research in Europe GmbH»</t>
  </si>
  <si>
    <t xml:space="preserve">Rosatom Africa (Pty) Ltd </t>
  </si>
  <si>
    <t>Tri Alpha Energy</t>
  </si>
  <si>
    <t>Общество с ограниченной ответственностью «А.С.Т.»</t>
  </si>
  <si>
    <t>Общество с ограниченной ответственностью "Аналитический, сертификационный и эколого-аналитический центр "Ансертэко"</t>
  </si>
  <si>
    <t xml:space="preserve"> Автономная некоммерческая организация по спортивно-оздоровительной работе «Атом-спорт». </t>
  </si>
  <si>
    <t>ООО «Атомстройинвест»</t>
  </si>
  <si>
    <t>Открытое акционерное общество «АтомЭнергоСбыт Северо-Запад»</t>
  </si>
  <si>
    <t>Закрытое акционерное общество "Базовые исследования и технологии"</t>
  </si>
  <si>
    <t>Общество с ограниченной ответственностью "БСУ-1"</t>
  </si>
  <si>
    <t>Закрытое акционерно общество "Инженерно-технический центр независимой экспертизы безопасности и сертификации взрывчатых материалов"</t>
  </si>
  <si>
    <t>Закрытое акционерное общество "ВНИИЭФ, телевидение, автоматика, научные исследования, коммерция"</t>
  </si>
  <si>
    <t>Закрытое акционерное общество "Газета "Город №"</t>
  </si>
  <si>
    <t>Закрытое акционерное общество «Гидроаппарат»</t>
  </si>
  <si>
    <t>Открытое акционерное общество «Группа «Энергетическое Машиностроение»</t>
  </si>
  <si>
    <t>Открытое акционерное общество «Акционерное страховое общество «Иж-Астро»</t>
  </si>
  <si>
    <t xml:space="preserve"> Общество с ограниченной ответственностью " Издательская фирма "Нейва-пресс"</t>
  </si>
  <si>
    <t>Закрытое акционерное общество "Межотраслевой научно-технический центр "Квантовые технологии"</t>
  </si>
  <si>
    <t>Компания с ограниченной ответственностью "Центрально-Азиатская урановая компания"</t>
  </si>
  <si>
    <t>Закрытое акционерное общество "Агропромышленная фирма "Кривское"</t>
  </si>
  <si>
    <t>Закрытое акционерное общество "Межгосударственная ассоциация Титан"</t>
  </si>
  <si>
    <t>Закрытое акционерное общество "Московский филиал международного хозяйственного объединения "Интрератомэнерго"</t>
  </si>
  <si>
    <t xml:space="preserve">ЗАО «МЕЦАМОРЭНЕРГОАТОМ» </t>
  </si>
  <si>
    <t>Общество с ограниченной ответственностью "Научно-производственное объединение "Саровские атомные технологии и информационные системы"</t>
  </si>
  <si>
    <t>Общество с ограниченной ответственостью  "Научно-производственнное предприяитие "Термотекс"</t>
  </si>
  <si>
    <t>Научно-техническая Ассоциация "Компьютерные технологии и информационные системы в научных исследованиях"</t>
  </si>
  <si>
    <t>Закрытое акционерное общество "Нуклеарконтроль"</t>
  </si>
  <si>
    <t>ООО «РОСАТОМ ВОСТОЧНАЯ ЕВРОПА»</t>
  </si>
  <si>
    <t xml:space="preserve">Открытое акционерное общество
 «Протвинский Опытный завод «Прогресс»
</t>
  </si>
  <si>
    <t>Общество с ограниченной ответственностью "РАДЭФ"</t>
  </si>
  <si>
    <t>Закрытое акционерное общество «РАОТЕХ»</t>
  </si>
  <si>
    <t>Общество с ограниченной ответственностью "Редметсервис"</t>
  </si>
  <si>
    <t>РОСАТОМ ЛАТИНСКАЯ АМЕРИКА, ООО</t>
  </si>
  <si>
    <t>Общество с ограниченной ответственностью "Научно-производственное объединение "САРОВ-ВОЛГОГАЗ"</t>
  </si>
  <si>
    <t>Открытое акционерное общество "Сервис"</t>
  </si>
  <si>
    <t xml:space="preserve">Открытое акционерное общество
 «Севкавэнергомонтаж»               
</t>
  </si>
  <si>
    <t>Открытое акционерное общество "Силовая электроника Сибири"</t>
  </si>
  <si>
    <t>Общество с ограниченной ответственностью «Торговый дом «ГЭМ-Белгород»</t>
  </si>
  <si>
    <t>Закрытое акционерное общество «Титан»</t>
  </si>
  <si>
    <t>Товарищество с ограниченной ответственностью "Росатом Центральная Азия"</t>
  </si>
  <si>
    <t>Закрытое акционерное общество "Триада"</t>
  </si>
  <si>
    <t>Открытое акционерное общество "Фондовая биржа высоких технологий"</t>
  </si>
  <si>
    <t>Открытое акционерное общество "Фонд развития заречного технополиса"</t>
  </si>
  <si>
    <t>Общество с ограниченной ответственностью "Центр инновационных медицинских технологий"</t>
  </si>
  <si>
    <t>Общество с ограниченной ответственностью "Центр экономического развития"</t>
  </si>
  <si>
    <t>Общество с ограниченной ответственностью «ЭЛЕМАШ-ЭНЕРГО»</t>
  </si>
  <si>
    <t>Компании ФГУП в которых есть доля владения</t>
  </si>
  <si>
    <t>Открытое акционерное общество «ЭКА»</t>
  </si>
  <si>
    <t>Общество с ограниченной ответственностью "Комплексный проект"</t>
  </si>
  <si>
    <t>2010450107 NUKEM</t>
  </si>
  <si>
    <t>2010450112 Nukem Technologies</t>
  </si>
  <si>
    <t>2010450100 АСЭ</t>
  </si>
  <si>
    <t>2010450103 АСЭ-Инжиниринг</t>
  </si>
  <si>
    <t>6020000000 Атом-охрана</t>
  </si>
  <si>
    <t>3040000000 Атомбезопасность</t>
  </si>
  <si>
    <t>3070000000 Атомзащитаинформ</t>
  </si>
  <si>
    <t>2010110000 АтомКапитал</t>
  </si>
  <si>
    <t>6090000000 Атомкомплект</t>
  </si>
  <si>
    <t>3100000000 Атомфлот</t>
  </si>
  <si>
    <t>3010000000 АТЦ СПб</t>
  </si>
  <si>
    <t>2010360000 АЭП</t>
  </si>
  <si>
    <t>1020000000 ВНИИА</t>
  </si>
  <si>
    <t>1150000000 ВНИИЭФ</t>
  </si>
  <si>
    <t>2010380000 ВО Изотоп</t>
  </si>
  <si>
    <t>1170000000 ВЭИ</t>
  </si>
  <si>
    <t>3020000000 ГХК</t>
  </si>
  <si>
    <t>2010620000 ИК АСЭ</t>
  </si>
  <si>
    <t>1070000000 Маяк</t>
  </si>
  <si>
    <t>2010620200 НИАЭП-Сервис</t>
  </si>
  <si>
    <t xml:space="preserve"> Нижние котлы</t>
  </si>
  <si>
    <t>1130000000 НИИИС</t>
  </si>
  <si>
    <t>4070000000 НИИП</t>
  </si>
  <si>
    <t>4080000000 НИИЭФА</t>
  </si>
  <si>
    <t>4090000000 НИТИ</t>
  </si>
  <si>
    <t>4140000000 НИФХИ</t>
  </si>
  <si>
    <t>4110000000 НО РАО</t>
  </si>
  <si>
    <t>4060000000 НПО Луч</t>
  </si>
  <si>
    <t>4010000000 НПО РИ</t>
  </si>
  <si>
    <t>1180000000 ОзВЭИ</t>
  </si>
  <si>
    <t>3110000000 РАДОН</t>
  </si>
  <si>
    <t>3260000000 РосРАО</t>
  </si>
  <si>
    <t>4180000000 РСП</t>
  </si>
  <si>
    <t>3080000000 СКЦ</t>
  </si>
  <si>
    <t>4150000000 Технопарк-Технология</t>
  </si>
  <si>
    <t>2010620400 Трест РСЭМ</t>
  </si>
  <si>
    <t>4030000000 ТРИНИТИ</t>
  </si>
  <si>
    <t>6010000000 УАЗ</t>
  </si>
  <si>
    <t>1120000000 УЭМЗ</t>
  </si>
  <si>
    <t>3090000000 ФЦЯРБ</t>
  </si>
  <si>
    <t>4040000000 ФЭИ</t>
  </si>
  <si>
    <t>1140000000 Эксп №2</t>
  </si>
  <si>
    <t>4100000000 Элерон</t>
  </si>
  <si>
    <t>1100000000 ПСЗ</t>
  </si>
  <si>
    <t>1010000000 Базальт</t>
  </si>
  <si>
    <t>1150000006 ИиС РФЯЦ - ВНИИЭФ</t>
  </si>
  <si>
    <t>1190000000 Марс</t>
  </si>
  <si>
    <t>ГК</t>
  </si>
  <si>
    <t>Мой</t>
  </si>
  <si>
    <t xml:space="preserve"> Нижние ко</t>
  </si>
  <si>
    <t>2010230929 Трест САЭМ</t>
  </si>
  <si>
    <t>ПРОРЫВ</t>
  </si>
  <si>
    <t>АО "Прорыв"</t>
  </si>
  <si>
    <t>Прорыв</t>
  </si>
  <si>
    <t>KABUSHIKI KAISHA TENEX-JAPAN</t>
  </si>
  <si>
    <t>"AKKUYU NUKLEER ANONIM SIRKETI"</t>
  </si>
  <si>
    <t>ООО "АРМЗ Сервис"</t>
  </si>
  <si>
    <t>АО «НИИЭФА им. Д.В. Ефремова»</t>
  </si>
  <si>
    <t>АО «Ордена Ленина Научно-исследовательский и конструкторский институт энерготехники имени Н.А. Доллежаля»</t>
  </si>
  <si>
    <t>АО "Ордена Трудового Красного Знамени Научно-исследовательский физико-химический институт имени Л.Я. Карпова" (НИФХИ)</t>
  </si>
  <si>
    <t xml:space="preserve"> АО "Русатом Автоматизированные системы управления"</t>
  </si>
  <si>
    <t>ООО "Системы Мониторинга "Беркут"</t>
  </si>
  <si>
    <t>АО "Федеральный научно-производственный центр "Производственное объединение "Старт" имени М.В. Проценко"</t>
  </si>
  <si>
    <t>АО "Управляющая компания индустриального парка "Нижние котлы"</t>
  </si>
  <si>
    <t>8524645 Canada Limited</t>
  </si>
  <si>
    <t xml:space="preserve">Red Wind B. V. </t>
  </si>
  <si>
    <t xml:space="preserve">ООО "Турбинные технологии ААЭМ" </t>
  </si>
  <si>
    <t>ООО «АВТОДОМ»</t>
  </si>
  <si>
    <t>ООО «Автотранс – А»</t>
  </si>
  <si>
    <t>ООО "АТОММАШ-СЕРВИС"</t>
  </si>
  <si>
    <t>ВетроОГК-2</t>
  </si>
  <si>
    <t>АО  «Ветроэнергетическая отдельная генерирующая компания-2»</t>
  </si>
  <si>
    <t>СЗАО "Изотопные технологии"</t>
  </si>
  <si>
    <t>ООО "Научно-производственное предприятие «Инжект»</t>
  </si>
  <si>
    <t>СП "Пекинская КИАЭ-НИИАР компания радиоизотопов с ограниченной ответственностью"</t>
  </si>
  <si>
    <t>ООО Медицинская компания «Медсанчасть»</t>
  </si>
  <si>
    <t>ООО "Международный центр компьютерного дизайна материалов"</t>
  </si>
  <si>
    <t xml:space="preserve">ООО "Объединенные урановые предприятия" </t>
  </si>
  <si>
    <t>АО «Опытное предприятие атомно-энергетического и нефтехимического машиностроения»</t>
  </si>
  <si>
    <t>РУСАТ</t>
  </si>
  <si>
    <t>ООО «Русатом-Аддитивные технологии»</t>
  </si>
  <si>
    <t>Русатом Гринвэй</t>
  </si>
  <si>
    <t>ООО "Русатом Гринвэй"</t>
  </si>
  <si>
    <t>ООО "Уральский Генерирующий Конверсионный Холдинг"</t>
  </si>
  <si>
    <t>ООО "ППГХО-Услуги"</t>
  </si>
  <si>
    <t>ООО «Центр изотопов и радиофармпрепаратов Радиевого института»</t>
  </si>
  <si>
    <t>ООО "Центр компетенции и обучения"</t>
  </si>
  <si>
    <t>ООО «ПетрозаводскМаш – ТНП»</t>
  </si>
  <si>
    <t>2010880000 ПРОРЫВ</t>
  </si>
  <si>
    <t>Атомгарант</t>
  </si>
  <si>
    <t>Препрег-Дубна</t>
  </si>
  <si>
    <t>КОНЦЕРН ТИТАН-2</t>
  </si>
  <si>
    <t>Препрег-СКМ</t>
  </si>
  <si>
    <t>Атомфонд</t>
  </si>
  <si>
    <t> АО"КОНЦЕРН ТИТАН-2"</t>
  </si>
  <si>
    <t>ТВЭЛ-КЦ</t>
  </si>
  <si>
    <t>АО "ТВЭЛ-Корпоративный центр"</t>
  </si>
  <si>
    <t>АО "Препрег – Современные Композиционные Материалы"</t>
  </si>
  <si>
    <t>ООО "Препрег-Дубна"</t>
  </si>
  <si>
    <t>Рудник 6</t>
  </si>
  <si>
    <t>ООО "Рудник 6"</t>
  </si>
  <si>
    <t>2010592500 КОНЦЕРН ТИТАН-2</t>
  </si>
  <si>
    <t>2010411100 Нижние котлы-ДУ</t>
  </si>
  <si>
    <t>2010253100 Препрег-Дубна</t>
  </si>
  <si>
    <t>2010252100 Препрег-СКМ</t>
  </si>
  <si>
    <t>2010592700 Атомфонд</t>
  </si>
  <si>
    <t>2010592600 Атомгарант</t>
  </si>
  <si>
    <t>АО "НПФ Атомгарант"</t>
  </si>
  <si>
    <t>АО НПФ «Атомфонд»</t>
  </si>
  <si>
    <t>слился с Центратом</t>
  </si>
  <si>
    <t>РИР</t>
  </si>
  <si>
    <t>СЕЗАМ</t>
  </si>
  <si>
    <t xml:space="preserve">АО «СЕЗАМ» </t>
  </si>
  <si>
    <t>РИР-Лесной</t>
  </si>
  <si>
    <t>РИР-Саров</t>
  </si>
  <si>
    <t>Акционерное общество "Координационный Центр по созданию систем безопасности и управления "Атомбезопасность"</t>
  </si>
  <si>
    <t>Акционерное общество "Научно-технический и сертификационный центр по комплексной защите информации"</t>
  </si>
  <si>
    <t>Акционерное общество "Ведомственная охрана Росатома"</t>
  </si>
  <si>
    <t>Акционерное общество "АВАРИЙНО-ТЕХНИЧЕСКИЙ ЦЕНТР РОСАТОМА"</t>
  </si>
  <si>
    <t>Акционерное общество "Производственное Объединение "Север"</t>
  </si>
  <si>
    <t xml:space="preserve">ООО "Инфраструктурные решения – город Саров» </t>
  </si>
  <si>
    <t>ООО "Русатом Инфраструктурные решения-Лесной"</t>
  </si>
  <si>
    <t>Акционерное общество "Уральский электромеханический завод"</t>
  </si>
  <si>
    <t xml:space="preserve">Частное учреждение "Проектный центр ИТЭР" </t>
  </si>
  <si>
    <t>Акционерное общество "Высокотехнологический научно-исследовательский институт неорганических материалов имени академика А.А. Бочвара"</t>
  </si>
  <si>
    <t>Русатом Вотэр Азия</t>
  </si>
  <si>
    <t>ТОО "СП "Русатом Вотэр Азия"</t>
  </si>
  <si>
    <t>РЦР</t>
  </si>
  <si>
    <t>ООО "Русатом-Цифровые решения"</t>
  </si>
  <si>
    <t>TENEX-USA</t>
  </si>
  <si>
    <t>TENEX-USA, Incorporated</t>
  </si>
  <si>
    <t>TITAN2 IC</t>
  </si>
  <si>
    <t>TITAN2 IC ICTAS INSAAT ANONIM SIRKETI</t>
  </si>
  <si>
    <t>Гидрографическое предприятие</t>
  </si>
  <si>
    <t>ФГУП «Гидрографическое предприятие»</t>
  </si>
  <si>
    <t>ПУБЛИЧНОЕ АКЦИОНЕРНОЕ ОБЩЕСТВО "КОММЕРЧЕСКИЙ ЦЕНТР"</t>
  </si>
  <si>
    <t>ЛЦ ЯТЦ</t>
  </si>
  <si>
    <t>Акционерное общество "ЛОГИСТИЧЕСКИЙ ЦЕНТР ЯТЦ"</t>
  </si>
  <si>
    <t>Русатом Карго</t>
  </si>
  <si>
    <t>ООО «Русатом Карго»</t>
  </si>
  <si>
    <t>ЧУ Наука и Инновации</t>
  </si>
  <si>
    <t>ЧАСТНОЕ УЧРЕЖДЕНИЕ ПО ОБЕСПЕЧЕНИЮ НАУЧНОГО РАЗВИТИЯ АТОМНОЙ ОТРАСЛИ "НАУКА И ИННОВАЦИИ"</t>
  </si>
  <si>
    <t>ООО "Региональные цифровые платформы"</t>
  </si>
  <si>
    <t>РЦП</t>
  </si>
  <si>
    <t>ФЭО</t>
  </si>
  <si>
    <t>ФГУП "Федеральный экологический оператор"</t>
  </si>
  <si>
    <t>Акционерное общество "Русатом Инфраструктурные решения"</t>
  </si>
  <si>
    <t>АО "Русатом Гринвэй"</t>
  </si>
  <si>
    <t>ЦПиРУГ</t>
  </si>
  <si>
    <t xml:space="preserve">Акционерное общество "ЦИФРОВЫЕ ПЛАТФОРМЫ И РЕШЕНИЯ УМНОГО ГОРОДА" </t>
  </si>
  <si>
    <t>ХК АЭМ</t>
  </si>
  <si>
    <t>ООО «Холдинговая компания АЭМ»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</si>
</sst>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%"/>
    <numFmt numFmtId="165" formatCode="0.0000%"/>
    <numFmt numFmtId="166" formatCode="0.00000%"/>
    <numFmt numFmtId="167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1"/>
    </font>
    <font>
      <sz val="8"/>
      <color indexed="8"/>
      <name val="MS Shell Dlg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1F497D"/>
      <name val="Calibri"/>
      <family val="2"/>
      <charset val="204"/>
      <scheme val="minor"/>
    </font>
    <font>
      <sz val="8"/>
      <name val="Arial"/>
      <family val="2"/>
    </font>
    <font>
      <sz val="10"/>
      <color indexed="63"/>
      <name val="Arial"/>
      <family val="2"/>
      <charset val="204"/>
    </font>
    <font>
      <sz val="8"/>
      <color indexed="63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sz val="1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98477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1">
    <xf numFmtId="0" fontId="0" fillId="0" borderId="0"/>
    <xf numFmtId="0" fontId="3" fillId="0" borderId="0"/>
    <xf numFmtId="0" fontId="5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7" fillId="0" borderId="0"/>
    <xf numFmtId="0" fontId="16" fillId="0" borderId="0"/>
    <xf numFmtId="0" fontId="3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7" fillId="0" borderId="0"/>
  </cellStyleXfs>
  <cellXfs count="312">
    <xf numFmtId="0" fontId="0" fillId="0" borderId="0" xfId="0"/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vertic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6" fillId="4" borderId="2" xfId="2" applyNumberFormat="1" applyFont="1" applyFill="1" applyBorder="1" applyAlignment="1">
      <alignment horizontal="left" vertical="top"/>
    </xf>
    <xf numFmtId="1" fontId="6" fillId="4" borderId="2" xfId="2" applyNumberFormat="1" applyFont="1" applyFill="1" applyBorder="1" applyAlignment="1">
      <alignment horizontal="right" vertical="top"/>
    </xf>
    <xf numFmtId="0" fontId="9" fillId="0" borderId="0" xfId="5" applyFill="1"/>
    <xf numFmtId="0" fontId="9" fillId="5" borderId="0" xfId="5" applyFill="1"/>
    <xf numFmtId="10" fontId="9" fillId="0" borderId="0" xfId="5" applyNumberFormat="1" applyFill="1"/>
    <xf numFmtId="10" fontId="9" fillId="0" borderId="0" xfId="4" applyNumberFormat="1" applyFont="1" applyFill="1"/>
    <xf numFmtId="164" fontId="9" fillId="0" borderId="0" xfId="5" applyNumberFormat="1" applyFill="1"/>
    <xf numFmtId="0" fontId="0" fillId="0" borderId="0" xfId="0" applyFill="1"/>
    <xf numFmtId="3" fontId="3" fillId="0" borderId="3" xfId="5" applyNumberFormat="1" applyFont="1" applyFill="1" applyBorder="1" applyAlignment="1">
      <alignment horizontal="center" vertical="center" textRotation="90" wrapText="1"/>
    </xf>
    <xf numFmtId="3" fontId="3" fillId="0" borderId="4" xfId="5" applyNumberFormat="1" applyFont="1" applyFill="1" applyBorder="1" applyAlignment="1">
      <alignment horizontal="center" vertical="center" textRotation="90" wrapText="1"/>
    </xf>
    <xf numFmtId="10" fontId="3" fillId="0" borderId="4" xfId="5" applyNumberFormat="1" applyFont="1" applyFill="1" applyBorder="1" applyAlignment="1">
      <alignment vertical="center" wrapText="1"/>
    </xf>
    <xf numFmtId="10" fontId="3" fillId="0" borderId="4" xfId="5" applyNumberFormat="1" applyFont="1" applyFill="1" applyBorder="1" applyAlignment="1">
      <alignment horizontal="center" vertical="center" wrapText="1"/>
    </xf>
    <xf numFmtId="9" fontId="3" fillId="0" borderId="4" xfId="6" applyFont="1" applyFill="1" applyBorder="1" applyAlignment="1">
      <alignment horizontal="right" vertical="center" wrapText="1"/>
    </xf>
    <xf numFmtId="0" fontId="3" fillId="0" borderId="4" xfId="5" applyNumberFormat="1" applyFont="1" applyFill="1" applyBorder="1" applyAlignment="1">
      <alignment horizontal="center" vertical="center" wrapText="1"/>
    </xf>
    <xf numFmtId="9" fontId="3" fillId="0" borderId="4" xfId="6" applyFont="1" applyFill="1" applyBorder="1" applyAlignment="1">
      <alignment horizontal="center" vertical="center" wrapText="1"/>
    </xf>
    <xf numFmtId="10" fontId="3" fillId="5" borderId="4" xfId="5" applyNumberFormat="1" applyFont="1" applyFill="1" applyBorder="1" applyAlignment="1">
      <alignment horizontal="center" vertical="center" wrapText="1"/>
    </xf>
    <xf numFmtId="165" fontId="3" fillId="0" borderId="5" xfId="5" applyNumberFormat="1" applyFont="1" applyFill="1" applyBorder="1" applyAlignment="1">
      <alignment horizontal="center" vertical="center" wrapText="1"/>
    </xf>
    <xf numFmtId="165" fontId="3" fillId="0" borderId="6" xfId="5" applyNumberFormat="1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left"/>
    </xf>
    <xf numFmtId="165" fontId="3" fillId="0" borderId="7" xfId="5" applyNumberFormat="1" applyFont="1" applyFill="1" applyBorder="1" applyAlignment="1">
      <alignment horizontal="center" vertical="center" wrapText="1"/>
    </xf>
    <xf numFmtId="0" fontId="3" fillId="0" borderId="7" xfId="5" applyFont="1" applyFill="1" applyBorder="1" applyAlignment="1">
      <alignment horizontal="center" vertical="center" wrapText="1"/>
    </xf>
    <xf numFmtId="10" fontId="11" fillId="0" borderId="7" xfId="5" applyNumberFormat="1" applyFont="1" applyFill="1" applyBorder="1" applyAlignment="1">
      <alignment horizontal="center" vertical="center" wrapText="1"/>
    </xf>
    <xf numFmtId="10" fontId="3" fillId="0" borderId="7" xfId="5" applyNumberFormat="1" applyFont="1" applyFill="1" applyBorder="1" applyAlignment="1">
      <alignment horizontal="center" vertical="center" wrapText="1"/>
    </xf>
    <xf numFmtId="164" fontId="11" fillId="0" borderId="7" xfId="5" applyNumberFormat="1" applyFont="1" applyFill="1" applyBorder="1" applyAlignment="1">
      <alignment horizontal="center" vertical="center" wrapText="1"/>
    </xf>
    <xf numFmtId="9" fontId="9" fillId="0" borderId="0" xfId="6" applyFont="1" applyFill="1"/>
    <xf numFmtId="9" fontId="9" fillId="0" borderId="0" xfId="5" applyNumberFormat="1" applyFill="1"/>
    <xf numFmtId="10" fontId="9" fillId="0" borderId="0" xfId="4" applyNumberFormat="1" applyFont="1"/>
    <xf numFmtId="0" fontId="12" fillId="0" borderId="0" xfId="5" applyFont="1" applyFill="1"/>
    <xf numFmtId="10" fontId="3" fillId="0" borderId="7" xfId="0" applyNumberFormat="1" applyFont="1" applyFill="1" applyBorder="1" applyAlignment="1">
      <alignment horizontal="left" vertical="top"/>
    </xf>
    <xf numFmtId="9" fontId="9" fillId="0" borderId="0" xfId="6" applyFont="1" applyFill="1" applyAlignment="1">
      <alignment wrapText="1"/>
    </xf>
    <xf numFmtId="0" fontId="9" fillId="0" borderId="0" xfId="5" applyFont="1" applyFill="1"/>
    <xf numFmtId="9" fontId="9" fillId="0" borderId="0" xfId="5" applyNumberFormat="1" applyFont="1" applyFill="1"/>
    <xf numFmtId="10" fontId="3" fillId="5" borderId="7" xfId="0" applyNumberFormat="1" applyFont="1" applyFill="1" applyBorder="1" applyAlignment="1">
      <alignment horizontal="left" vertical="top"/>
    </xf>
    <xf numFmtId="9" fontId="12" fillId="0" borderId="0" xfId="6" applyFont="1" applyFill="1"/>
    <xf numFmtId="0" fontId="9" fillId="3" borderId="0" xfId="5" applyFill="1"/>
    <xf numFmtId="9" fontId="9" fillId="3" borderId="0" xfId="6" applyFont="1" applyFill="1"/>
    <xf numFmtId="9" fontId="9" fillId="3" borderId="0" xfId="5" applyNumberFormat="1" applyFill="1"/>
    <xf numFmtId="10" fontId="9" fillId="3" borderId="0" xfId="5" applyNumberFormat="1" applyFill="1"/>
    <xf numFmtId="0" fontId="0" fillId="3" borderId="0" xfId="0" applyFill="1"/>
    <xf numFmtId="166" fontId="9" fillId="0" borderId="0" xfId="6" applyNumberFormat="1" applyFont="1" applyFill="1"/>
    <xf numFmtId="166" fontId="9" fillId="0" borderId="0" xfId="5" applyNumberFormat="1" applyFill="1"/>
    <xf numFmtId="164" fontId="9" fillId="3" borderId="0" xfId="5" applyNumberFormat="1" applyFill="1"/>
    <xf numFmtId="10" fontId="13" fillId="5" borderId="7" xfId="0" applyNumberFormat="1" applyFont="1" applyFill="1" applyBorder="1" applyAlignment="1">
      <alignment horizontal="left" vertical="top"/>
    </xf>
    <xf numFmtId="0" fontId="0" fillId="5" borderId="0" xfId="0" applyFill="1"/>
    <xf numFmtId="9" fontId="9" fillId="0" borderId="0" xfId="6" applyNumberFormat="1" applyFont="1" applyFill="1"/>
    <xf numFmtId="9" fontId="12" fillId="0" borderId="0" xfId="6" applyNumberFormat="1" applyFont="1" applyFill="1"/>
    <xf numFmtId="0" fontId="9" fillId="0" borderId="0" xfId="5" applyFill="1" applyAlignment="1">
      <alignment wrapText="1"/>
    </xf>
    <xf numFmtId="0" fontId="9" fillId="5" borderId="0" xfId="5" applyFont="1" applyFill="1"/>
    <xf numFmtId="10" fontId="9" fillId="0" borderId="0" xfId="5" applyNumberFormat="1" applyFont="1" applyFill="1"/>
    <xf numFmtId="164" fontId="9" fillId="0" borderId="0" xfId="5" applyNumberFormat="1" applyFont="1" applyFill="1"/>
    <xf numFmtId="0" fontId="14" fillId="0" borderId="0" xfId="0" applyFont="1" applyFill="1"/>
    <xf numFmtId="0" fontId="14" fillId="5" borderId="0" xfId="0" applyFont="1" applyFill="1"/>
    <xf numFmtId="10" fontId="14" fillId="0" borderId="0" xfId="0" applyNumberFormat="1" applyFont="1" applyFill="1"/>
    <xf numFmtId="0" fontId="15" fillId="0" borderId="0" xfId="0" applyFont="1" applyFill="1"/>
    <xf numFmtId="9" fontId="0" fillId="0" borderId="0" xfId="0" applyNumberFormat="1" applyFill="1"/>
    <xf numFmtId="10" fontId="0" fillId="0" borderId="0" xfId="0" applyNumberFormat="1" applyFill="1"/>
    <xf numFmtId="10" fontId="0" fillId="0" borderId="0" xfId="4" applyNumberFormat="1" applyFont="1" applyFill="1"/>
    <xf numFmtId="164" fontId="0" fillId="0" borderId="0" xfId="0" applyNumberFormat="1" applyFill="1"/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horizontal="left" vertical="center" wrapText="1"/>
    </xf>
    <xf numFmtId="0" fontId="17" fillId="4" borderId="8" xfId="11" applyNumberFormat="1" applyFont="1" applyFill="1" applyBorder="1" applyAlignment="1">
      <alignment horizontal="left" vertical="top"/>
    </xf>
    <xf numFmtId="1" fontId="18" fillId="4" borderId="8" xfId="11" applyNumberFormat="1" applyFont="1" applyFill="1" applyBorder="1" applyAlignment="1">
      <alignment horizontal="right" vertical="top"/>
    </xf>
    <xf numFmtId="0" fontId="18" fillId="4" borderId="8" xfId="11" applyNumberFormat="1" applyFont="1" applyFill="1" applyBorder="1" applyAlignment="1">
      <alignment horizontal="left" vertical="top"/>
    </xf>
    <xf numFmtId="167" fontId="18" fillId="4" borderId="8" xfId="11" applyNumberFormat="1" applyFont="1" applyFill="1" applyBorder="1" applyAlignment="1">
      <alignment horizontal="right" vertical="top"/>
    </xf>
    <xf numFmtId="2" fontId="18" fillId="4" borderId="8" xfId="11" applyNumberFormat="1" applyFont="1" applyFill="1" applyBorder="1" applyAlignment="1">
      <alignment horizontal="right" vertical="top"/>
    </xf>
    <xf numFmtId="0" fontId="0" fillId="0" borderId="0" xfId="0" applyNumberFormat="1"/>
    <xf numFmtId="0" fontId="15" fillId="0" borderId="0" xfId="0" applyFont="1"/>
    <xf numFmtId="0" fontId="19" fillId="0" borderId="0" xfId="0" applyFont="1"/>
    <xf numFmtId="0" fontId="2" fillId="2" borderId="7" xfId="3" applyFont="1" applyFill="1" applyBorder="1" applyAlignment="1">
      <alignment horizontal="center" vertical="center" wrapText="1"/>
    </xf>
    <xf numFmtId="0" fontId="2" fillId="2" borderId="7" xfId="7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7" fillId="0" borderId="7" xfId="3" applyBorder="1" applyAlignment="1">
      <alignment vertical="center" wrapText="1"/>
    </xf>
    <xf numFmtId="0" fontId="7" fillId="0" borderId="7" xfId="3" applyBorder="1" applyAlignment="1">
      <alignment horizontal="left" vertical="center" wrapText="1"/>
    </xf>
    <xf numFmtId="0" fontId="7" fillId="0" borderId="7" xfId="3" applyBorder="1" applyAlignment="1">
      <alignment horizontal="left" vertical="center"/>
    </xf>
    <xf numFmtId="0" fontId="7" fillId="0" borderId="7" xfId="3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center"/>
    </xf>
    <xf numFmtId="0" fontId="0" fillId="0" borderId="7" xfId="3" applyFont="1" applyFill="1" applyBorder="1" applyAlignment="1">
      <alignment vertical="center" wrapText="1"/>
    </xf>
    <xf numFmtId="0" fontId="7" fillId="0" borderId="7" xfId="3" applyFill="1" applyBorder="1" applyAlignment="1">
      <alignment horizontal="left" vertical="center" wrapText="1"/>
    </xf>
    <xf numFmtId="0" fontId="7" fillId="0" borderId="7" xfId="3" applyFill="1" applyBorder="1" applyAlignment="1">
      <alignment horizontal="left" vertical="center"/>
    </xf>
    <xf numFmtId="0" fontId="7" fillId="0" borderId="7" xfId="3" applyFill="1" applyBorder="1" applyAlignment="1">
      <alignment vertical="center" wrapText="1"/>
    </xf>
    <xf numFmtId="0" fontId="7" fillId="0" borderId="7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horizontal="left" vertical="center" wrapText="1"/>
    </xf>
    <xf numFmtId="0" fontId="7" fillId="0" borderId="7" xfId="3" applyNumberFormat="1" applyFill="1" applyBorder="1" applyAlignment="1">
      <alignment horizontal="left" vertical="center" wrapText="1"/>
    </xf>
    <xf numFmtId="49" fontId="7" fillId="0" borderId="7" xfId="1" applyNumberFormat="1" applyFont="1" applyFill="1" applyBorder="1" applyAlignment="1" applyProtection="1">
      <alignment horizontal="center" vertical="center" wrapText="1"/>
    </xf>
    <xf numFmtId="0" fontId="7" fillId="0" borderId="9" xfId="3" applyFill="1" applyBorder="1" applyAlignment="1">
      <alignment vertical="center" wrapText="1"/>
    </xf>
    <xf numFmtId="0" fontId="7" fillId="0" borderId="7" xfId="3" applyFill="1" applyBorder="1" applyAlignment="1">
      <alignment horizontal="center" vertical="center" wrapText="1"/>
    </xf>
    <xf numFmtId="3" fontId="7" fillId="0" borderId="7" xfId="3" applyNumberFormat="1" applyFill="1" applyBorder="1" applyAlignment="1">
      <alignment horizontal="left" vertical="center" wrapText="1"/>
    </xf>
    <xf numFmtId="0" fontId="8" fillId="0" borderId="7" xfId="9" applyFill="1" applyBorder="1" applyAlignment="1">
      <alignment horizontal="left" vertical="center"/>
    </xf>
    <xf numFmtId="0" fontId="7" fillId="0" borderId="7" xfId="3" applyFill="1" applyBorder="1" applyAlignment="1">
      <alignment horizontal="center" vertical="center"/>
    </xf>
    <xf numFmtId="0" fontId="7" fillId="3" borderId="7" xfId="3" applyFont="1" applyFill="1" applyBorder="1" applyAlignment="1">
      <alignment horizontal="left" vertical="center" wrapText="1"/>
    </xf>
    <xf numFmtId="0" fontId="7" fillId="0" borderId="7" xfId="3" applyBorder="1" applyAlignment="1">
      <alignment horizontal="center" vertical="center"/>
    </xf>
    <xf numFmtId="0" fontId="0" fillId="0" borderId="7" xfId="3" applyFont="1" applyFill="1" applyBorder="1" applyAlignment="1">
      <alignment horizontal="left" vertical="center" wrapText="1"/>
    </xf>
    <xf numFmtId="49" fontId="7" fillId="3" borderId="7" xfId="1" applyNumberFormat="1" applyFont="1" applyFill="1" applyBorder="1" applyAlignment="1" applyProtection="1">
      <alignment horizontal="center"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8" fillId="0" borderId="7" xfId="9" applyFont="1" applyBorder="1" applyAlignment="1">
      <alignment horizontal="left" vertical="center"/>
    </xf>
    <xf numFmtId="0" fontId="3" fillId="0" borderId="7" xfId="3" applyFont="1" applyFill="1" applyBorder="1" applyAlignment="1">
      <alignment vertical="center" wrapText="1"/>
    </xf>
    <xf numFmtId="0" fontId="7" fillId="3" borderId="7" xfId="3" applyFill="1" applyBorder="1" applyAlignment="1">
      <alignment horizontal="left" vertical="center" wrapText="1"/>
    </xf>
    <xf numFmtId="49" fontId="7" fillId="6" borderId="7" xfId="1" applyNumberFormat="1" applyFont="1" applyFill="1" applyBorder="1" applyAlignment="1" applyProtection="1">
      <alignment horizontal="center" vertical="center" wrapText="1"/>
    </xf>
    <xf numFmtId="0" fontId="7" fillId="3" borderId="7" xfId="3" applyFill="1" applyBorder="1" applyAlignment="1">
      <alignment horizontal="center" vertical="center" wrapText="1"/>
    </xf>
    <xf numFmtId="0" fontId="7" fillId="3" borderId="7" xfId="3" applyFill="1" applyBorder="1" applyAlignment="1">
      <alignment vertical="center" wrapText="1"/>
    </xf>
    <xf numFmtId="0" fontId="7" fillId="3" borderId="7" xfId="3" applyFill="1" applyBorder="1" applyAlignment="1">
      <alignment horizontal="left" vertical="center"/>
    </xf>
    <xf numFmtId="0" fontId="7" fillId="0" borderId="10" xfId="3" applyBorder="1" applyAlignment="1">
      <alignment horizontal="center" vertical="center" wrapText="1"/>
    </xf>
    <xf numFmtId="0" fontId="21" fillId="0" borderId="7" xfId="3" applyFont="1" applyFill="1" applyBorder="1" applyAlignment="1">
      <alignment vertical="center" wrapText="1"/>
    </xf>
    <xf numFmtId="49" fontId="7" fillId="0" borderId="7" xfId="3" applyNumberFormat="1" applyFont="1" applyFill="1" applyBorder="1" applyAlignment="1">
      <alignment horizontal="left" vertical="center" wrapText="1"/>
    </xf>
    <xf numFmtId="0" fontId="7" fillId="0" borderId="9" xfId="3" applyBorder="1" applyAlignment="1">
      <alignment horizontal="left" vertical="center" wrapText="1"/>
    </xf>
    <xf numFmtId="0" fontId="7" fillId="0" borderId="7" xfId="10" applyBorder="1" applyAlignment="1">
      <alignment horizontal="center"/>
    </xf>
    <xf numFmtId="0" fontId="1" fillId="0" borderId="0" xfId="0" applyFont="1" applyBorder="1" applyAlignment="1" applyProtection="1">
      <alignment vertical="center"/>
    </xf>
    <xf numFmtId="0" fontId="20" fillId="0" borderId="7" xfId="3" applyFont="1" applyFill="1" applyBorder="1" applyAlignment="1">
      <alignment vertical="center" wrapText="1"/>
    </xf>
    <xf numFmtId="0" fontId="20" fillId="0" borderId="7" xfId="3" applyFont="1" applyFill="1" applyBorder="1" applyAlignment="1">
      <alignment horizontal="left" vertical="center"/>
    </xf>
    <xf numFmtId="0" fontId="8" fillId="0" borderId="7" xfId="9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" fillId="2" borderId="11" xfId="3" applyFont="1" applyFill="1" applyBorder="1" applyAlignment="1">
      <alignment horizontal="center" vertical="center" wrapText="1"/>
    </xf>
    <xf numFmtId="0" fontId="21" fillId="0" borderId="7" xfId="3" applyFont="1" applyBorder="1" applyAlignment="1">
      <alignment vertical="center" wrapText="1"/>
    </xf>
    <xf numFmtId="0" fontId="7" fillId="0" borderId="7" xfId="3" applyNumberFormat="1" applyBorder="1" applyAlignment="1">
      <alignment horizontal="left" vertical="center" wrapText="1"/>
    </xf>
    <xf numFmtId="0" fontId="7" fillId="0" borderId="7" xfId="3" applyFont="1" applyBorder="1" applyAlignment="1">
      <alignment vertical="center" wrapText="1"/>
    </xf>
    <xf numFmtId="1" fontId="7" fillId="0" borderId="0" xfId="10" applyNumberFormat="1" applyBorder="1" applyAlignment="1">
      <alignment horizontal="left"/>
    </xf>
    <xf numFmtId="0" fontId="22" fillId="0" borderId="7" xfId="0" applyFont="1" applyFill="1" applyBorder="1" applyAlignment="1">
      <alignment horizontal="center" vertical="center" wrapText="1"/>
    </xf>
    <xf numFmtId="0" fontId="7" fillId="0" borderId="7" xfId="13" applyFill="1" applyBorder="1" applyAlignment="1">
      <alignment horizontal="left" vertical="center" wrapText="1"/>
    </xf>
    <xf numFmtId="0" fontId="0" fillId="0" borderId="7" xfId="3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17" fillId="4" borderId="8" xfId="14" applyNumberFormat="1" applyFont="1" applyFill="1" applyBorder="1" applyAlignment="1">
      <alignment horizontal="left" vertical="top"/>
    </xf>
    <xf numFmtId="1" fontId="18" fillId="4" borderId="8" xfId="14" applyNumberFormat="1" applyFont="1" applyFill="1" applyBorder="1" applyAlignment="1">
      <alignment horizontal="right" vertical="top"/>
    </xf>
    <xf numFmtId="0" fontId="18" fillId="4" borderId="8" xfId="14" applyNumberFormat="1" applyFont="1" applyFill="1" applyBorder="1" applyAlignment="1">
      <alignment horizontal="left" vertical="top"/>
    </xf>
    <xf numFmtId="167" fontId="18" fillId="4" borderId="8" xfId="14" applyNumberFormat="1" applyFont="1" applyFill="1" applyBorder="1" applyAlignment="1">
      <alignment horizontal="right" vertical="top"/>
    </xf>
    <xf numFmtId="2" fontId="18" fillId="4" borderId="8" xfId="14" applyNumberFormat="1" applyFont="1" applyFill="1" applyBorder="1" applyAlignment="1">
      <alignment horizontal="right" vertical="top"/>
    </xf>
    <xf numFmtId="0" fontId="18" fillId="4" borderId="8" xfId="14" applyNumberFormat="1" applyFont="1" applyFill="1" applyBorder="1" applyAlignment="1">
      <alignment horizontal="right" vertical="top"/>
    </xf>
    <xf numFmtId="0" fontId="23" fillId="0" borderId="0" xfId="7" applyFont="1" applyAlignment="1" applyProtection="1">
      <alignment horizontal="center" vertical="center" wrapText="1"/>
    </xf>
    <xf numFmtId="0" fontId="1" fillId="0" borderId="0" xfId="7" applyFont="1" applyAlignment="1" applyProtection="1">
      <alignment horizontal="center" vertical="center" wrapText="1"/>
    </xf>
    <xf numFmtId="0" fontId="7" fillId="0" borderId="7" xfId="7" applyBorder="1" applyAlignment="1">
      <alignment vertical="center" wrapText="1"/>
    </xf>
    <xf numFmtId="0" fontId="7" fillId="0" borderId="7" xfId="7" applyBorder="1" applyAlignment="1">
      <alignment horizontal="left" vertical="center" wrapText="1"/>
    </xf>
    <xf numFmtId="0" fontId="7" fillId="0" borderId="7" xfId="7" applyBorder="1" applyAlignment="1">
      <alignment horizontal="left" vertical="center"/>
    </xf>
    <xf numFmtId="0" fontId="7" fillId="0" borderId="7" xfId="7" applyBorder="1" applyAlignment="1">
      <alignment horizontal="center" vertical="center" wrapText="1"/>
    </xf>
    <xf numFmtId="0" fontId="1" fillId="0" borderId="7" xfId="7" applyFont="1" applyBorder="1" applyAlignment="1" applyProtection="1">
      <alignment vertical="center"/>
    </xf>
    <xf numFmtId="0" fontId="7" fillId="0" borderId="0" xfId="7" applyAlignment="1">
      <alignment vertical="center"/>
    </xf>
    <xf numFmtId="0" fontId="1" fillId="0" borderId="0" xfId="7" applyFont="1" applyAlignment="1" applyProtection="1">
      <alignment vertical="center"/>
    </xf>
    <xf numFmtId="0" fontId="7" fillId="0" borderId="7" xfId="7" applyFont="1" applyFill="1" applyBorder="1" applyAlignment="1">
      <alignment vertical="center" wrapText="1"/>
    </xf>
    <xf numFmtId="0" fontId="7" fillId="0" borderId="7" xfId="7" applyFill="1" applyBorder="1" applyAlignment="1">
      <alignment horizontal="left" vertical="center" wrapText="1"/>
    </xf>
    <xf numFmtId="0" fontId="7" fillId="0" borderId="7" xfId="7" applyFill="1" applyBorder="1" applyAlignment="1">
      <alignment horizontal="left" vertical="center"/>
    </xf>
    <xf numFmtId="0" fontId="7" fillId="0" borderId="7" xfId="7" applyFill="1" applyBorder="1" applyAlignment="1">
      <alignment vertical="center" wrapText="1"/>
    </xf>
    <xf numFmtId="0" fontId="7" fillId="0" borderId="7" xfId="7" applyFont="1" applyFill="1" applyBorder="1" applyAlignment="1">
      <alignment horizontal="left" vertical="center" wrapText="1"/>
    </xf>
    <xf numFmtId="0" fontId="7" fillId="3" borderId="7" xfId="7" applyFont="1" applyFill="1" applyBorder="1" applyAlignment="1">
      <alignment horizontal="left" vertical="center" wrapText="1"/>
    </xf>
    <xf numFmtId="0" fontId="7" fillId="0" borderId="7" xfId="7" applyNumberFormat="1" applyFill="1" applyBorder="1" applyAlignment="1">
      <alignment horizontal="left" vertical="center" wrapText="1"/>
    </xf>
    <xf numFmtId="49" fontId="7" fillId="0" borderId="7" xfId="7" applyNumberFormat="1" applyFont="1" applyFill="1" applyBorder="1" applyAlignment="1" applyProtection="1">
      <alignment horizontal="center" vertical="center" wrapText="1"/>
    </xf>
    <xf numFmtId="0" fontId="7" fillId="0" borderId="9" xfId="7" applyFill="1" applyBorder="1" applyAlignment="1">
      <alignment vertical="center" wrapText="1"/>
    </xf>
    <xf numFmtId="0" fontId="7" fillId="0" borderId="7" xfId="7" applyFill="1" applyBorder="1" applyAlignment="1">
      <alignment horizontal="center" vertical="center" wrapText="1"/>
    </xf>
    <xf numFmtId="0" fontId="23" fillId="0" borderId="0" xfId="7" applyFont="1" applyAlignment="1" applyProtection="1">
      <alignment vertical="center"/>
    </xf>
    <xf numFmtId="3" fontId="7" fillId="0" borderId="7" xfId="7" applyNumberFormat="1" applyFill="1" applyBorder="1" applyAlignment="1">
      <alignment horizontal="left" vertical="center" wrapText="1"/>
    </xf>
    <xf numFmtId="0" fontId="7" fillId="0" borderId="7" xfId="7" applyFill="1" applyBorder="1" applyAlignment="1">
      <alignment horizontal="center" vertical="center"/>
    </xf>
    <xf numFmtId="0" fontId="7" fillId="0" borderId="7" xfId="7" applyBorder="1" applyAlignment="1">
      <alignment horizontal="center" vertical="center"/>
    </xf>
    <xf numFmtId="0" fontId="7" fillId="0" borderId="7" xfId="7" applyNumberFormat="1" applyFont="1" applyFill="1" applyBorder="1" applyAlignment="1">
      <alignment horizontal="left" vertical="center" wrapText="1"/>
    </xf>
    <xf numFmtId="49" fontId="7" fillId="0" borderId="7" xfId="7" applyNumberFormat="1" applyFont="1" applyFill="1" applyBorder="1" applyAlignment="1">
      <alignment horizontal="left" vertical="center" wrapText="1"/>
    </xf>
    <xf numFmtId="49" fontId="7" fillId="3" borderId="7" xfId="7" applyNumberFormat="1" applyFont="1" applyFill="1" applyBorder="1" applyAlignment="1" applyProtection="1">
      <alignment horizontal="center" vertical="center" wrapText="1"/>
    </xf>
    <xf numFmtId="0" fontId="20" fillId="0" borderId="7" xfId="7" applyFont="1" applyFill="1" applyBorder="1" applyAlignment="1">
      <alignment horizontal="left" vertical="center" wrapText="1"/>
    </xf>
    <xf numFmtId="0" fontId="8" fillId="0" borderId="7" xfId="7" applyFont="1" applyBorder="1" applyAlignment="1">
      <alignment horizontal="left" vertical="center"/>
    </xf>
    <xf numFmtId="0" fontId="3" fillId="0" borderId="7" xfId="7" applyFont="1" applyFill="1" applyBorder="1" applyAlignment="1">
      <alignment vertical="center" wrapText="1"/>
    </xf>
    <xf numFmtId="0" fontId="7" fillId="3" borderId="7" xfId="7" applyFill="1" applyBorder="1" applyAlignment="1">
      <alignment horizontal="left" vertical="center" wrapText="1"/>
    </xf>
    <xf numFmtId="0" fontId="7" fillId="3" borderId="7" xfId="7" applyFill="1" applyBorder="1" applyAlignment="1">
      <alignment horizontal="center" vertical="center" wrapText="1"/>
    </xf>
    <xf numFmtId="0" fontId="20" fillId="7" borderId="9" xfId="7" applyFont="1" applyFill="1" applyBorder="1" applyAlignment="1">
      <alignment horizontal="center" vertical="center" wrapText="1"/>
    </xf>
    <xf numFmtId="49" fontId="7" fillId="6" borderId="7" xfId="7" applyNumberFormat="1" applyFont="1" applyFill="1" applyBorder="1" applyAlignment="1" applyProtection="1">
      <alignment horizontal="center" vertical="center" wrapText="1"/>
    </xf>
    <xf numFmtId="0" fontId="7" fillId="0" borderId="9" xfId="7" applyBorder="1" applyAlignment="1">
      <alignment horizontal="left" vertical="center" wrapText="1"/>
    </xf>
    <xf numFmtId="0" fontId="7" fillId="3" borderId="7" xfId="7" applyFill="1" applyBorder="1" applyAlignment="1">
      <alignment vertical="center" wrapText="1"/>
    </xf>
    <xf numFmtId="0" fontId="7" fillId="3" borderId="7" xfId="7" applyFill="1" applyBorder="1" applyAlignment="1">
      <alignment horizontal="left" vertical="center"/>
    </xf>
    <xf numFmtId="0" fontId="7" fillId="0" borderId="10" xfId="7" applyBorder="1" applyAlignment="1">
      <alignment horizontal="center" vertical="center" wrapText="1"/>
    </xf>
    <xf numFmtId="0" fontId="20" fillId="7" borderId="7" xfId="7" applyFont="1" applyFill="1" applyBorder="1" applyAlignment="1">
      <alignment horizontal="center" vertical="center"/>
    </xf>
    <xf numFmtId="0" fontId="20" fillId="7" borderId="7" xfId="7" applyFont="1" applyFill="1" applyBorder="1" applyAlignment="1">
      <alignment horizontal="center"/>
    </xf>
    <xf numFmtId="0" fontId="7" fillId="0" borderId="7" xfId="7" applyBorder="1" applyAlignment="1">
      <alignment horizontal="center"/>
    </xf>
    <xf numFmtId="0" fontId="20" fillId="0" borderId="7" xfId="7" applyFont="1" applyFill="1" applyBorder="1" applyAlignment="1">
      <alignment vertical="center" wrapText="1"/>
    </xf>
    <xf numFmtId="0" fontId="20" fillId="0" borderId="7" xfId="7" applyFont="1" applyFill="1" applyBorder="1" applyAlignment="1">
      <alignment horizontal="left" vertical="center"/>
    </xf>
    <xf numFmtId="0" fontId="7" fillId="0" borderId="7" xfId="7" applyBorder="1" applyAlignment="1">
      <alignment vertical="center"/>
    </xf>
    <xf numFmtId="0" fontId="7" fillId="7" borderId="7" xfId="7" applyFill="1" applyBorder="1"/>
    <xf numFmtId="0" fontId="7" fillId="7" borderId="7" xfId="7" applyFill="1" applyBorder="1" applyAlignment="1">
      <alignment horizontal="center" vertical="center"/>
    </xf>
    <xf numFmtId="0" fontId="2" fillId="2" borderId="12" xfId="7" applyFont="1" applyFill="1" applyBorder="1" applyAlignment="1">
      <alignment horizontal="center" vertical="center" wrapText="1"/>
    </xf>
    <xf numFmtId="0" fontId="2" fillId="2" borderId="13" xfId="7" applyFont="1" applyFill="1" applyBorder="1" applyAlignment="1">
      <alignment horizontal="center" vertical="center" wrapText="1"/>
    </xf>
    <xf numFmtId="0" fontId="7" fillId="0" borderId="14" xfId="7" applyFill="1" applyBorder="1" applyAlignment="1">
      <alignment vertical="center" wrapText="1"/>
    </xf>
    <xf numFmtId="0" fontId="7" fillId="0" borderId="14" xfId="7" applyFill="1" applyBorder="1" applyAlignment="1">
      <alignment horizontal="left" vertical="center" wrapText="1"/>
    </xf>
    <xf numFmtId="0" fontId="7" fillId="0" borderId="14" xfId="7" applyFill="1" applyBorder="1" applyAlignment="1">
      <alignment horizontal="left" vertical="center"/>
    </xf>
    <xf numFmtId="0" fontId="7" fillId="0" borderId="15" xfId="7" applyFill="1" applyBorder="1" applyAlignment="1">
      <alignment horizontal="left" vertical="center" wrapText="1"/>
    </xf>
    <xf numFmtId="0" fontId="7" fillId="0" borderId="9" xfId="7" applyFill="1" applyBorder="1" applyAlignment="1">
      <alignment horizontal="left" vertical="center" wrapText="1"/>
    </xf>
    <xf numFmtId="0" fontId="20" fillId="0" borderId="9" xfId="7" applyFont="1" applyFill="1" applyBorder="1" applyAlignment="1">
      <alignment horizontal="left" vertical="center" wrapText="1"/>
    </xf>
    <xf numFmtId="0" fontId="22" fillId="0" borderId="7" xfId="7" applyFont="1" applyFill="1" applyBorder="1" applyAlignment="1">
      <alignment horizontal="center" vertical="center" wrapText="1"/>
    </xf>
    <xf numFmtId="0" fontId="7" fillId="7" borderId="10" xfId="7" applyFill="1" applyBorder="1" applyAlignment="1">
      <alignment horizontal="center" vertical="center"/>
    </xf>
    <xf numFmtId="0" fontId="20" fillId="7" borderId="16" xfId="7" applyFont="1" applyFill="1" applyBorder="1" applyAlignment="1">
      <alignment horizontal="center" vertical="center" wrapText="1"/>
    </xf>
    <xf numFmtId="0" fontId="2" fillId="2" borderId="11" xfId="7" applyFont="1" applyFill="1" applyBorder="1" applyAlignment="1">
      <alignment horizontal="center" vertical="center" wrapText="1"/>
    </xf>
    <xf numFmtId="0" fontId="7" fillId="0" borderId="9" xfId="7" applyBorder="1" applyAlignment="1">
      <alignment horizontal="center" vertical="center" wrapText="1"/>
    </xf>
    <xf numFmtId="0" fontId="7" fillId="0" borderId="7" xfId="7" applyBorder="1"/>
    <xf numFmtId="0" fontId="21" fillId="0" borderId="7" xfId="7" applyFont="1" applyBorder="1" applyAlignment="1">
      <alignment vertical="center" wrapText="1"/>
    </xf>
    <xf numFmtId="0" fontId="7" fillId="0" borderId="7" xfId="7" applyNumberFormat="1" applyBorder="1" applyAlignment="1">
      <alignment horizontal="left" vertical="center" wrapText="1"/>
    </xf>
    <xf numFmtId="0" fontId="7" fillId="0" borderId="7" xfId="7" applyFont="1" applyBorder="1" applyAlignment="1">
      <alignment vertical="center" wrapText="1"/>
    </xf>
    <xf numFmtId="1" fontId="7" fillId="0" borderId="0" xfId="7" applyNumberFormat="1" applyBorder="1" applyAlignment="1">
      <alignment horizontal="left"/>
    </xf>
    <xf numFmtId="1" fontId="7" fillId="0" borderId="7" xfId="7" applyNumberFormat="1" applyBorder="1" applyAlignment="1">
      <alignment horizontal="left"/>
    </xf>
    <xf numFmtId="0" fontId="7" fillId="0" borderId="9" xfId="7" applyBorder="1" applyAlignment="1">
      <alignment horizontal="center"/>
    </xf>
    <xf numFmtId="0" fontId="7" fillId="0" borderId="0" xfId="7"/>
    <xf numFmtId="0" fontId="7" fillId="0" borderId="7" xfId="7" quotePrefix="1" applyFont="1" applyFill="1" applyBorder="1" applyAlignment="1">
      <alignment horizontal="left" vertical="center" wrapText="1"/>
    </xf>
    <xf numFmtId="0" fontId="17" fillId="4" borderId="8" xfId="15" applyNumberFormat="1" applyFont="1" applyFill="1" applyBorder="1" applyAlignment="1">
      <alignment horizontal="left" vertical="top"/>
    </xf>
    <xf numFmtId="1" fontId="18" fillId="4" borderId="8" xfId="15" applyNumberFormat="1" applyFont="1" applyFill="1" applyBorder="1" applyAlignment="1">
      <alignment horizontal="right" vertical="top"/>
    </xf>
    <xf numFmtId="0" fontId="18" fillId="4" borderId="8" xfId="15" applyNumberFormat="1" applyFont="1" applyFill="1" applyBorder="1" applyAlignment="1">
      <alignment horizontal="left" vertical="top"/>
    </xf>
    <xf numFmtId="167" fontId="18" fillId="4" borderId="8" xfId="15" applyNumberFormat="1" applyFont="1" applyFill="1" applyBorder="1" applyAlignment="1">
      <alignment horizontal="right" vertical="top"/>
    </xf>
    <xf numFmtId="2" fontId="18" fillId="4" borderId="8" xfId="15" applyNumberFormat="1" applyFont="1" applyFill="1" applyBorder="1" applyAlignment="1">
      <alignment horizontal="right" vertical="top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8" fillId="4" borderId="8" xfId="15" applyNumberFormat="1" applyFont="1" applyFill="1" applyBorder="1" applyAlignment="1">
      <alignment horizontal="right" vertical="top"/>
    </xf>
    <xf numFmtId="0" fontId="7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3" fontId="0" fillId="0" borderId="7" xfId="0" applyNumberForma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49" fontId="7" fillId="6" borderId="7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/>
    </xf>
    <xf numFmtId="0" fontId="20" fillId="0" borderId="7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left" vertical="center"/>
    </xf>
    <xf numFmtId="0" fontId="0" fillId="7" borderId="7" xfId="0" applyFill="1" applyBorder="1"/>
    <xf numFmtId="0" fontId="0" fillId="7" borderId="7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0" fillId="7" borderId="10" xfId="0" applyFill="1" applyBorder="1" applyAlignment="1">
      <alignment horizontal="center" vertical="center"/>
    </xf>
    <xf numFmtId="0" fontId="20" fillId="7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0" fillId="0" borderId="7" xfId="0" applyNumberFormat="1" applyBorder="1" applyAlignment="1">
      <alignment horizontal="left" vertical="center" wrapText="1"/>
    </xf>
    <xf numFmtId="0" fontId="7" fillId="0" borderId="7" xfId="0" applyFont="1" applyBorder="1" applyAlignment="1">
      <alignment vertical="center" wrapText="1"/>
    </xf>
    <xf numFmtId="1" fontId="0" fillId="0" borderId="0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17" fillId="4" borderId="8" xfId="16" applyNumberFormat="1" applyFont="1" applyFill="1" applyBorder="1" applyAlignment="1">
      <alignment horizontal="left" vertical="top"/>
    </xf>
    <xf numFmtId="1" fontId="18" fillId="4" borderId="8" xfId="16" applyNumberFormat="1" applyFont="1" applyFill="1" applyBorder="1" applyAlignment="1">
      <alignment horizontal="right" vertical="top"/>
    </xf>
    <xf numFmtId="0" fontId="18" fillId="4" borderId="8" xfId="16" applyNumberFormat="1" applyFont="1" applyFill="1" applyBorder="1" applyAlignment="1">
      <alignment horizontal="left" vertical="top"/>
    </xf>
    <xf numFmtId="167" fontId="18" fillId="4" borderId="8" xfId="16" applyNumberFormat="1" applyFont="1" applyFill="1" applyBorder="1" applyAlignment="1">
      <alignment horizontal="right" vertical="top"/>
    </xf>
    <xf numFmtId="2" fontId="18" fillId="4" borderId="8" xfId="16" applyNumberFormat="1" applyFont="1" applyFill="1" applyBorder="1" applyAlignment="1">
      <alignment horizontal="right" vertical="top"/>
    </xf>
    <xf numFmtId="0" fontId="20" fillId="0" borderId="7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17" fillId="4" borderId="8" xfId="18" applyNumberFormat="1" applyFont="1" applyFill="1" applyBorder="1" applyAlignment="1">
      <alignment horizontal="left" vertical="top"/>
    </xf>
    <xf numFmtId="1" fontId="18" fillId="4" borderId="8" xfId="18" applyNumberFormat="1" applyFont="1" applyFill="1" applyBorder="1" applyAlignment="1">
      <alignment horizontal="right" vertical="top"/>
    </xf>
    <xf numFmtId="0" fontId="18" fillId="4" borderId="8" xfId="18" applyNumberFormat="1" applyFont="1" applyFill="1" applyBorder="1" applyAlignment="1">
      <alignment horizontal="left" vertical="top"/>
    </xf>
    <xf numFmtId="167" fontId="18" fillId="4" borderId="8" xfId="18" applyNumberFormat="1" applyFont="1" applyFill="1" applyBorder="1" applyAlignment="1">
      <alignment horizontal="right" vertical="top"/>
    </xf>
    <xf numFmtId="2" fontId="18" fillId="4" borderId="8" xfId="18" applyNumberFormat="1" applyFont="1" applyFill="1" applyBorder="1" applyAlignment="1">
      <alignment horizontal="right" vertical="top"/>
    </xf>
    <xf numFmtId="0" fontId="18" fillId="4" borderId="8" xfId="19" applyNumberFormat="1" applyFont="1" applyFill="1" applyBorder="1" applyAlignment="1">
      <alignment horizontal="left" vertical="top"/>
    </xf>
    <xf numFmtId="0" fontId="18" fillId="8" borderId="8" xfId="18" applyNumberFormat="1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center" vertical="center" wrapText="1"/>
    </xf>
    <xf numFmtId="0" fontId="0" fillId="0" borderId="17" xfId="3" applyFont="1" applyFill="1" applyBorder="1" applyAlignment="1">
      <alignment vertical="center" wrapText="1"/>
    </xf>
    <xf numFmtId="0" fontId="7" fillId="0" borderId="17" xfId="3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8" xfId="0" applyBorder="1"/>
    <xf numFmtId="0" fontId="2" fillId="2" borderId="19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</cellXfs>
  <cellStyles count="21">
    <cellStyle name="Currency0 3" xfId="1"/>
    <cellStyle name="Normal_Список_компаний" xfId="8"/>
    <cellStyle name="Обычный" xfId="0" builtinId="0"/>
    <cellStyle name="Обычный 10 2" xfId="7"/>
    <cellStyle name="Обычный 2 3" xfId="17"/>
    <cellStyle name="Обычный 20" xfId="9"/>
    <cellStyle name="Обычный 20 2" xfId="12"/>
    <cellStyle name="Обычный 20 3" xfId="13"/>
    <cellStyle name="Обычный 21" xfId="10"/>
    <cellStyle name="Обычный 4" xfId="5"/>
    <cellStyle name="Обычный 4 13" xfId="20"/>
    <cellStyle name="Обычный 4 2 2" xfId="3"/>
    <cellStyle name="Обычный_1C" xfId="16"/>
    <cellStyle name="Обычный_1С" xfId="18"/>
    <cellStyle name="Обычный_1С 30.09" xfId="19"/>
    <cellStyle name="Обычный_Лист1" xfId="2"/>
    <cellStyle name="Обычный_Лист2" xfId="11"/>
    <cellStyle name="Обычный_Лист4" xfId="14"/>
    <cellStyle name="Обычный_Лист6" xfId="15"/>
    <cellStyle name="Процентный" xfId="4" builtinId="5"/>
    <cellStyle name="Процентный 2" xfId="6"/>
  </cellStyles>
  <dxfs count="11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externalLink" Target="externalLinks/externalLink6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.rosatom.local\&#1056;&#1077;&#1089;&#1091;&#1088;&#1089;&#1099;%20&#1087;&#1086;&#1076;&#1088;&#1072;&#1079;&#1076;&#1077;&#1083;&#1077;&#1085;&#1080;&#1081;\&#1041;&#1091;&#1093;&#1075;&#1072;&#1083;&#1090;&#1077;&#1088;&#1080;&#1103;\&#1055;&#1088;&#1086;&#1077;&#1082;&#1090;%20&#1052;&#1057;&#1060;&#1054;\8.%20&#1054;&#1090;&#1095;&#1077;&#1090;&#1085;&#1086;&#1089;&#1090;&#1100;\8.1%20&#1052;&#1057;&#1060;&#1054;\8.1.2%20&#1043;&#1050;\&#1043;&#1050;_&#1052;&#1057;&#1060;&#1054;_2017\02.%20&#1058;&#1088;&#1072;&#1085;&#1089;&#1092;&#1086;&#1088;&#1084;&#1072;&#1094;&#1080;&#1103;\&#1043;&#1050;%20&#1056;&#1086;&#1089;&#1072;&#1090;&#1086;&#1084;\&#1060;&#1057;&#1044;_0000000002_3112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.rosatom.local\&#1056;&#1077;&#1089;&#1091;&#1088;&#1089;&#1099;%20&#1087;&#1086;&#1076;&#1088;&#1072;&#1079;&#1076;&#1077;&#1083;&#1077;&#1085;&#1080;&#1081;\&#1041;&#1091;&#1093;&#1075;&#1072;&#1083;&#1090;&#1077;&#1088;&#1080;&#1103;\&#1055;&#1088;&#1086;&#1077;&#1082;&#1090;%20&#1052;&#1057;&#1060;&#1054;\8.%20&#1054;&#1090;&#1095;&#1077;&#1090;&#1085;&#1086;&#1089;&#1090;&#1100;\8.2%20&#1056;&#1057;&#1041;&#1059;\27.%20&#1060;&#1057;&#1044;%20&#1043;&#1054;&#1044;%202017\&#1043;&#1054;&#1044;%202017\&#1042;&#1043;&#1054;\&#1056;&#1072;&#1089;&#1089;&#1099;&#1083;&#1082;&#1072;\&#1055;&#1057;&#1044;_&#1042;&#1043;&#1054;_&#1050;&#1086;&#1076;&#1050;&#1086;&#1084;&#1087;&#1072;&#1085;&#1080;&#1080;_&#1050;&#1086;&#1076;&#1050;&#1086;&#1085;&#1090;&#1088;&#1072;&#1075;&#1077;&#1085;&#1090;&#1072;_&#1044;&#1044;&#1052;&#1052;&#1043;&#1043;&#1043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Belkina\Documents\29.08.2017\&#1060;&#1057;&#1044;_&#1050;&#1086;&#1076;&#1050;&#1086;&#1084;&#1087;&#1072;&#1085;&#1080;&#1080;_&#1044;&#1044;&#1052;&#1052;&#1043;&#1043;&#1043;&#1043;_V58_29_0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AZverev\Desktop\&#1050;&#1086;&#1087;&#1080;&#1103;%20&#1060;&#1057;&#1044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.rosatom.local\&#1056;&#1077;&#1089;&#1091;&#1088;&#1089;&#1099;%20&#1087;&#1086;&#1076;&#1088;&#1072;&#1079;&#1076;&#1077;&#1083;&#1077;&#1085;&#1080;&#1081;\&#1041;&#1091;&#1093;&#1075;&#1072;&#1083;&#1090;&#1077;&#1088;&#1080;&#1103;\&#1055;&#1088;&#1086;&#1077;&#1082;&#1090;%20&#1052;&#1057;&#1060;&#1054;\8.%20&#1054;&#1090;&#1095;&#1077;&#1090;&#1085;&#1086;&#1089;&#1090;&#1100;\8.1%20&#1052;&#1057;&#1060;&#1054;\8.1.1%20&#1040;&#1069;&#1055;&#1050;\24.%20&#1054;&#1090;&#1095;&#1077;&#1090;&#1085;&#1086;&#1089;&#1090;&#1100;%20&#1052;&#1057;&#1060;&#1054;%20&#1085;&#1072;%2030.09.2017\02.%20&#1058;&#1088;&#1072;&#1085;&#1089;&#1092;&#1086;&#1088;&#1084;&#1072;&#1094;&#1080;&#1103;\&#1040;&#1069;&#1055;&#1050;\&#1060;&#1057;&#1044;_2010000000_30092017_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.rosatom.local\&#1056;&#1077;&#1089;&#1091;&#1088;&#1089;&#1099;%20&#1087;&#1086;&#1076;&#1088;&#1072;&#1079;&#1076;&#1077;&#1083;&#1077;&#1085;&#1080;&#1081;\&#1041;&#1091;&#1093;&#1075;&#1072;&#1083;&#1090;&#1077;&#1088;&#1080;&#1103;\&#1055;&#1088;&#1086;&#1077;&#1082;&#1090;%20&#1052;&#1057;&#1060;&#1054;\8.%20&#1054;&#1090;&#1095;&#1077;&#1090;&#1085;&#1086;&#1089;&#1090;&#1100;\8.2%20&#1056;&#1057;&#1041;&#1059;\11.%20&#1060;&#1057;&#1044;%20&#1043;&#1054;&#1044;%202013\&#1043;&#1054;&#1044;%202013\&#1054;&#1090;&#1095;&#1077;&#1090;&#1085;&#1086;&#1089;&#1090;&#1100;%20&#1079;&#1072;%202013&#1075;\&#1040;&#1069;&#1055;&#1050;\&#1054;&#1090;&#1095;&#1077;&#1090;%20&#1086;%20&#1088;&#1072;&#1089;&#1093;&#1086;&#1078;&#1076;&#1077;&#1085;&#1080;&#1103;&#1093;_&#1040;&#1069;&#1055;&#1050;_31122013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k.rosatom.local\&#1056;&#1077;&#1089;&#1091;&#1088;&#1089;&#1099;%20&#1087;&#1086;&#1076;&#1088;&#1072;&#1079;&#1076;&#1077;&#1083;&#1077;&#1085;&#1080;&#1081;\&#1041;&#1091;&#1093;&#1075;&#1072;&#1083;&#1090;&#1077;&#1088;&#1080;&#1103;\&#1055;&#1088;&#1086;&#1077;&#1082;&#1090;%20&#1052;&#1057;&#1060;&#1054;\8.%20&#1054;&#1090;&#1095;&#1077;&#1090;&#1085;&#1086;&#1089;&#1090;&#1100;\8.2%20&#1056;&#1057;&#1041;&#1059;\25.%20&#1060;&#1057;&#1044;%201%20&#1087;&#1086;&#1083;&#1091;&#1075;&#1086;&#1076;&#1080;&#1077;%202017\03.1%20&#1055;&#1086;&#1083;&#1091;&#1075;&#1086;&#1076;&#1080;&#1077;%202017\&#1055;&#1072;&#1082;&#1077;&#1090;&#1099;%20&#1060;&#1057;&#1044;%20&#1079;&#1072;%201%20&#1087;&#1086;&#1083;&#1091;&#1075;&#1086;&#1076;&#1080;&#1077;%202017\&#1040;&#1069;&#1055;&#1050;\&#1060;&#1057;&#1044;_2010000000_3006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оки"/>
      <sheetName val="Титул"/>
      <sheetName val="Технич_лист"/>
      <sheetName val="Содержание"/>
      <sheetName val="Параметры_загрузки"/>
      <sheetName val="Список_компаний"/>
      <sheetName val="Справочник"/>
      <sheetName val="Проверки"/>
      <sheetName val="Проверка_форматов_даты"/>
      <sheetName val="Лист_ошибок"/>
      <sheetName val="mapping"/>
      <sheetName val="tech"/>
      <sheetName val="Баланс"/>
      <sheetName val="ОФР"/>
      <sheetName val="ДДС"/>
      <sheetName val="ДДС_приложение"/>
      <sheetName val="ОСВ_авт"/>
      <sheetName val="ОСВ_система"/>
      <sheetName val="Свод_по_счетам"/>
      <sheetName val="01"/>
      <sheetName val="02_01"/>
      <sheetName val="02_02"/>
      <sheetName val="03"/>
      <sheetName val="04"/>
      <sheetName val="05"/>
      <sheetName val="07"/>
      <sheetName val="07_расш"/>
      <sheetName val="08"/>
      <sheetName val="08_расш"/>
      <sheetName val="09"/>
      <sheetName val="10"/>
      <sheetName val="10_расш"/>
      <sheetName val="14"/>
      <sheetName val="15"/>
      <sheetName val="16"/>
      <sheetName val="19"/>
      <sheetName val="Затраты_Вход_1"/>
      <sheetName val="Затраты_Вход_2"/>
      <sheetName val="Затраты_Выход"/>
      <sheetName val="21"/>
      <sheetName val="40"/>
      <sheetName val="41_01"/>
      <sheetName val="41_02"/>
      <sheetName val="43"/>
      <sheetName val="45"/>
      <sheetName val="НЗП_ГП"/>
      <sheetName val="Долгосроч_договоры"/>
      <sheetName val="46"/>
      <sheetName val="Дл-ср_договор"/>
      <sheetName val="Гарантии_2"/>
      <sheetName val="50"/>
      <sheetName val="51"/>
      <sheetName val="52"/>
      <sheetName val="55"/>
      <sheetName val="57"/>
      <sheetName val="50_51_52_55_57_движ"/>
      <sheetName val="Фин_договоры"/>
      <sheetName val="58_01_1"/>
      <sheetName val="58_01_2"/>
      <sheetName val="58_02"/>
      <sheetName val="58_02_движ"/>
      <sheetName val="58_03_1"/>
      <sheetName val="58_03_2"/>
      <sheetName val="58_04"/>
      <sheetName val="59_01"/>
      <sheetName val="59_02"/>
      <sheetName val="59_03"/>
      <sheetName val="ДП_полученные"/>
      <sheetName val="ДП_выданные"/>
      <sheetName val="60_01"/>
      <sheetName val="60_02"/>
      <sheetName val="62_01"/>
      <sheetName val="62_02"/>
      <sheetName val="60,62_обесп"/>
      <sheetName val="ОКХ"/>
      <sheetName val="60,62,76_контр"/>
      <sheetName val="63"/>
      <sheetName val="66"/>
      <sheetName val="67"/>
      <sheetName val="68"/>
      <sheetName val="КГН"/>
      <sheetName val="Налог_на_прибыль"/>
      <sheetName val="Налог_пров"/>
      <sheetName val="Налоговые_льготы_имущество"/>
      <sheetName val="Налоговые_льготы_прочие"/>
      <sheetName val="69"/>
      <sheetName val="73"/>
      <sheetName val="75_01"/>
      <sheetName val="75_01_Неденеж"/>
      <sheetName val="75_02"/>
      <sheetName val="76"/>
      <sheetName val="76_01_%"/>
      <sheetName val="77"/>
      <sheetName val="78"/>
      <sheetName val="80"/>
      <sheetName val="83"/>
      <sheetName val="83_расш"/>
      <sheetName val="84"/>
      <sheetName val="84_расш"/>
      <sheetName val="86"/>
      <sheetName val="90"/>
      <sheetName val="90_ОРВГ"/>
      <sheetName val="90_контр"/>
      <sheetName val="91_01"/>
      <sheetName val="91_01_ВГО"/>
      <sheetName val="91_02"/>
      <sheetName val="91_02_ВГО"/>
      <sheetName val="Прочие_расш"/>
      <sheetName val="ОСС"/>
      <sheetName val="96"/>
      <sheetName val="96_движ"/>
      <sheetName val="97"/>
      <sheetName val="98_01"/>
      <sheetName val="98_02"/>
      <sheetName val="98_04"/>
      <sheetName val="99"/>
      <sheetName val="Список изменений в ФСД(2017г) "/>
      <sheetName val="Числ_ФОТ_ИТ"/>
      <sheetName val="Дог_аренды_получ"/>
      <sheetName val="Дог_аренды_выдан"/>
      <sheetName val="Прир_рес"/>
      <sheetName val="Аудит_комп"/>
      <sheetName val="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G3" t="str">
            <v>Титул</v>
          </cell>
        </row>
        <row r="4">
          <cell r="A4" t="str">
            <v>{1} Внутренний рынок</v>
          </cell>
          <cell r="B4" t="str">
            <v>{20} Краткосрочная</v>
          </cell>
          <cell r="C4" t="str">
            <v>{101} Приобретение акций и иные финансовые вложения</v>
          </cell>
          <cell r="D4" t="str">
            <v>{01001} Проекты в рамках ФЦП «Ядерные энерготехнологии нового поколения на период 2010-2015 годов и на перспективу до 2020 года»</v>
          </cell>
          <cell r="G4" t="str">
            <v>{1} Товары, произведенные внутри Группы</v>
          </cell>
          <cell r="J4" t="str">
            <v>{1010000} Доходы от долевого участия в других организациях</v>
          </cell>
          <cell r="K4" t="str">
            <v>{2010000} Налог на доходы от долевого участия в деятельности организаций, признанные в  текущем году</v>
          </cell>
          <cell r="L4" t="str">
            <v>{1010000} Доходы от долевого участия в других организациях</v>
          </cell>
          <cell r="M4" t="str">
            <v>{2010000} Налог на доходы от долевого участия в деятельности организаций, признанные в  текущем году</v>
          </cell>
          <cell r="O4" t="str">
            <v>{2100}  Лицензии на программные продукты</v>
          </cell>
          <cell r="Q4" t="str">
            <v>{1} прямые договоры</v>
          </cell>
          <cell r="R4" t="str">
            <v>{06} Доходы, полученные в счет будущих периодов, по операциям вывоза, хранения и переработки ОЯТ</v>
          </cell>
          <cell r="S4" t="str">
            <v>{11} Акции</v>
          </cell>
          <cell r="T4" t="str">
            <v>{1} Приобретенные для торговли</v>
          </cell>
          <cell r="U4" t="str">
            <v>{1} Со сроком до даты погашения (размещения) три и менее месяцев</v>
          </cell>
          <cell r="V4" t="str">
            <v>{1} Финансовые вложения и ПФИ, котирующиеся на открытых рынках и имеющие текущую рыночную стоимость</v>
          </cell>
          <cell r="W4" t="str">
            <v>{1} Аккредитивы</v>
          </cell>
          <cell r="X4" t="str">
            <v>{01} Касса организации</v>
          </cell>
          <cell r="Y4" t="str">
            <v>{01} Расчеты по предоставленным займам и ссудам</v>
          </cell>
          <cell r="Z4" t="str">
            <v>{10} Расчеты денежными средствами</v>
          </cell>
          <cell r="AA4" t="str">
            <v>{11} Кредиторская задолженность</v>
          </cell>
          <cell r="AB4" t="str">
            <v>{10} Займы (кроме операций кэш пулинга)</v>
          </cell>
          <cell r="AC4" t="str">
            <v>{20300} Оценочные обязательства по обращению с радиоактивными и прочими отходами</v>
          </cell>
          <cell r="AD4" t="str">
            <v>{01} Обыкновенные акции</v>
          </cell>
          <cell r="AE4" t="str">
            <v>{01000000} Алтайский край</v>
          </cell>
          <cell r="AF4" t="str">
            <v>{F_M0907}_Прочее уменьшение</v>
          </cell>
          <cell r="AG4" t="str">
            <v>{RUB} Российские рубли</v>
          </cell>
          <cell r="AK4" t="str">
            <v>{41} Резервы под снижение стоимости товаров</v>
          </cell>
          <cell r="AL4" t="str">
            <v>{01} Основные средства</v>
          </cell>
          <cell r="AM4" t="str">
            <v>{2090111} Залог в силу закона</v>
          </cell>
          <cell r="AO4" t="str">
            <v>{11010000} Урансодержащие сырье и материалы</v>
          </cell>
          <cell r="AP4" t="str">
            <v>{11010000} Урансодержащие сырье и материалы</v>
          </cell>
          <cell r="AQ4" t="str">
            <v>{11010000} Урансодержащие сырье и материалы</v>
          </cell>
          <cell r="AS4" t="str">
            <v>{0101010000} Химический концентрат природного урана (ХКПУ)</v>
          </cell>
          <cell r="AT4" t="str">
            <v>{255221} Дебиторская задолженность</v>
          </cell>
          <cell r="AU4" t="str">
            <v>{7001} Покупка товаров</v>
          </cell>
          <cell r="AV4" t="str">
            <v>{111001} Прибыль, остающаяся в распоряжении организации до 2008</v>
          </cell>
          <cell r="AW4" t="str">
            <v>{121100} Федеральный бюджет</v>
          </cell>
          <cell r="AX4" t="str">
            <v>{113101} Резерв на обеспечение безопасности до 2008</v>
          </cell>
          <cell r="AY4" t="str">
            <v>{113101} Резерв на обеспечение безопасности до 2008</v>
          </cell>
          <cell r="AZ4" t="str">
            <v>{1_0111} ТМЦ приобретенные: Ураносодержащее сырье и материалы</v>
          </cell>
          <cell r="BA4" t="str">
            <v>{21} Расчеты по промежуточным дивидендам</v>
          </cell>
          <cell r="BB4" t="str">
            <v>{252001} Целевое финансирование к получению</v>
          </cell>
          <cell r="BC4" t="str">
            <v>{252001} Целевое финансирование к получению</v>
          </cell>
          <cell r="BD4" t="str">
            <v>{251111} Расчеты с покупателями продукции (товаров)</v>
          </cell>
          <cell r="BE4" t="str">
            <v>{251011} Расчеты с поставщиками ОС</v>
          </cell>
          <cell r="BG4" t="str">
            <v>{252002} Проценты по займам, выданным в рамках операций кэш пулинга, к получению</v>
          </cell>
          <cell r="BH4">
            <v>2080209</v>
          </cell>
          <cell r="BL4" t="str">
            <v>{01} возвратная</v>
          </cell>
          <cell r="BM4" t="str">
            <v>{01} да</v>
          </cell>
          <cell r="BN4" t="str">
            <v>{001} камеральная</v>
          </cell>
          <cell r="BO4" t="str">
            <v>{01} НДФЛ</v>
          </cell>
          <cell r="BP4" t="str">
            <v>{02} НДС</v>
          </cell>
          <cell r="BQ4" t="str">
            <v>{1010801} Передача на  безвозмездной  основе  жилых домов, детских садов, клубов, санаториев и других объектов социально-культурного и жилищно-коммунального назначения, а также дорог, электрических сетей, подстанций, газовых сетей, водозаборных сооружений и других подобных объектов органам государственной власти и органам местного самоуправл</v>
          </cell>
          <cell r="BR4" t="str">
            <v>{10} Фиксированная ставка</v>
          </cell>
          <cell r="BS4" t="str">
            <v>{1} Кредиты без нарушения условий кредитных договоров</v>
          </cell>
          <cell r="BU4" t="str">
            <v>{1110000_~_111_~} Средства, полученные от продажи товаров, работ, услуг ГК "Росатом" в качестве гос заказчика по прочим проектам ГК</v>
          </cell>
          <cell r="BV4" t="str">
            <v>{1} Кредиты и займы без обеспечения</v>
          </cell>
          <cell r="BW4">
            <v>60</v>
          </cell>
          <cell r="BX4">
            <v>60</v>
          </cell>
          <cell r="BY4" t="str">
            <v>тыс. рублей</v>
          </cell>
          <cell r="BZ4" t="str">
            <v>{255211} Кредиторская задолженность</v>
          </cell>
          <cell r="CA4" t="str">
            <v>{255221} Дебиторская задолженность</v>
          </cell>
          <cell r="CB4" t="str">
            <v>Поручитель</v>
          </cell>
          <cell r="CC4" t="str">
            <v>1 квартал 2017</v>
          </cell>
          <cell r="CF4" t="str">
            <v>20_23_25_29</v>
          </cell>
          <cell r="CK4" t="str">
            <v xml:space="preserve">{001} Исполнение обязательств по договору кредита/займа; </v>
          </cell>
          <cell r="CL4" t="str">
            <v>Не расшифровывается</v>
          </cell>
          <cell r="CM4" t="str">
            <v>{001} Создать резерв</v>
          </cell>
          <cell r="CN4" t="str">
            <v>{2020000} Расходы по совместной деятельности</v>
          </cell>
          <cell r="CO4" t="str">
            <v>20_23_25_29</v>
          </cell>
          <cell r="CQ4" t="str">
            <v>{2010000} Налог на доходы от долевого участия в деятельности организаций, признанные в  текущем году</v>
          </cell>
          <cell r="CR4" t="str">
            <v>{643} Россия</v>
          </cell>
          <cell r="CT4" t="str">
            <v>02</v>
          </cell>
          <cell r="CV4" t="str">
            <v>{1} Контрагент входит в периметр консолидации</v>
          </cell>
          <cell r="CX4" t="str">
            <v>20_23_25_29</v>
          </cell>
          <cell r="CZ4" t="str">
            <v>{AB} Абхазия</v>
          </cell>
          <cell r="DA4" t="str">
            <v>{1} Федеральный</v>
          </cell>
          <cell r="DB4" t="str">
            <v>{1} Федеральный</v>
          </cell>
          <cell r="DC4" t="str">
            <v>{1} Общеустановленная ставка</v>
          </cell>
          <cell r="DG4" t="str">
            <v>Список компаний</v>
          </cell>
        </row>
        <row r="5">
          <cell r="A5" t="str">
            <v>{2} СНГ</v>
          </cell>
          <cell r="B5" t="str">
            <v>{10} Долгосрочная</v>
          </cell>
          <cell r="C5" t="str">
            <v>{102} Пополнение оборотных средств под экспортное финансирование</v>
          </cell>
          <cell r="D5" t="str">
            <v>{01002} Проекты в рамках ФЦП «Обеспечение ядерной и радиационной безопасности на 2008 и на период до 2015 гг.»</v>
          </cell>
          <cell r="G5" t="str">
            <v>{2} Товары, произведенные сторонними контрагентами</v>
          </cell>
          <cell r="J5" t="str">
            <v>{1020000} Доходы от совместной деятельности</v>
          </cell>
          <cell r="K5" t="str">
            <v>{2010100} Налог на доходы от долевого участия в деятельности организаций, признанные в прошлые годы</v>
          </cell>
          <cell r="L5" t="str">
            <v>{1020000} Доходы от совместной деятельности</v>
          </cell>
          <cell r="M5" t="str">
            <v>{2010100} Налог на доходы от долевого участия в деятельности организаций, признанные в прошлые годы</v>
          </cell>
          <cell r="O5" t="str">
            <v>{2200}  Расходы на разработку и внедрение программных продуктов</v>
          </cell>
          <cell r="Q5" t="str">
            <v>{2} регулируемые договоры</v>
          </cell>
          <cell r="R5" t="str">
            <v>{99} Прочие доходы, полученные в счет будущих периодов (реализация товаров, работ, услуг)</v>
          </cell>
          <cell r="S5" t="str">
            <v>{12} Паи и доли</v>
          </cell>
          <cell r="T5" t="str">
            <v>{2} Удерживаемые до погашения</v>
          </cell>
          <cell r="U5" t="str">
            <v>{2} Со сроком до даты погашения (размещения) более трех месяцев</v>
          </cell>
          <cell r="V5" t="str">
            <v>{2} Финансовые вложения и ПФИ, не котирующиеся на открытых рынках</v>
          </cell>
          <cell r="W5" t="str">
            <v>{2} Чековые книжки</v>
          </cell>
          <cell r="X5" t="str">
            <v>{02} Операционная касса</v>
          </cell>
          <cell r="Y5" t="str">
            <v>{02} Расчеты по возмещению материального ущерба</v>
          </cell>
          <cell r="Z5" t="str">
            <v>{20} Расчеты неденежными средствами</v>
          </cell>
          <cell r="AA5" t="str">
            <v>{12} Авансы выданные</v>
          </cell>
          <cell r="AB5" t="str">
            <v>{11} Товарные займы</v>
          </cell>
          <cell r="AC5" t="str">
            <v>{20800} Оценочные обязательства по реструктуризации</v>
          </cell>
          <cell r="AD5" t="str">
            <v>{02} Привилегированные акции</v>
          </cell>
          <cell r="AE5" t="str">
            <v>{03000000} Краснодарский край</v>
          </cell>
          <cell r="AF5" t="str">
            <v>{F_M0908}_Курсовые разницы_основная сумма</v>
          </cell>
          <cell r="AG5" t="str">
            <v>{USD} Американские доллары</v>
          </cell>
          <cell r="AK5" t="str">
            <v>{43} Резервы под снижение стоимости готовой продукции</v>
          </cell>
          <cell r="AL5" t="str">
            <v>{10} Материалы</v>
          </cell>
          <cell r="AM5" t="str">
            <v>{2090112} Залог по договору в обеспечение кредитов и займов</v>
          </cell>
          <cell r="AO5" t="str">
            <v>{11020000} Урансодержащие полуфабрикаты и комплектующие изделия</v>
          </cell>
          <cell r="AP5" t="str">
            <v>{11020000} Урансодержащие полуфабрикаты и комплектующие изделия</v>
          </cell>
          <cell r="AQ5" t="str">
            <v>{11020000} Урансодержащие полуфабрикаты и комплектующие изделия</v>
          </cell>
          <cell r="AS5" t="str">
            <v>{0101020000} ЗОУ (закись-окись урана)</v>
          </cell>
          <cell r="AT5" t="str">
            <v>{255211} Кредиторская задолженность</v>
          </cell>
          <cell r="AU5" t="str">
            <v>{7002} Покупка услуг</v>
          </cell>
          <cell r="AV5" t="str">
            <v>{111002} Прибыль, остающаяся в распоряжении организации 2008</v>
          </cell>
          <cell r="AW5" t="str">
            <v>{121200} Бюджет субъектов РФ</v>
          </cell>
          <cell r="AX5" t="str">
            <v>{113102} Резерв на обеспечение безопасности 2008</v>
          </cell>
          <cell r="AY5" t="str">
            <v>{113102} Резерв на обеспечение безопасности 2008</v>
          </cell>
          <cell r="AZ5" t="str">
            <v>{1_0112} ТМЦ приобретенные: Прочее ядерное сырье и материалы</v>
          </cell>
          <cell r="BA5" t="str">
            <v>{22} Расчеты по годовым (итоговым) дивидендам</v>
          </cell>
          <cell r="BB5" t="str">
            <v>{252002} Проценты по займам, выданным в рамках операций кэш пулинга, к получению</v>
          </cell>
          <cell r="BC5" t="str">
            <v>{252002} Проценты по займам, выданным в рамках операций кэш пулинга, к получению</v>
          </cell>
          <cell r="BD5" t="str">
            <v>{251112} Расчеты с покупателями прочих МПЗ</v>
          </cell>
          <cell r="BE5" t="str">
            <v>{251012} Расчеты с поставщиками НМА</v>
          </cell>
          <cell r="BG5" t="str">
            <v>{252005} Проценты по долгосрочным денежным займам к получению</v>
          </cell>
          <cell r="BH5">
            <v>101553117</v>
          </cell>
          <cell r="BL5" t="str">
            <v>{02} невозвратная</v>
          </cell>
          <cell r="BM5" t="str">
            <v>{02} нет</v>
          </cell>
          <cell r="BN5" t="str">
            <v>{002} выездная</v>
          </cell>
          <cell r="BO5" t="str">
            <v>{02} НДС</v>
          </cell>
          <cell r="BP5" t="str">
            <v>{04} Налог на прибыль</v>
          </cell>
          <cell r="BQ5" t="str">
            <v>{1010802} Передача на безвозмездной основе, оказание услуг по передаче в безвозмездное пользование объектов основных средств органам государственной власти и управления и органам местного самоуправления, а также государственным и муниципальным учреждениям, государственным и муниципальным унитарным предприятиям</v>
          </cell>
          <cell r="BR5" t="str">
            <v>{21}    Libor</v>
          </cell>
          <cell r="BS5" t="str">
            <v>{2} Кредиты, по которым нарушены условия договоров</v>
          </cell>
          <cell r="BU5" t="str">
            <v>{1110000_~_112_~} Средства, полученные от продажи товаров, работ, услуг, прочие гос заказчики</v>
          </cell>
          <cell r="BV5" t="str">
            <v>{2} Обеспеченные кредиты и займы</v>
          </cell>
          <cell r="BW5">
            <v>62</v>
          </cell>
          <cell r="BX5">
            <v>62</v>
          </cell>
          <cell r="BY5" t="str">
            <v>{USD} Американские доллары (тыс. )</v>
          </cell>
          <cell r="BZ5" t="str">
            <v>{255212} Авансы выданные</v>
          </cell>
          <cell r="CA5" t="str">
            <v>{255222} Авансы полученные</v>
          </cell>
          <cell r="CB5" t="str">
            <v>Гарант (по полученной банковской гарантии)</v>
          </cell>
          <cell r="CC5" t="str">
            <v>1 полугодие 2017</v>
          </cell>
          <cell r="CF5">
            <v>21</v>
          </cell>
          <cell r="CK5" t="str">
            <v>{002} Исполнение обязательств по договору работ/услуг;</v>
          </cell>
          <cell r="CM5" t="str">
            <v>{002} Резерв не создавать</v>
          </cell>
          <cell r="CN5" t="str">
            <v>{2030200} Прочие расходы, связанные с реализацией ОС</v>
          </cell>
          <cell r="CO5">
            <v>46</v>
          </cell>
          <cell r="CQ5" t="str">
            <v>{2010100} Налог на доходы от долевого участия в деятельности организаций, признанные в прошлые годы</v>
          </cell>
          <cell r="CR5" t="str">
            <v>{036} Австралия</v>
          </cell>
          <cell r="CT5" t="str">
            <v>05</v>
          </cell>
          <cell r="CV5" t="str">
            <v>{2} Задолженность обеспечена поручительством/гарантией</v>
          </cell>
          <cell r="CX5">
            <v>26</v>
          </cell>
          <cell r="CZ5" t="str">
            <v>{AD} Андорра</v>
          </cell>
          <cell r="DA5" t="str">
            <v>{2} Бюджет субъектов РФ</v>
          </cell>
          <cell r="DB5" t="str">
            <v>{4} Бюджет иностранного государства</v>
          </cell>
          <cell r="DC5" t="str">
            <v>{2} Ставки по доходам, полученным в виде дивидендов</v>
          </cell>
          <cell r="DG5" t="str">
            <v>ОСВ_система</v>
          </cell>
        </row>
        <row r="6">
          <cell r="A6" t="str">
            <v>{3} Дальнее зарубежье</v>
          </cell>
          <cell r="C6" t="str">
            <v>{103} Пополнение оборотных средств, прочее назначение</v>
          </cell>
          <cell r="D6" t="str">
            <v>{01003} Проекты в рамках ФЦП «Обеспечение ядерной и радиационной безопасности на 2016 год и на период до 2019 года.»</v>
          </cell>
          <cell r="J6" t="str">
            <v>{1030100} Доходы от реализации основных средств (нетто)</v>
          </cell>
          <cell r="K6" t="str">
            <v>{2020000} Расходы по совместной деятельности</v>
          </cell>
          <cell r="L6" t="str">
            <v>{1030100} Доходы от реализации основных средств (нетто)</v>
          </cell>
          <cell r="M6" t="str">
            <v>{2020000} Расходы по совместной деятельности</v>
          </cell>
          <cell r="O6" t="str">
            <v>{3100}  Лицензии на месторождения</v>
          </cell>
          <cell r="Q6" t="str">
            <v>{3} рынок на сутки вперёд</v>
          </cell>
          <cell r="S6" t="str">
            <v>{21} Векселя</v>
          </cell>
          <cell r="T6" t="str">
            <v>{3} Прочие</v>
          </cell>
          <cell r="W6" t="str">
            <v>{3} Корпоративные карты</v>
          </cell>
          <cell r="X6" t="str">
            <v>{03} Денежные документы</v>
          </cell>
          <cell r="Y6" t="str">
            <v>{03} Расчеты за товары, проданные в кредит</v>
          </cell>
          <cell r="Z6" t="str">
            <v>{30} Взаимозачет задолженности</v>
          </cell>
          <cell r="AA6" t="str">
            <v>{21} Дебиторская задолженность</v>
          </cell>
          <cell r="AB6" t="str">
            <v>{12} Займы в рамках операций кэш пулинга</v>
          </cell>
          <cell r="AC6" t="str">
            <v>{30101} Резерв на обеспечение безопасности до 2010</v>
          </cell>
          <cell r="AE6" t="str">
            <v>{04000000} Красноярский край</v>
          </cell>
          <cell r="AF6" t="str">
            <v>{F_M0909}_Доходы, увеличивающие стоимость финансовых вложений (премия по финансовым вложениям) (Дт 58 Кт 91)</v>
          </cell>
          <cell r="AG6" t="str">
            <v xml:space="preserve">{HUF} Венгерский форинт </v>
          </cell>
          <cell r="AK6" t="str">
            <v>{45} Резервы под снижение стоимости товаров отгруженных</v>
          </cell>
          <cell r="AL6" t="str">
            <v>{41} Товары</v>
          </cell>
          <cell r="AM6" t="str">
            <v>{2090113} Залог по прочим основаниям</v>
          </cell>
          <cell r="AO6" t="str">
            <v>{11030000} Ядерное топливо</v>
          </cell>
          <cell r="AP6" t="str">
            <v>{11030000} Ядерное топливо</v>
          </cell>
          <cell r="AQ6" t="str">
            <v>{11030000} Ядерное топливо</v>
          </cell>
          <cell r="AS6" t="str">
            <v>{0101030000} Руды редкоземельных металлов</v>
          </cell>
          <cell r="AT6" t="str">
            <v>{255212} Авансы выданные</v>
          </cell>
          <cell r="AU6" t="str">
            <v>{7008} Покупка ТМЦ</v>
          </cell>
          <cell r="AV6" t="str">
            <v>{111003} Прибыль, остающаяся в распоряжении организации 2009</v>
          </cell>
          <cell r="AW6" t="str">
            <v>{121300} Местный бюджет</v>
          </cell>
          <cell r="AX6" t="str">
            <v>{113103} Резерв на обеспечение безопасности 2009</v>
          </cell>
          <cell r="AY6" t="str">
            <v>{113103} Резерв на обеспечение безопасности 2009</v>
          </cell>
          <cell r="AZ6" t="str">
            <v>{1_0121} ТМЦ приобретенные: Специальные неядерные сырье и материалы</v>
          </cell>
          <cell r="BA6" t="str">
            <v>{23} Часть прибыли, перечисляемая ФГУП в ГК "Росатом"</v>
          </cell>
          <cell r="BB6" t="str">
            <v>{252003} Беспроцентные займы выданные</v>
          </cell>
          <cell r="BC6" t="str">
            <v>{252003} Беспроцентные займы выданные</v>
          </cell>
          <cell r="BD6" t="str">
            <v>{251121} Расчеты с заказчиками по договорам строительства/услуг, выручка по которым признается по проценту готовности</v>
          </cell>
          <cell r="BE6" t="str">
            <v>{251013} Расчеты с подрядчиками по капитальному строительству</v>
          </cell>
          <cell r="BG6" t="str">
            <v>{252006} Проценты по краткосрочным займам (кроме кэш пулинга) к получению</v>
          </cell>
          <cell r="BH6">
            <v>1001000598</v>
          </cell>
          <cell r="BL6" t="str">
            <v>{03} не является тарой</v>
          </cell>
          <cell r="BN6" t="str">
            <v>{003} встречная</v>
          </cell>
          <cell r="BO6" t="str">
            <v>{03} Акцизы</v>
          </cell>
          <cell r="BP6" t="str">
            <v>{13} Земельный налог</v>
          </cell>
          <cell r="BQ6" t="str">
            <v>{1010803} Оказание услуг по передаче в безвозмездное пользование некоммерческим организациям на осуществление уставной деятельности  государственного имущества, не закрепленного за государственными предприятиями и учреждениями, составляющего государственную казну Российской Федерации, казну республики в составе Российской Федерации, казну кр</v>
          </cell>
          <cell r="BR6" t="str">
            <v>{22}    Euribor</v>
          </cell>
          <cell r="BU6" t="str">
            <v>{1110000_~_121_~} Средства, полученные от продажи товаров, работ, услуг, прочие российские заказчики</v>
          </cell>
          <cell r="BX6">
            <v>76</v>
          </cell>
          <cell r="BY6" t="str">
            <v>{HUF} Венгерский форинт (тыс. )</v>
          </cell>
          <cell r="BZ6" t="str">
            <v>{255131} Векселя выданные</v>
          </cell>
          <cell r="CA6" t="str">
            <v>{255132} Векселя полученные</v>
          </cell>
          <cell r="CC6" t="str">
            <v>9 месяцев 2017</v>
          </cell>
          <cell r="CF6">
            <v>41</v>
          </cell>
          <cell r="CK6" t="str">
            <v>{003} Исполнение обязательств по возврату авансового платежа;</v>
          </cell>
          <cell r="CM6" t="str">
            <v>{003} Списание задолженности по истечении срока исковой давности</v>
          </cell>
          <cell r="CN6" t="str">
            <v>{2040200} Прочие расходы, связанные с реализацией НМА</v>
          </cell>
          <cell r="CQ6" t="str">
            <v>{2020000} Расходы по совместной деятельности</v>
          </cell>
          <cell r="CR6" t="str">
            <v>{040} Австрия</v>
          </cell>
          <cell r="CT6">
            <v>10</v>
          </cell>
          <cell r="CV6" t="str">
            <v>{3} Существует высокая вероятность погашения задолженности</v>
          </cell>
          <cell r="CX6">
            <v>44</v>
          </cell>
          <cell r="CZ6" t="str">
            <v>{AE} ОАЭ</v>
          </cell>
          <cell r="DA6" t="str">
            <v>{4} Бюджет иностранного государства</v>
          </cell>
          <cell r="DC6" t="str">
            <v>{3} Налог на прибыль у источника, удержанный и уплаченный с доходов других организаций (кроме налога с дивидендов)</v>
          </cell>
          <cell r="DG6" t="str">
            <v>ОСВ авт</v>
          </cell>
        </row>
        <row r="7">
          <cell r="C7" t="str">
            <v>{104} Демонтаж и ликвидация объектов</v>
          </cell>
          <cell r="D7" t="str">
            <v>{01004} Проекты в рамках иных ФЦП и ПП</v>
          </cell>
          <cell r="J7" t="str">
            <v>{1030101} Доходы от реализации основных средств (НДС)</v>
          </cell>
          <cell r="K7" t="str">
            <v>{2030100} Остаточная стоимость реализуемых ОС</v>
          </cell>
          <cell r="L7" t="str">
            <v>{1030101} Доходы от реализации основных средств (НДС)</v>
          </cell>
          <cell r="M7" t="str">
            <v>{2030200} Прочие расходы, связанные с реализацией ОС</v>
          </cell>
          <cell r="O7" t="str">
            <v>{3310} Геологоразведочные работы на вновь осваиваемых месторождениях</v>
          </cell>
          <cell r="Q7" t="str">
            <v>{4} балансирующий рынок</v>
          </cell>
          <cell r="S7" t="str">
            <v>{22} Облигации</v>
          </cell>
          <cell r="W7" t="str">
            <v>{4} Прочие</v>
          </cell>
          <cell r="X7" t="str">
            <v>{04} Касса организации в валюте</v>
          </cell>
          <cell r="Y7" t="str">
            <v>{04} Расчеты с персоналом по прочим операциям</v>
          </cell>
          <cell r="AA7" t="str">
            <v>{22} Авансы полученные</v>
          </cell>
          <cell r="AB7" t="str">
            <v>{21} Банковские кредиты</v>
          </cell>
          <cell r="AC7" t="str">
            <v>{30102} Резерв на обеспечение безопасности 2010</v>
          </cell>
          <cell r="AE7" t="str">
            <v>{04735000001} Железногорск</v>
          </cell>
          <cell r="AF7" t="str">
            <v>{F_M0910}_Доп расходы, связанные с приобр финвложений, увелич стоим</v>
          </cell>
          <cell r="AG7" t="str">
            <v>{EUR} Евро</v>
          </cell>
          <cell r="AL7" t="str">
            <v>{43} Готовая продукция</v>
          </cell>
          <cell r="AM7" t="str">
            <v>{2090121} Ограничения в связи с использованием средств бюджетного финансирования при создании/приобретении</v>
          </cell>
          <cell r="AO7" t="str">
            <v>{12010000} Сырье и материалы (покупные)</v>
          </cell>
          <cell r="AP7" t="str">
            <v>{12010000} Сырье и материалы (покупные)</v>
          </cell>
          <cell r="AQ7" t="str">
            <v>{12010000} Сырье и материалы (покупные)</v>
          </cell>
          <cell r="AS7" t="str">
            <v>{0101040100} Железная руда</v>
          </cell>
          <cell r="AT7" t="str">
            <v>{255222} Авансы полученные</v>
          </cell>
          <cell r="AU7" t="str">
            <v>{7003} Покупка основных средств, НМА</v>
          </cell>
          <cell r="AV7" t="str">
            <v>{111004} Прибыль, остающаяся в распоряжении организации 2010</v>
          </cell>
          <cell r="AW7" t="str">
            <v>{123100} Средства внебюджетных фондов</v>
          </cell>
          <cell r="AX7" t="str">
            <v>{113104} Резерв на обеспечение безопасности 2010</v>
          </cell>
          <cell r="AY7" t="str">
            <v>{113104} Резерв на обеспечение безопасности 2010</v>
          </cell>
          <cell r="AZ7" t="str">
            <v>{1_0122} ТМЦ приобретенные: Прочее неядерное сырье и материалы</v>
          </cell>
          <cell r="BB7" t="str">
            <v>{252004} Беспроцентные / бездисконтные векселя полученные</v>
          </cell>
          <cell r="BC7" t="str">
            <v>{252004} Беспроцентные / бездисконтные векселя полученные</v>
          </cell>
          <cell r="BD7" t="str">
            <v>{251122} Расчеты с заказчиками прочих услуг, работ</v>
          </cell>
          <cell r="BE7" t="str">
            <v>{251014} Расчеты по НИОКР</v>
          </cell>
          <cell r="BG7" t="str">
            <v>{252007} Проценты по финансовым вложениям к получению</v>
          </cell>
          <cell r="BH7">
            <v>1001012730</v>
          </cell>
          <cell r="BO7" t="str">
            <v>{04} Налог на прибыль</v>
          </cell>
          <cell r="BQ7" t="str">
            <v>{1010804} Реализация работ (услуг), местом реализации которых не признается территория Российской Федерации</v>
          </cell>
          <cell r="BR7" t="str">
            <v>{23}    MOSPRIME</v>
          </cell>
          <cell r="BU7" t="str">
            <v>{1110000_~_122_~} Средства, полученные от продажи товаров, работ, услуг, зарубежные заказчики</v>
          </cell>
          <cell r="BY7" t="str">
            <v>{EUR} Евро (тыс. )</v>
          </cell>
          <cell r="CC7" t="str">
            <v>2017 год</v>
          </cell>
          <cell r="CF7">
            <v>43</v>
          </cell>
          <cell r="CK7" t="str">
            <v>{004} Прочие обязательства</v>
          </cell>
          <cell r="CM7" t="str">
            <v>{004} Не определено</v>
          </cell>
          <cell r="CN7" t="str">
            <v>{2050200} Прочие расходы от реализации незавершенного строительства</v>
          </cell>
          <cell r="CQ7" t="str">
            <v>{2030100} Остаточная стоимость реализуемых ОС</v>
          </cell>
          <cell r="CR7" t="str">
            <v>{051} Армения</v>
          </cell>
          <cell r="CT7">
            <v>16</v>
          </cell>
          <cell r="CV7" t="str">
            <v>{4} Задолженность в столбцах К13/К14 имеет признак нереальной для взыскания</v>
          </cell>
          <cell r="CX7" t="str">
            <v>Прочее</v>
          </cell>
          <cell r="CZ7" t="str">
            <v>{AF} Афганистан</v>
          </cell>
          <cell r="DC7" t="str">
            <v>{4} Налог на прибыль (агентский), удержанный и уплаченный в бюджет другими организациями (кроме налога с дивидендов)</v>
          </cell>
          <cell r="DG7" t="str">
            <v>ОСВ сверка</v>
          </cell>
        </row>
        <row r="8">
          <cell r="C8" t="str">
            <v>{105} Рекультивация земель</v>
          </cell>
          <cell r="D8" t="str">
            <v>{02001} Проекты в рамках Программы трансформации ИТ</v>
          </cell>
          <cell r="J8" t="str">
            <v>{1030300} Доходы в сумме превышения согласованной учредителями стоимости имущества, переданного в уставный капитал и его балансовой стоимостью (с учетом восстановленного НДС)</v>
          </cell>
          <cell r="K8" t="str">
            <v>{2030200} Прочие расходы, связанные с реализацией ОС</v>
          </cell>
          <cell r="L8" t="str">
            <v>{1030300} Доходы в сумме превышения согласованной учредителями стоимости имущества, переданного в уставный капитал и его балансовой стоимостью (с учетом восстановленного НДС)</v>
          </cell>
          <cell r="M8" t="str">
            <v>{2030300} Расходы в виде разницы между согласованной учредителями стоимостью имущества, переданного в уставный капитал и балансовой стоимостью (с учетом восстановленного НДС</v>
          </cell>
          <cell r="O8" t="str">
            <v>{3422}  Прочие горно-подготовительные работы</v>
          </cell>
          <cell r="Q8" t="str">
            <v>{5} конкурентный отбор мощности</v>
          </cell>
          <cell r="S8" t="str">
            <v>{31} Предоставленные займы (кроме операций кэш пулинга)</v>
          </cell>
          <cell r="W8" t="str">
            <v>{5} Лицевые счета в УФК</v>
          </cell>
          <cell r="AB8" t="str">
            <v>{22} Банковские овердрафты</v>
          </cell>
          <cell r="AC8" t="str">
            <v>{30103} Резерв на обеспечение безопасности 2011</v>
          </cell>
          <cell r="AE8" t="str">
            <v>{04737000001} Зеленогорск</v>
          </cell>
          <cell r="AF8" t="str">
            <v>{F_M0911}_Увеличение справедливой стоимости финвложений</v>
          </cell>
          <cell r="AG8" t="str">
            <v>{CZK} Чешская крона</v>
          </cell>
          <cell r="AM8" t="str">
            <v>{2090122} Ограничения в связи с использованием специальных резервных фондов ГК</v>
          </cell>
          <cell r="AO8" t="str">
            <v>{12020000} Полуфабрикаты и комплектующие изделия (покупные)</v>
          </cell>
          <cell r="AP8" t="str">
            <v>{12020000} Полуфабрикаты и комплектующие изделия (покупные)</v>
          </cell>
          <cell r="AQ8" t="str">
            <v>{12020000} Полуфабрикаты и комплектующие изделия (покупные)</v>
          </cell>
          <cell r="AS8" t="str">
            <v>{0101040200} Медь</v>
          </cell>
          <cell r="AU8" t="str">
            <v>{7007} Банковские услуги</v>
          </cell>
          <cell r="AV8" t="str">
            <v>{111005} Прибыль, остающаяся в распоряжении организации 2011</v>
          </cell>
          <cell r="AW8" t="str">
            <v>{124100} Международная техническая помощь</v>
          </cell>
          <cell r="AX8" t="str">
            <v>{113105} Резерв на обеспечение безопасности 2011</v>
          </cell>
          <cell r="AY8" t="str">
            <v>{113105} Резерв на обеспечение безопасности 2011</v>
          </cell>
          <cell r="AZ8" t="str">
            <v>{1_0211} ТМЦ приобретенные: Покупные полуфабрикаты и комплектующие изделия, конструкции и детали, содержащие уран</v>
          </cell>
          <cell r="BB8" t="str">
            <v>{252006} Проценты по краткосрочным займам (кроме кэш пулинга) к получению</v>
          </cell>
          <cell r="BC8" t="str">
            <v>{252005} Проценты по долгосрочным денежным займам к получению</v>
          </cell>
          <cell r="BE8" t="str">
            <v>{251015} Расчеты c поставщиками по ДВ</v>
          </cell>
          <cell r="BG8" t="str">
            <v>{252065} Проценты по долгосрочным товарным займам к получению</v>
          </cell>
          <cell r="BH8">
            <v>1001025747</v>
          </cell>
          <cell r="BO8" t="str">
            <v>{05} Налог на добычу полезных ископаемых</v>
          </cell>
          <cell r="BQ8" t="str">
            <v>{1010805} Реализация исключительных прав на изобретения, полезные модели, промышленные образцы, программы для электронных вычислительных   машин, базы данных, топологии интегральных микросхем, секреты производства (ноу-хау), а также прав на использование указанных результатов интеллектуальной деятельности на основании лицензионного договора</v>
          </cell>
          <cell r="BR8" t="str">
            <v>{24}    прочее</v>
          </cell>
          <cell r="BU8" t="str">
            <v>{1110000_~_202_~} Средства, полученные от продажи товаров, работ, услуг, компании, не входящие в РСБУ периметр консолидации (прочие компании ГК Росатом)</v>
          </cell>
          <cell r="BY8" t="str">
            <v>{CZK} Чешская крона (тыс. )</v>
          </cell>
          <cell r="CF8">
            <v>45</v>
          </cell>
          <cell r="CN8" t="str">
            <v>{2060200} Прочие расходы, связанные с реализацией ТМЦ</v>
          </cell>
          <cell r="CQ8" t="str">
            <v>{2030200} Прочие расходы, связанные с реализацией ОС</v>
          </cell>
          <cell r="CR8" t="str">
            <v>{050} Бангладеш</v>
          </cell>
          <cell r="CT8" t="str">
            <v>20_23_25_29</v>
          </cell>
          <cell r="CZ8" t="str">
            <v>{AG} Антигуа/Бар</v>
          </cell>
          <cell r="DG8" t="str">
            <v>Свод_по_счетам</v>
          </cell>
        </row>
        <row r="9">
          <cell r="C9" t="str">
            <v xml:space="preserve">{199} Компенсация текущих затрат </v>
          </cell>
          <cell r="D9" t="str">
            <v>{02002} Организационно-управленченские проекты</v>
          </cell>
          <cell r="J9" t="str">
            <v>{1040100} Доходы от реализации НМА (нетто)</v>
          </cell>
          <cell r="K9" t="str">
            <v>{2030300} Расходы в виде разницы между согласованной учредителями стоимостью имущества, переданного в уставный капитал и балансовой стоимостью (с учетом восстановленного НДС</v>
          </cell>
          <cell r="L9" t="str">
            <v>{1040100} Доходы от реализации НМА (нетто)</v>
          </cell>
          <cell r="M9" t="str">
            <v>{2040200} Прочие расходы, связанные с реализацией НМА</v>
          </cell>
          <cell r="O9" t="str">
            <v>{3430} Прочие подготовительные работы по разрабатываемым участкам</v>
          </cell>
          <cell r="Q9" t="str">
            <v>{6} свободные двухсторонние договоры</v>
          </cell>
          <cell r="S9" t="str">
            <v>{32} Предоставленные товарные займы</v>
          </cell>
          <cell r="AB9" t="str">
            <v>{23} Кредитные линии с обязательством предоставления</v>
          </cell>
          <cell r="AC9" t="str">
            <v>{30104} Резерв на обеспечение безопасности 2012</v>
          </cell>
          <cell r="AE9" t="str">
            <v>{05000000} Приморский край</v>
          </cell>
          <cell r="AF9" t="str">
            <v>{F_M0912}_Прочее увеличение</v>
          </cell>
          <cell r="AG9" t="str">
            <v>{AUD} Австралийский доллар</v>
          </cell>
          <cell r="AM9" t="str">
            <v>{2090123} Ограничения в связи с использованием средств МТП</v>
          </cell>
          <cell r="AO9" t="str">
            <v>{12030100} Газ природный (покупной)</v>
          </cell>
          <cell r="AP9" t="str">
            <v>{12030100} Газ природный (покупной)</v>
          </cell>
          <cell r="AQ9" t="str">
            <v>{12030100} Газ природный (покупной)</v>
          </cell>
          <cell r="AS9" t="str">
            <v>{0101040300} Свинец</v>
          </cell>
          <cell r="AU9" t="str">
            <v>{7004} Прочие расходы (раскрыть в комментарии)</v>
          </cell>
          <cell r="AV9" t="str">
            <v>{111012} Прибыль, остающаяся в распоряжении организации 2012</v>
          </cell>
          <cell r="AW9" t="str">
            <v>{125101} Резерв на вывод из эксплуатации и НИОКР ГК до 2008</v>
          </cell>
          <cell r="AX9" t="str">
            <v>{113112} Резерв на обеспечение безопасности 2012</v>
          </cell>
          <cell r="AY9" t="str">
            <v>{113112} Резерв на обеспечение безопасности 2012</v>
          </cell>
          <cell r="AZ9" t="str">
            <v>{1_0212} ТМЦ приобретенные: Покупные полуфабрикаты и комплектующие изделия, конструкции и детали, содержащие другие ядерные материалы</v>
          </cell>
          <cell r="BB9" t="str">
            <v>{252008} Расчеты по дивидендам и части прибыли от использования имущества, находящегося в хозяйственном ведении, оперативном управлении, к получению</v>
          </cell>
          <cell r="BC9" t="str">
            <v>{252006} Проценты по краткосрочным займам (кроме кэш пулинга) к получению</v>
          </cell>
          <cell r="BE9" t="str">
            <v>{251016} Расчеты с поставщиками по приобретению (созданию) поисковых активов</v>
          </cell>
          <cell r="BG9" t="str">
            <v>{252066} Проценты по краткосрочным товарным займам к получению</v>
          </cell>
          <cell r="BH9">
            <v>1001140891</v>
          </cell>
          <cell r="BO9" t="str">
            <v>{06} Водный налог</v>
          </cell>
          <cell r="BQ9" t="str">
            <v>{1010806} Операции по уступке (переуступке) прав (требований) по обязательствам, возникающим на основании финансовых инструментов срочных сделок, реализация которых освобождается от налогообложения</v>
          </cell>
          <cell r="BU9" t="str">
            <v>{1110000_~_203_~} Средства, полученные от продажи товаров, работ, услуг, компании, входящие в РСБУ периметр консолидации</v>
          </cell>
          <cell r="BY9" t="str">
            <v>{AUD} Австралийский доллар (тыс. )</v>
          </cell>
          <cell r="CN9" t="str">
            <v>{2060400} Расходы, связанные с реализацией лома цветных и черных металлов</v>
          </cell>
          <cell r="CQ9" t="str">
            <v>{2030300} Расходы в виде разницы между согласованной учредителями стоимостью имущества, переданного в уставный капитал и балансовой стоимостью (с учетом восстановленного НДС</v>
          </cell>
          <cell r="CR9" t="str">
            <v>{112} Беларусь</v>
          </cell>
          <cell r="CT9">
            <v>26</v>
          </cell>
          <cell r="CZ9" t="str">
            <v>{AI} Ангилья</v>
          </cell>
          <cell r="DG9" t="str">
            <v>Баланс (Прочие оборотные Активы и Резервы в пассиве, ДБП, ц.ф.)</v>
          </cell>
        </row>
        <row r="10">
          <cell r="C10" t="str">
            <v>{202} Приобретение, сооружение и (или) изготовление инвестиционного актива (ОС, НМА, НИОКР)</v>
          </cell>
          <cell r="D10" t="str">
            <v>{02003} Проекты административно-хозяйственного обеспечения</v>
          </cell>
          <cell r="J10" t="str">
            <v>{1040101} Доходы от реализации НМА (НДС)</v>
          </cell>
          <cell r="K10" t="str">
            <v>{2040100} Остаточная стоимость реализуемых НМА</v>
          </cell>
          <cell r="L10" t="str">
            <v>{1040101} Доходы от реализации НМА (НДС)</v>
          </cell>
          <cell r="M10" t="str">
            <v>{2050200} Прочие расходы от реализации незавершенного строительства</v>
          </cell>
          <cell r="O10" t="str">
            <v>{3500}  Доразведка на освоенных месторождениях</v>
          </cell>
          <cell r="Q10" t="str">
            <v>{7} долгосрочный рынок мощности</v>
          </cell>
          <cell r="S10" t="str">
            <v>{33} Предоставленные займы в рамках операций кэш пулинга</v>
          </cell>
          <cell r="AB10" t="str">
            <v>{24} Кредитные линии без обязательства предоставления</v>
          </cell>
          <cell r="AC10" t="str">
            <v>{30105} Резерв на обеспечение безопасности 2013</v>
          </cell>
          <cell r="AE10" t="str">
            <v>{07000000} Ставропольский край</v>
          </cell>
          <cell r="AF10" t="str">
            <v>{F_M0914}_Уменьшение справедливой стоимости финвложений</v>
          </cell>
          <cell r="AG10" t="str">
            <v>{BYN} Белорусский рубль</v>
          </cell>
          <cell r="AM10" t="str">
            <v>{2090130} Поручительство</v>
          </cell>
          <cell r="AO10" t="str">
            <v>{12030200} Бензин (покупной) для транспортных средств</v>
          </cell>
          <cell r="AP10" t="str">
            <v>{12030200} Бензин (покупной) для транспортных средств</v>
          </cell>
          <cell r="AQ10" t="str">
            <v>{12030200} Бензин (покупной) для транспортных средств</v>
          </cell>
          <cell r="AS10" t="str">
            <v>{0101040401} Оксид скандия</v>
          </cell>
          <cell r="AV10" t="str">
            <v>{111013} Прибыль, остающаяся в распоряжении организации 2013</v>
          </cell>
          <cell r="AW10" t="str">
            <v>{125102} Резерв на вывод из эксплуатации и НИОКР ГК 2008</v>
          </cell>
          <cell r="AX10" t="str">
            <v>{113113} Резерв на обеспечение безопасности 2013</v>
          </cell>
          <cell r="AY10" t="str">
            <v>{113113} Резерв на обеспечение безопасности 2013</v>
          </cell>
          <cell r="AZ10" t="str">
            <v>{1_0221} ТМЦ приобретенные: Покупные полуфабрикаты и комплектующие изделия, конструкции и детали, не содержащие ядерные материалы</v>
          </cell>
          <cell r="BB10" t="str">
            <v>{252009} Плата за негативное воздействие на окружающую среду</v>
          </cell>
          <cell r="BC10" t="str">
            <v>{252007} Проценты по финансовым вложениям к получению</v>
          </cell>
          <cell r="BE10" t="str">
            <v>{251021} Расчеты с поставщиками товарно-материальных ценностей (кроме товаров для перепродажи)</v>
          </cell>
          <cell r="BG10" t="str">
            <v>{252074} Проценты полученные по депозитам со сроком до даты погашения (размещения) три и менее месяцев</v>
          </cell>
          <cell r="BH10">
            <v>1001154975</v>
          </cell>
          <cell r="BO10" t="str">
            <v>{07} Транспортный налог</v>
          </cell>
          <cell r="BQ10" t="str">
            <v>{1010807} Выполнение научно-исследовательских и опытно-конструкторских работ засчет средств бюджетов, а также средств Российского фонда    фундаментальных исследований, Российского фонда технологического развития и образуемых для этих целей в соответствии с законодательством  Российской Федерации внебюджетных фондов министерств, ведомств, ас</v>
          </cell>
          <cell r="BU10" t="str">
            <v>{1110000_01001_111_~} Средства, полученные от продажи товаров, работ, услуг ГК "Росатом" в качестве гос заказчика в рамках ФЦП Ядерные энерготехнологии</v>
          </cell>
          <cell r="BY10" t="str">
            <v>{BYN} Белорусский рубль (тыс. )</v>
          </cell>
          <cell r="CN10" t="str">
            <v>{2060600} Расходы, связанные с реализацией лома и отходов, содержащих драгоценные металлы и камни</v>
          </cell>
          <cell r="CQ10" t="str">
            <v>{2040100} Остаточная стоимость реализуемых НМА</v>
          </cell>
          <cell r="CR10" t="str">
            <v>{056} Бельгия</v>
          </cell>
          <cell r="CT10">
            <v>44</v>
          </cell>
          <cell r="CZ10" t="str">
            <v>{AL} Албания</v>
          </cell>
          <cell r="DG10" t="str">
            <v>Баланс (Прочие обязательства)</v>
          </cell>
        </row>
        <row r="11">
          <cell r="C11" t="str">
            <v>{402} Покрытие убытков по текущей деятельности</v>
          </cell>
          <cell r="D11" t="str">
            <v>{02004} Проекты ЯРБ в рамках медународного сотрудничества</v>
          </cell>
          <cell r="J11" t="str">
            <v>{1050100} Доходы от реализации незавершенного строительства (нетто)</v>
          </cell>
          <cell r="K11" t="str">
            <v>{2040200} Прочие расходы, связанные с реализацией НМА</v>
          </cell>
          <cell r="L11" t="str">
            <v>{1050100} Доходы от реализации незавершенного строительства (нетто)</v>
          </cell>
          <cell r="M11" t="str">
            <v>{2060200} Прочие расходы, связанные с реализацией ТМЦ</v>
          </cell>
          <cell r="O11" t="str">
            <v>{4100}  Лицензии на виды деятельности</v>
          </cell>
          <cell r="S11" t="str">
            <v>{41} Вклады по договору простого товарищества (совместная деятельность)</v>
          </cell>
          <cell r="AB11" t="str">
            <v>{31} Облигации</v>
          </cell>
          <cell r="AC11" t="str">
            <v>{30106} Резерв на обеспечение безопасности 2014</v>
          </cell>
          <cell r="AE11" t="str">
            <v>{08000000} Хабаровский край</v>
          </cell>
          <cell r="AF11" t="str">
            <v>{F_M0918}_Приобретение объектов финансовых вложений   (основная сумма)</v>
          </cell>
          <cell r="AG11" t="str">
            <v>{DKK} Датская крона</v>
          </cell>
          <cell r="AM11" t="str">
            <v>{2090140} Банковская гарантия</v>
          </cell>
          <cell r="AO11" t="str">
            <v>{12030300} Дизельное топливо (покупное) для транспортных сред</v>
          </cell>
          <cell r="AP11" t="str">
            <v>{12030300} Дизельное топливо (покупное) для транспортных сред</v>
          </cell>
          <cell r="AQ11" t="str">
            <v>{12030300} Дизельное топливо (покупное) для транспортных сред</v>
          </cell>
          <cell r="AS11" t="str">
            <v>{0101040402} Алюмоскандиевая лигатура</v>
          </cell>
          <cell r="AV11" t="str">
            <v>{111014} Прибыль, остающаяся в распоряжении организации 2014</v>
          </cell>
          <cell r="AW11" t="str">
            <v>{125103} Резерв на вывод из эксплуатации и НИОКР ГК 2009</v>
          </cell>
          <cell r="AX11" t="str">
            <v>{113114} Резерв на обеспечение безопасности 2014</v>
          </cell>
          <cell r="AY11" t="str">
            <v>{113114} Резерв на обеспечение безопасности 2014</v>
          </cell>
          <cell r="AZ11" t="str">
            <v>{1_0222} ТМЦ приобретенные: Комплектующие активной зоны в загрузке</v>
          </cell>
          <cell r="BB11" t="str">
            <v>{252010} Платежи за пользование водными объектами</v>
          </cell>
          <cell r="BC11" t="str">
            <v>{252008} Расчеты по дивидендам и части прибыли от использования имущества, находящегося в хозяйственном ведении, оперативном управлении, к получению</v>
          </cell>
          <cell r="BE11" t="str">
            <v>{251022} Расчеты по товарам для перепродажи</v>
          </cell>
          <cell r="BG11" t="str">
            <v>{252075} Проценты полученные по депозитам со сроком до даты погашения (размещения) более трех месяцев</v>
          </cell>
          <cell r="BH11">
            <v>1001156891</v>
          </cell>
          <cell r="BO11" t="str">
            <v>{08} Налог на имущество</v>
          </cell>
          <cell r="BQ11" t="str">
            <v>{1010808} Выполнение организациями научно-исследовательских, опытно-конструкторских и технологических  работ, относящихся к созданию новых  продукции и технологий или к усовершенствованию производимой продукции и технологий, если в состав научно-исследовательских, опытно-конструкторских и технологических работ включаются виды деятельности, п</v>
          </cell>
          <cell r="BU11" t="str">
            <v>{1110000_01002_111_~} Средства, полученные от продажи товаров, работ, услуг ГК "Росатом" в качестве гос заказчика в рамках ФЦП ЯРБ на 2008 и на период до 2015 гг.</v>
          </cell>
          <cell r="BY11" t="str">
            <v>{DKK} Датская крона (тыс. )</v>
          </cell>
          <cell r="CN11" t="str">
            <v>{2110200} Прочие расходы, связанные с реализацией прочих активов</v>
          </cell>
          <cell r="CQ11" t="str">
            <v>{2040200} Прочие расходы, связанные с реализацией НМА</v>
          </cell>
          <cell r="CR11" t="str">
            <v>{100} Болгария</v>
          </cell>
          <cell r="CT11">
            <v>60</v>
          </cell>
          <cell r="CZ11" t="str">
            <v>{AM} Армения</v>
          </cell>
          <cell r="DG11" t="str">
            <v>Баланс (Заемные средства (как долгосрочные, так и краткосрочные))</v>
          </cell>
        </row>
        <row r="12">
          <cell r="D12" t="str">
            <v>{02005} Прочие собственные проекты вне ФЦП и ПП</v>
          </cell>
          <cell r="J12" t="str">
            <v>{1050101} Доходы от реализации незавершенного строительства (НДС)</v>
          </cell>
          <cell r="K12" t="str">
            <v>{2050100} Остаточная стоимость незавершенного строительства</v>
          </cell>
          <cell r="L12" t="str">
            <v>{1050101} Доходы от реализации незавершенного строительства (НДС)</v>
          </cell>
          <cell r="M12" t="str">
            <v>{2060400} Расходы, связанные с реализацией лома цветных и черных металлов</v>
          </cell>
          <cell r="O12" t="str">
            <v>{4200}  Расходы на сертификацию</v>
          </cell>
          <cell r="S12" t="str">
            <v>{43} Приобретенные права требований</v>
          </cell>
          <cell r="AB12" t="str">
            <v>{32} Векселя</v>
          </cell>
          <cell r="AC12" t="str">
            <v>{30107} Резерв на обеспечение безопасности 2015</v>
          </cell>
          <cell r="AE12" t="str">
            <v>{10000000} Амурская область</v>
          </cell>
          <cell r="AF12" t="str">
            <v>{F_M0919}_Перевод краткосрочные / долгосрочные</v>
          </cell>
          <cell r="AG12" t="str">
            <v xml:space="preserve">{ISK} Исландская крона </v>
          </cell>
          <cell r="AM12" t="str">
            <v>{2090150} Прочие ограничения на использование</v>
          </cell>
          <cell r="AO12" t="str">
            <v>{12030400} Мазут (покупной)</v>
          </cell>
          <cell r="AP12" t="str">
            <v>{12030400} Мазут (покупной)</v>
          </cell>
          <cell r="AQ12" t="str">
            <v>{12030400} Мазут (покупной)</v>
          </cell>
          <cell r="AS12" t="str">
            <v>{0101040499} Прочая скандиевая продукция</v>
          </cell>
          <cell r="AV12" t="str">
            <v>{111015} Прибыль, остающаяся в распоряжении организации 2015</v>
          </cell>
          <cell r="AW12" t="str">
            <v>{125104} Резерв на вывод из эксплуатации и НИОКР ГК 2010</v>
          </cell>
          <cell r="AX12" t="str">
            <v>{113115} Резерв на обеспечение безопасности 2015</v>
          </cell>
          <cell r="AY12" t="str">
            <v>{113115} Резерв на обеспечение безопасности 2015</v>
          </cell>
          <cell r="AZ12" t="str">
            <v>{1_0310} ТМЦ приобретенные: Топливо ядерное в запасе</v>
          </cell>
          <cell r="BB12" t="str">
            <v>{252011} Платежи за пользование недрами</v>
          </cell>
          <cell r="BC12" t="str">
            <v>{252009} Плата за негативное воздействие на окружающую среду</v>
          </cell>
          <cell r="BE12" t="str">
            <v>{251031} Расчеты с поставщиками работ и услуг (за исключением работ и услуг по капитальному строительству)</v>
          </cell>
          <cell r="BH12">
            <v>1001165920</v>
          </cell>
          <cell r="BO12" t="str">
            <v>{11} ЕНВД</v>
          </cell>
          <cell r="BQ12" t="str">
            <v>{1010809} Операции по уступке (переуступке, приобретению) прав (требований) кредитора по обязательствам, вытекающим из договоров по  предоставлению займов в денежной форме и (или) кредитных договоров, а также по исполнению заемщиком обязательств перед каждым новым кредитором по первоначальному договору, лежащему в основе договора уступки</v>
          </cell>
          <cell r="BU12" t="str">
            <v>{1110000_01003_111_~} Средства, полученные от продажи товаров, работ, услуг ГК "Росатом" в качестве гос заказчика в рамках ФЦП ЯРБ на 2016 год и на период до 2019 года.</v>
          </cell>
          <cell r="BY12" t="str">
            <v xml:space="preserve">{ISK} Исландская крона (тыс. ) </v>
          </cell>
          <cell r="CN12" t="str">
            <v>{2110400} Прочие расходы, связанные с реализацией доходных вложений во внеоборотные активы</v>
          </cell>
          <cell r="CQ12" t="str">
            <v>{2050100} Остаточная стоимость незавершенного строительства</v>
          </cell>
          <cell r="CR12" t="str">
            <v>{076} Бразилия</v>
          </cell>
          <cell r="CT12">
            <v>69</v>
          </cell>
          <cell r="CZ12" t="str">
            <v>{AN} Антил.(Нид</v>
          </cell>
          <cell r="DG12" t="str">
            <v>Баланс (Раздел Капитал)</v>
          </cell>
        </row>
        <row r="13">
          <cell r="D13" t="str">
            <v>{03001} Благотворительная деятельность</v>
          </cell>
          <cell r="J13" t="str">
            <v>{1060100} Доходы от реализации сырья, материалов и неликвидов (нетто)</v>
          </cell>
          <cell r="K13" t="str">
            <v>{2050200} Прочие расходы от реализации незавершенного строительства</v>
          </cell>
          <cell r="L13" t="str">
            <v>{1060100} Доходы от реализации сырья, материалов и неликвидов (нетто)</v>
          </cell>
          <cell r="M13" t="str">
            <v>{2060600} Расходы, связанные с реализацией лома и отходов, содержащих драгоценные металлы и камни</v>
          </cell>
          <cell r="O13" t="str">
            <v>{4300}  Прочие неисключительные лицензии и сертификаты</v>
          </cell>
          <cell r="S13" t="str">
            <v>{44} Другие финансовые вложения</v>
          </cell>
          <cell r="AC13" t="str">
            <v>{30116} Резерв на обеспечение безопасности 2016</v>
          </cell>
          <cell r="AE13" t="str">
            <v>{11000000} Архангельская область</v>
          </cell>
          <cell r="AF13" t="str">
            <v>{F_M0920}_Продажа финансовых вложений  (Дт 91 Кт 58)</v>
          </cell>
          <cell r="AG13" t="str">
            <v xml:space="preserve">{KZT} Казахский тенге </v>
          </cell>
          <cell r="AM13" t="str">
            <v>{2090200} Без ограничений</v>
          </cell>
          <cell r="AO13" t="str">
            <v>{12030500} Уголь (покупной)</v>
          </cell>
          <cell r="AP13" t="str">
            <v>{12030500} Уголь (покупной)</v>
          </cell>
          <cell r="AQ13" t="str">
            <v>{12030500} Уголь (покупной)</v>
          </cell>
          <cell r="AS13" t="str">
            <v>{0101040500} Цинк</v>
          </cell>
          <cell r="AV13" t="str">
            <v>{111016} Прибыль, остающаяся в распоряжении организации 2016</v>
          </cell>
          <cell r="AW13" t="str">
            <v>{125105} Резерв на вывод из эксплуатации и НИОКР ГК 2011</v>
          </cell>
          <cell r="AX13" t="str">
            <v>{113116} Резерв на обеспечение безопасности 2016</v>
          </cell>
          <cell r="AY13" t="str">
            <v>{113116} Резерв на обеспечение безопасности 2016</v>
          </cell>
          <cell r="AZ13" t="str">
            <v>{1_0312} ТМЦ приобретенные: Топливо ядерное в загрузке</v>
          </cell>
          <cell r="BB13" t="str">
            <v>{252012} Расчеты с Агентами (Комиссионерами) по возмещению понесенных затрат при продаже продукции (работ, услуг) Комитента (Принципала)</v>
          </cell>
          <cell r="BC13" t="str">
            <v>{252010} Платежи за пользование водными объектами</v>
          </cell>
          <cell r="BE13" t="str">
            <v>{251041} Расчеты с поставщиками по банковским и финансовым операциям</v>
          </cell>
          <cell r="BH13">
            <v>1101300468</v>
          </cell>
          <cell r="BO13" t="str">
            <v>{13} Земельный налог</v>
          </cell>
          <cell r="BQ13" t="str">
            <v>{1010810} Передача имущественных прав в виде вклада по договору инвестиционного товарищества, а также передача имущественных прав участнику договора инвестиционного товарищества в случае выдела его доли из имущества, находящегося в общей собственности участников указанного договора, или раздела такого имущества - в пределах суммы оплаченного</v>
          </cell>
          <cell r="BU13" t="str">
            <v>{1110000_01004_111_~} Средства, полученные от продажи товаров, работ, услуг ГК "Росатом" в качестве гос заказчика ФЦП и ПП</v>
          </cell>
          <cell r="BY13" t="str">
            <v xml:space="preserve">{KZT} Казахский тенге (тыс. ) </v>
          </cell>
          <cell r="CN13" t="str">
            <v>{2120000} Расходы, связанные с предоставлением в пользование прав на результаты интеллектуальной деятельности</v>
          </cell>
          <cell r="CQ13" t="str">
            <v>{2050200} Прочие расходы от реализации незавершенного строительства</v>
          </cell>
          <cell r="CR13" t="str">
            <v>{348} Венгрия</v>
          </cell>
          <cell r="CT13">
            <v>70</v>
          </cell>
          <cell r="CZ13" t="str">
            <v>{AO} Ангола</v>
          </cell>
          <cell r="DG13" t="str">
            <v>Баланс (Запасы)</v>
          </cell>
        </row>
        <row r="14">
          <cell r="D14" t="str">
            <v>{03002} Собственная непроектная деятельность в части ИТ</v>
          </cell>
          <cell r="J14" t="str">
            <v>{1060101} Доходы от реализации сырья, материалов и неликвидов (НДС)</v>
          </cell>
          <cell r="K14" t="str">
            <v>{2060100} Стоимость реализованных ТМЦ</v>
          </cell>
          <cell r="L14" t="str">
            <v>{1060101} Доходы от реализации сырья, материалов и неликвидов (НДС)</v>
          </cell>
          <cell r="M14" t="str">
            <v>{2070214} Прочие расходы, связанные с реализацией акций дочерних организаций, обращающихся на ОРЦБ</v>
          </cell>
          <cell r="O14" t="str">
            <v>{7100}  Комиссия за выдачу кредита</v>
          </cell>
          <cell r="S14" t="str">
            <v>{45} Депозиты</v>
          </cell>
          <cell r="AC14" t="str">
            <v>{30117} Резерв на обеспечение безопасности 2017</v>
          </cell>
          <cell r="AE14" t="str">
            <v>{12000000} Астраханская область</v>
          </cell>
          <cell r="AF14" t="str">
            <v>{F_M1120} Приобретение в рамках сделок по объединению бизнеса</v>
          </cell>
          <cell r="AG14" t="str">
            <v>{CAD} Канадский доллар</v>
          </cell>
          <cell r="AO14" t="str">
            <v>{12030600} Другое топливо (покупное)</v>
          </cell>
          <cell r="AP14" t="str">
            <v>{12030600} Другое топливо (покупное)</v>
          </cell>
          <cell r="AQ14" t="str">
            <v>{12030600} Другое топливо (покупное)</v>
          </cell>
          <cell r="AS14" t="str">
            <v>{0101040600} Золото</v>
          </cell>
          <cell r="AV14" t="str">
            <v>{111017} Прибыль, остающаяся в распоряжении организации 2017</v>
          </cell>
          <cell r="AW14" t="str">
            <v>{125112} Резерв на вывод из эксплуатации и НИОКР ГК 2012</v>
          </cell>
          <cell r="AX14" t="str">
            <v>{113117} Резерв на обеспечение безопасности 2017</v>
          </cell>
          <cell r="AY14" t="str">
            <v>{113117} Резерв на обеспечение безопасности 2017</v>
          </cell>
          <cell r="AZ14" t="str">
            <v>{1_0320} ТМЦ приобретенные: Прочее топливо</v>
          </cell>
          <cell r="BB14" t="str">
            <v>{252013} Расчеты с Агентами (Комиссионерами) по возмещению понесенных затрат при закупке продукции (работ, услуг) для Комитента (принципала)</v>
          </cell>
          <cell r="BC14" t="str">
            <v>{252011} Платежи за пользование недрами</v>
          </cell>
          <cell r="BH14">
            <v>1102024468</v>
          </cell>
          <cell r="BO14" t="str">
            <v>{14} Госпошлина</v>
          </cell>
          <cell r="BU14" t="str">
            <v>{1120100_~_~_~} Доходы от активов, переданных в пользование (аренда, лизинг)</v>
          </cell>
          <cell r="BY14" t="str">
            <v>{CAD} Канадский доллар (тыс. )</v>
          </cell>
          <cell r="CN14" t="str">
            <v>{2130122} Прочие расходы от ОС, переданных в аренду, лизинг (объекты движимого имущества)</v>
          </cell>
          <cell r="CQ14" t="str">
            <v>{2060100} Стоимость реализованных ТМЦ</v>
          </cell>
          <cell r="CR14" t="str">
            <v>{092} Британские Виргинские острова</v>
          </cell>
          <cell r="CT14">
            <v>76</v>
          </cell>
          <cell r="CZ14" t="str">
            <v>{AQ} Антарктика</v>
          </cell>
          <cell r="DG14" t="str">
            <v>Баланс (ДТ и КТ )</v>
          </cell>
        </row>
        <row r="15">
          <cell r="D15" t="str">
            <v>{03004} Квалифицируемая непроектная деятельность</v>
          </cell>
          <cell r="J15" t="str">
            <v>{1060300} Доходы от реализации лома и отходов черных и цветных металлов (нетто)</v>
          </cell>
          <cell r="K15" t="str">
            <v>{2060200} Прочие расходы, связанные с реализацией ТМЦ</v>
          </cell>
          <cell r="L15" t="str">
            <v>{1060300} Доходы от реализации лома и отходов черных и цветных металлов (нетто)</v>
          </cell>
          <cell r="M15" t="str">
            <v>{2070215} Прочие расходы, связанные с реализацией акций дочерних организаций, не обращающихся на ОРЦБ</v>
          </cell>
          <cell r="O15" t="str">
            <v>{7200}  Иные комиссионные сборы</v>
          </cell>
          <cell r="AC15" t="str">
            <v>{30201} Резерв на вывод из эксплуатации и НИОКР до 2010</v>
          </cell>
          <cell r="AE15" t="str">
            <v>{14000000} Белгородская область</v>
          </cell>
          <cell r="AF15" t="str">
            <v xml:space="preserve">{F_M0941} Признан расход по сч.83 </v>
          </cell>
          <cell r="AG15" t="str">
            <v>{CNY} Китайский юань</v>
          </cell>
          <cell r="AO15" t="str">
            <v>{12030700} Масла и смазочные материалы (покупные), используемые для транспортных средств</v>
          </cell>
          <cell r="AP15" t="str">
            <v>{12030700} Масла и смазочные материалы (покупные), используемые для транспортных средств</v>
          </cell>
          <cell r="AQ15" t="str">
            <v>{12030700} Масла и смазочные материалы (покупные), используемые для транспортных средств</v>
          </cell>
          <cell r="AS15" t="str">
            <v>{0101040700} Серебро</v>
          </cell>
          <cell r="AV15" t="str">
            <v>{111018} Прибыль, остающаяся в распоряжении организации 2018</v>
          </cell>
          <cell r="AW15" t="str">
            <v>{125113} Резерв на вывод из эксплуатации и НИОКР ГК 2013</v>
          </cell>
          <cell r="AX15" t="str">
            <v>{113118} Резерв на обеспечение безопасности 2018</v>
          </cell>
          <cell r="AY15" t="str">
            <v>{113118} Резерв на обеспечение безопасности 2018</v>
          </cell>
          <cell r="AZ15" t="str">
            <v>{1_0400} ТМЦ приобретенные: Тара и тарные материалы</v>
          </cell>
          <cell r="BB15" t="str">
            <v>{252014} Расчеты с Агентами (Комиссионерами) по агентскому вознаграждению</v>
          </cell>
          <cell r="BC15" t="str">
            <v>{252012} Расчеты с Агентами (Комиссионерами) по возмещению понесенных затрат при продаже продукции (работ, услуг) Комитента (Принципала)</v>
          </cell>
          <cell r="BH15">
            <v>1102054991</v>
          </cell>
          <cell r="BO15" t="str">
            <v>{15} Сборы за пользование объектами животного мира и за пользование объектами водных биологических ресурсов</v>
          </cell>
          <cell r="BU15" t="str">
            <v>{1120200_~_~_~} Доходы от предоставления в пользование прав на результаты интеллектуальной деятельности</v>
          </cell>
          <cell r="BY15" t="str">
            <v>{CNY} Китайский юань (тыс. )</v>
          </cell>
          <cell r="CN15" t="str">
            <v>{2130123} Прочие расходы от ОС, переданных в аренду, лизинг (объекты недвижимого имущества)</v>
          </cell>
          <cell r="CQ15" t="str">
            <v>{2060200} Прочие расходы, связанные с реализацией ТМЦ</v>
          </cell>
          <cell r="CR15" t="str">
            <v>{704} Вьетнам</v>
          </cell>
          <cell r="CT15">
            <v>91</v>
          </cell>
          <cell r="CZ15" t="str">
            <v>{AR} Аргентина</v>
          </cell>
          <cell r="DG15" t="str">
            <v xml:space="preserve">Баланс (Денежные средства) </v>
          </cell>
        </row>
        <row r="16">
          <cell r="D16" t="str">
            <v>{03005} Мероприятия</v>
          </cell>
          <cell r="J16" t="str">
            <v>{1060500} Доходы от реализации лома и отходов, содержащих драгоценные металлы и камни (нетто)</v>
          </cell>
          <cell r="K16" t="str">
            <v>{2060300} Стоимость реализованного лома и отходов черных и цветных металлов</v>
          </cell>
          <cell r="L16" t="str">
            <v>{1060500} Доходы от реализации лома и отходов, содержащих драгоценные металлы и камни (нетто)</v>
          </cell>
          <cell r="M16" t="str">
            <v>{2070220} Прочие расходы, связанные с реализацией паев (долей) в УК дочерних организаций</v>
          </cell>
          <cell r="O16" t="str">
            <v>{7300}  Прочие расходы, связанные с привлечением кредитов и займов</v>
          </cell>
          <cell r="AC16" t="str">
            <v>{30202} Резерв на вывод из эксплуатации и НИОКР 2010</v>
          </cell>
          <cell r="AE16" t="str">
            <v>{15000000} Брянская область</v>
          </cell>
          <cell r="AF16" t="str">
            <v xml:space="preserve">{F_M0942} Признан доход по счету 91 </v>
          </cell>
          <cell r="AG16" t="str">
            <v>{NOK} Норвежская крона</v>
          </cell>
          <cell r="AO16" t="str">
            <v>{12030800} Масла и смазочные материалы (покупные), кроме используемых для транспортных средств</v>
          </cell>
          <cell r="AP16" t="str">
            <v>{12030800} Масла и смазочные материалы (покупные), кроме используемых для транспортных средств</v>
          </cell>
          <cell r="AQ16" t="str">
            <v>{12030800} Масла и смазочные материалы (покупные), кроме используемых для транспортных средств</v>
          </cell>
          <cell r="AS16" t="str">
            <v>{0101040800} Прочие металлические руды</v>
          </cell>
          <cell r="AV16" t="str">
            <v>{112001} Амортизация до 2008</v>
          </cell>
          <cell r="AW16" t="str">
            <v>{125114} Резерв на вывод из эксплуатации и НИОКР ГК 2014</v>
          </cell>
          <cell r="AX16" t="str">
            <v>{113201} Резерв на вывод из эксплуатации и НИОКР до 2008</v>
          </cell>
          <cell r="AY16" t="str">
            <v>{113201} Резерв на вывод из эксплуатации и НИОКР до 2008</v>
          </cell>
          <cell r="AZ16" t="str">
            <v>{1_0500} ТМЦ приобретенные: Запасные части</v>
          </cell>
          <cell r="BB16" t="str">
            <v>{252015} Расчеты с Комитентами (Принципалами) за реализованную продукцию (работы, услуги) Комитента (принципала)</v>
          </cell>
          <cell r="BC16" t="str">
            <v>{252013} Расчеты с Агентами (Комиссионерами) по возмещению понесенных затрат при закупке продукции (работ, услуг) для Комитента (принципала)</v>
          </cell>
          <cell r="BH16">
            <v>1215032212</v>
          </cell>
          <cell r="BO16" t="str">
            <v>{17} - {20} ЕСН</v>
          </cell>
          <cell r="BU16" t="str">
            <v>{1120300_~_~_~} Агентское вознаграждение</v>
          </cell>
          <cell r="BY16" t="str">
            <v>{NOK} Норвежская крона (тыс. )</v>
          </cell>
          <cell r="CN16" t="str">
            <v>{2130220} Прочие расходы, связанные с вложениями в материальные ценности, переданными в пользование (аренда, лизинг)</v>
          </cell>
          <cell r="CQ16" t="str">
            <v>{2060300} Стоимость реализованного лома и отходов черных и цветных металлов</v>
          </cell>
          <cell r="CR16" t="str">
            <v>{276} Германия</v>
          </cell>
          <cell r="CT16">
            <v>96</v>
          </cell>
          <cell r="CZ16" t="str">
            <v>{AS} Амер.Самоа</v>
          </cell>
          <cell r="DG16" t="str">
            <v>Баланс (Финансовые вложения (долгосрочные, краткосрочные))</v>
          </cell>
        </row>
        <row r="17">
          <cell r="D17" t="str">
            <v>{03111} Охрана атмосферного воздуха и предотвращение изменения климата</v>
          </cell>
          <cell r="J17" t="str">
            <v>{1070104} Доходы от реализации акций дочерних организаций, обращающихся на ОРЦБ</v>
          </cell>
          <cell r="K17" t="str">
            <v>{2060400} Расходы, связанные с реализацией лома цветных и черных металлов</v>
          </cell>
          <cell r="L17" t="str">
            <v>{1070104} Доходы от реализации акций дочерних организаций, обращающихся на ОРЦБ</v>
          </cell>
          <cell r="M17" t="str">
            <v>{2070234} Прочие расходы, связанные с реализацией акций зависимых организаций, обращающихся на ОРЦБ</v>
          </cell>
          <cell r="O17" t="str">
            <v>{9500}  Дополнительные расходы по приобретению финансовых вложений до момента принятия ФВ к учету</v>
          </cell>
          <cell r="AC17" t="str">
            <v>{30203} Резерв на вывод из эксплуатации и НИОКР 2011</v>
          </cell>
          <cell r="AE17" t="str">
            <v>{17000000} Владимирская область</v>
          </cell>
          <cell r="AG17" t="str">
            <v>{SGD}  Сингапурский доллар</v>
          </cell>
          <cell r="AO17" t="str">
            <v>{12040000} Тара и тарные материалы (покупные)</v>
          </cell>
          <cell r="AP17" t="str">
            <v>{12040000} Тара и тарные материалы (покупные)</v>
          </cell>
          <cell r="AQ17" t="str">
            <v>{12040000} Тара и тарные материалы (покупные)</v>
          </cell>
          <cell r="AS17" t="str">
            <v>{0101050100} Уголь сортовой</v>
          </cell>
          <cell r="AV17" t="str">
            <v>{112002} Амортизация 2008</v>
          </cell>
          <cell r="AW17" t="str">
            <v>{125115} Резерв на вывод из эксплуатации и НИОКР ГК 2015</v>
          </cell>
          <cell r="AX17" t="str">
            <v>{113202} Резерв на вывод из эксплуатации и НИОКР 2008</v>
          </cell>
          <cell r="AY17" t="str">
            <v>{113202} Резерв на вывод из эксплуатации и НИОКР 2008</v>
          </cell>
          <cell r="AZ17" t="str">
            <v>{1_0600} ТМЦ приобретенные: Прочие материалы</v>
          </cell>
          <cell r="BB17" t="str">
            <v>{252016} Расчеты с Агентами (Комиссионерами) за реализованную продукцию (работы, услуги) Комитента (принципала)</v>
          </cell>
          <cell r="BC17" t="str">
            <v>{252014} Расчеты с Агентами (Комиссионерами) по агентскому вознаграждению</v>
          </cell>
          <cell r="BH17">
            <v>1300003220</v>
          </cell>
          <cell r="BO17" t="str">
            <v>{21} Налоги и сборы социального характера в иностранный бюджет</v>
          </cell>
          <cell r="BU17" t="str">
            <v>{1191100_~_~_~} Возврат косвенных налогов</v>
          </cell>
          <cell r="BY17" t="str">
            <v>{SGD}  Сингапурский доллар (тыс. )</v>
          </cell>
          <cell r="CN17" t="str">
            <v>{2141000} Амортизация и расходы по содержанию объектов, признанных в установленном порядке непрофильными, до момента их реализации или передачи</v>
          </cell>
          <cell r="CQ17" t="str">
            <v>{2060400} Расходы, связанные с реализацией лома цветных и черных металлов</v>
          </cell>
          <cell r="CR17" t="str">
            <v>{344} Гонконг</v>
          </cell>
          <cell r="CT17" t="str">
            <v>Прочее (раскрыть в комментариях)</v>
          </cell>
          <cell r="CZ17" t="str">
            <v>{AT} Австрия</v>
          </cell>
          <cell r="DG17" t="str">
            <v>Баланс (ОНА/ОНО)</v>
          </cell>
        </row>
        <row r="18">
          <cell r="D18" t="str">
            <v>{03112} Сбор и очистка сточных вод</v>
          </cell>
          <cell r="J18" t="str">
            <v>{1070105} Доходы от реализации акций дочерних организаций, не обращающихся на ОРЦБ</v>
          </cell>
          <cell r="K18" t="str">
            <v>{2060500} Стоимость реализованного лома и отходов, содержащих драгоценные металлы и камни</v>
          </cell>
          <cell r="L18" t="str">
            <v>{1070105} Доходы от реализации акций дочерних организаций, не обращающихся на ОРЦБ</v>
          </cell>
          <cell r="M18" t="str">
            <v>{2070235} Прочие расходы, связанные с реализацией акций зависимых организаций, не обращающихся на ОРЦБ</v>
          </cell>
          <cell r="O18" t="str">
            <v>{9900}  Другие виды РБП</v>
          </cell>
          <cell r="AC18" t="str">
            <v>{30204} Резерв на вывод из эксплуатации и НИОКР 2012</v>
          </cell>
          <cell r="AE18" t="str">
            <v>{18000000} Волгоградская область</v>
          </cell>
          <cell r="AG18" t="str">
            <v>{TRY} Турецкая лира</v>
          </cell>
          <cell r="AO18" t="str">
            <v>{12050000} Запасные части (покупные)</v>
          </cell>
          <cell r="AP18" t="str">
            <v>{12050000} Запасные части (покупные)</v>
          </cell>
          <cell r="AQ18" t="str">
            <v>{12050000} Запасные части (покупные)</v>
          </cell>
          <cell r="AS18" t="str">
            <v>{0101050200} Уголь рядовой</v>
          </cell>
          <cell r="AV18" t="str">
            <v>{112003} Амортизация 2009</v>
          </cell>
          <cell r="AW18" t="str">
            <v>{125116} Резерв на вывод из эксплуатации и НИОКР ГК 2016</v>
          </cell>
          <cell r="AX18" t="str">
            <v>{113203} Резерв на вывод из эксплуатации и НИОКР 2009</v>
          </cell>
          <cell r="AY18" t="str">
            <v>{113203} Резерв на вывод из эксплуатации и НИОКР 2009</v>
          </cell>
          <cell r="AZ18" t="str">
            <v>{1_0800} ТМЦ приобретенные: Строительные материалы</v>
          </cell>
          <cell r="BB18" t="str">
            <v>{252017} Расчеты с Комитентами (Принципалами) по агентскому вознаграждению</v>
          </cell>
          <cell r="BC18" t="str">
            <v>{252015} Расчеты с Комитентами (Принципалами) за реализованную продукцию (работы, услуги) Комитента (принципала)</v>
          </cell>
          <cell r="BH18">
            <v>1325033434</v>
          </cell>
          <cell r="BO18" t="str">
            <v>{89} Налоги, удержанные и уплаченные в бюджет другими организациями (кроме налога на прибыль)</v>
          </cell>
          <cell r="BU18" t="str">
            <v>{1191200_~_~_~} Возврат прочих налогов и сборов</v>
          </cell>
          <cell r="BY18" t="str">
            <v>{TRY} Турецкая лира (тыс. )</v>
          </cell>
          <cell r="CN18" t="str">
            <v>{2142990} Расходы на содержание обслуживающих хозяйств и производств</v>
          </cell>
          <cell r="CQ18" t="str">
            <v>{2060500} Стоимость реализованного лома и отходов, содержащих драгоценные металлы и камни</v>
          </cell>
          <cell r="CR18" t="str">
            <v>{300} Греция</v>
          </cell>
          <cell r="CZ18" t="str">
            <v>{AU} Австралия</v>
          </cell>
          <cell r="DG18" t="str">
            <v>Баланс (1й раздел в части НМА, ОСов, НИОКРов и Прочих ВНА)</v>
          </cell>
        </row>
        <row r="19">
          <cell r="D19" t="str">
            <v>{03113} Обращение с отходами</v>
          </cell>
          <cell r="J19" t="str">
            <v>{1070200} Доходы от реализации паев (долей) в УК дочерних организаций</v>
          </cell>
          <cell r="K19" t="str">
            <v>{2060600} Расходы, связанные с реализацией лома и отходов, содержащих драгоценные металлы и камни</v>
          </cell>
          <cell r="L19" t="str">
            <v>{1070200} Доходы от реализации паев (долей) в УК дочерних организаций</v>
          </cell>
          <cell r="M19" t="str">
            <v>{2070240} Прочие расходы, связанные с реализацией паев (долей) в УК зависимых организаций</v>
          </cell>
          <cell r="AC19" t="str">
            <v>{30205} Резерв на вывод из эксплуатации и НИОКР 2013</v>
          </cell>
          <cell r="AE19" t="str">
            <v>{19000000} Вологодская область</v>
          </cell>
          <cell r="AG19" t="str">
            <v>{UAH} Украинская гривна</v>
          </cell>
          <cell r="AO19" t="str">
            <v>{12060000} Строительные материалы (покупные)</v>
          </cell>
          <cell r="AP19" t="str">
            <v>{12060000} Строительные материалы (покупные)</v>
          </cell>
          <cell r="AQ19" t="str">
            <v>{12060000} Строительные материалы (покупные)</v>
          </cell>
          <cell r="AS19" t="str">
            <v>{0101060100} Песок</v>
          </cell>
          <cell r="AV19" t="str">
            <v>{112004} Амортизация 2010</v>
          </cell>
          <cell r="AW19" t="str">
            <v>{125117} Резерв на вывод из эксплуатации и НИОКР ГК 2017</v>
          </cell>
          <cell r="AX19" t="str">
            <v>{113204} Резерв на вывод из эксплуатации и НИОКР 2010</v>
          </cell>
          <cell r="AY19" t="str">
            <v>{113204} Резерв на вывод из эксплуатации и НИОКР 2010</v>
          </cell>
          <cell r="AZ19" t="str">
            <v>{1_0900} ТМЦ приобретенные: Инвентарь и хозяйственные принадлежности</v>
          </cell>
          <cell r="BB19" t="str">
            <v>{252018} Расчеты с Комитентами (Принципалами) по возмещению понесенных затрат при закупке продукции (работ, услуг) для Комитента (принципала)</v>
          </cell>
          <cell r="BC19" t="str">
            <v>{252016} Расчеты с Агентами (Комиссионерами) за реализованную продукцию (работы, услуги) Комитента (принципала)</v>
          </cell>
          <cell r="BH19">
            <v>1326178263</v>
          </cell>
          <cell r="BO19" t="str">
            <v>{99} Прочие</v>
          </cell>
          <cell r="BU19" t="str">
            <v>{1191300_~_~_~} Возврат страховых взносов из внебюджетных фондов</v>
          </cell>
          <cell r="BY19" t="str">
            <v>{UAH} Украинская гривна (тыс. )</v>
          </cell>
          <cell r="CN19" t="str">
            <v>{2280200} Расходы на ликвидацию списываемых основных средств</v>
          </cell>
          <cell r="CQ19" t="str">
            <v>{2060600} Расходы, связанные с реализацией лома и отходов, содержащих драгоценные металлы и камни</v>
          </cell>
          <cell r="CR19" t="str">
            <v>{208} Дания</v>
          </cell>
          <cell r="CZ19" t="str">
            <v>{AW} Аруба</v>
          </cell>
          <cell r="DG19" t="str">
            <v>ОФР</v>
          </cell>
        </row>
        <row r="20">
          <cell r="D20" t="str">
            <v>{03114} Защита и реабилитация земель, поверхностных и подземных вод</v>
          </cell>
          <cell r="J20" t="str">
            <v>{1070304} Доходы от реализации акций зависимых организаций, обращающихся на ОРЦБ</v>
          </cell>
          <cell r="K20" t="str">
            <v>{2070114} Стоимость реализованных акций дочерних организаций, обращающихся на ОРЦБ</v>
          </cell>
          <cell r="L20" t="str">
            <v>{1070304} Доходы от реализации акций зависимых организаций, обращающихся на ОРЦБ</v>
          </cell>
          <cell r="M20" t="str">
            <v>{2070254} Прочие расходы, связанные с реализацией акций прочих организаций, обращающихся на ОРЦБ</v>
          </cell>
          <cell r="AC20" t="str">
            <v>{30206} Резерв на вывод из эксплуатации и НИОКР 2014</v>
          </cell>
          <cell r="AE20" t="str">
            <v>{20000000} Воронежская область</v>
          </cell>
          <cell r="AG20" t="str">
            <v>{GBP} Фунт стерлингов</v>
          </cell>
          <cell r="AO20" t="str">
            <v>{12070000} Инвентарь и хозяйственные принадлежности (покупные)</v>
          </cell>
          <cell r="AP20" t="str">
            <v>{12070000} Инвентарь и хозяйственные принадлежности (покупные)</v>
          </cell>
          <cell r="AQ20" t="str">
            <v>{12070000} Инвентарь и хозяйственные принадлежности (покупные)</v>
          </cell>
          <cell r="AS20" t="str">
            <v>{0101060200} Щебень</v>
          </cell>
          <cell r="AV20" t="str">
            <v>{112005} Амортизация 2011</v>
          </cell>
          <cell r="AW20" t="str">
            <v>{125118} Резерв на вывод из эксплуатации и НИОКР ГК 2018</v>
          </cell>
          <cell r="AX20" t="str">
            <v>{113205} Резерв на вывод из эксплуатации и НИОКР 2011</v>
          </cell>
          <cell r="AY20" t="str">
            <v>{113205} Резерв на вывод из эксплуатации и НИОКР 2011</v>
          </cell>
          <cell r="AZ20" t="str">
            <v>{1_1000} ТМЦ приобретенные: Специальная оснастка и специальная одежда на складе (новая)</v>
          </cell>
          <cell r="BB20" t="str">
            <v>{252019} Расчеты с Комитентами (Принципалами) по возмещению понесенных затрат при продаже продукции (работ, услуг) Комитента (Принципала)</v>
          </cell>
          <cell r="BC20" t="str">
            <v>{252017} Расчеты с Комитентами (Принципалами) по агентскому вознаграждению</v>
          </cell>
          <cell r="BH20">
            <v>1328902450</v>
          </cell>
          <cell r="BU20" t="str">
            <v>{1191400_~_~_~} Возврат налога на прибыль КГН</v>
          </cell>
          <cell r="BY20" t="str">
            <v>{GBP} Фунт стерлингов (тыс. )</v>
          </cell>
          <cell r="CN20" t="str">
            <v>{2280400} Расходы на ликвидацию списываемого незавершенного строительства</v>
          </cell>
          <cell r="CQ20" t="str">
            <v>{2070114} Стоимость реализованных акций дочерних организаций, обращающихся на ОРЦБ</v>
          </cell>
          <cell r="CR20" t="str">
            <v>{376} Израиль</v>
          </cell>
          <cell r="CZ20" t="str">
            <v>{AX} Эландскиео</v>
          </cell>
          <cell r="DG20" t="str">
            <v>ДДС</v>
          </cell>
        </row>
        <row r="21">
          <cell r="D21" t="str">
            <v>{03115} Защита окружающей среды от шумового, вибрационного и других видов физического воздействия</v>
          </cell>
          <cell r="J21" t="str">
            <v>{1070305} Доходы от реализации акций зависимых организаций, не обращающихся на ОРЦБ</v>
          </cell>
          <cell r="K21" t="str">
            <v>{2070115} Стоимость реализованных акций дочерних организаций, не обращающихся на ОРЦБ</v>
          </cell>
          <cell r="L21" t="str">
            <v>{1070305} Доходы от реализации акций зависимых организаций, не обращающихся на ОРЦБ</v>
          </cell>
          <cell r="M21" t="str">
            <v>{2070255} Прочие расходы, связанные с реализацией акций прочих организаций, не обращающихся на ОРЦБ</v>
          </cell>
          <cell r="AC21" t="str">
            <v>{30207} Резерв на вывод из эксплуатации и НИОКР 2015</v>
          </cell>
          <cell r="AE21" t="str">
            <v>{20727000001} Нововоронеж</v>
          </cell>
          <cell r="AG21" t="str">
            <v>{SEK} Шведская крона</v>
          </cell>
          <cell r="AO21" t="str">
            <v>{12080000} Специальная оснастка и специальная одежда (покупные)</v>
          </cell>
          <cell r="AP21" t="str">
            <v>{12080000} Специальная оснастка и специальная одежда (покупные)</v>
          </cell>
          <cell r="AQ21" t="str">
            <v>{12080000} Специальная оснастка и специальная одежда (покупные)</v>
          </cell>
          <cell r="AS21" t="str">
            <v>{0101060300} Гравий</v>
          </cell>
          <cell r="AV21" t="str">
            <v>{112012} Амортизация 2012</v>
          </cell>
          <cell r="AW21" t="str">
            <v>{125201} Резерв на физическую защиту ГК до 2008</v>
          </cell>
          <cell r="AX21" t="str">
            <v>{113212} Резерв на вывод из эксплуатации и НИОКР 2012</v>
          </cell>
          <cell r="AY21" t="str">
            <v>{113212} Резерв на вывод из эксплуатации и НИОКР 2012</v>
          </cell>
          <cell r="AZ21" t="str">
            <v>{1_1100} ТМЦ приобретенные: Специальная оснастка и специальная одежда в эксплуатации</v>
          </cell>
          <cell r="BB21" t="str">
            <v>{252020} Расчеты по возмещению расходов по доставке грузов</v>
          </cell>
          <cell r="BC21" t="str">
            <v>{252018} Расчеты с Комитентами (Принципалами) по возмещению понесенных затрат при закупке продукции (работ, услуг) для Комитента (принципала)</v>
          </cell>
          <cell r="BH21">
            <v>1402046695</v>
          </cell>
          <cell r="BU21" t="str">
            <v>{1192300_~_~_~} Доходы от социальной сферы, обслуживающих хозяйств и производств</v>
          </cell>
          <cell r="BY21" t="str">
            <v>{SEK} Шведская крона (тыс. )</v>
          </cell>
          <cell r="CN21" t="str">
            <v>{2280600} Расходы на ликвидацию списываемого объекта нематериальных активов</v>
          </cell>
          <cell r="CQ21" t="str">
            <v>{2070115} Стоимость реализованных акций дочерних организаций, не обращающихся на ОРЦБ</v>
          </cell>
          <cell r="CR21" t="str">
            <v>{356} Индия</v>
          </cell>
          <cell r="CZ21" t="str">
            <v>{AZ} Азербайджан</v>
          </cell>
          <cell r="DG21" t="str">
            <v>ДДС_приложение</v>
          </cell>
        </row>
        <row r="22">
          <cell r="D22" t="str">
            <v>{03116} Сохранение биоразнообразия и охрана природных территорий</v>
          </cell>
          <cell r="J22" t="str">
            <v>{1070400} Доходы от реализации паев (долей) в УК зависимых организаций</v>
          </cell>
          <cell r="K22" t="str">
            <v>{2070120} Стоимость реализованных паев (долей) в УК дочерних организаций</v>
          </cell>
          <cell r="L22" t="str">
            <v>{1070400} Доходы от реализации паев (долей) в УК зависимых организаций</v>
          </cell>
          <cell r="M22" t="str">
            <v>{2070260} Прочие расходы, связанные с реализацией паев (долей) в УК прочих организаций</v>
          </cell>
          <cell r="AC22" t="str">
            <v>{30216} Резерв на вывод из эксплуатации и НИОКР 2016</v>
          </cell>
          <cell r="AE22" t="str">
            <v>{22000000} Нижегородская область</v>
          </cell>
          <cell r="AG22" t="str">
            <v xml:space="preserve">{CHF} Швейцарский франк </v>
          </cell>
          <cell r="AO22" t="str">
            <v>{12090000} Прочие материалы (покупные)</v>
          </cell>
          <cell r="AP22" t="str">
            <v>{12090000} Прочие материалы (покупные)</v>
          </cell>
          <cell r="AQ22" t="str">
            <v>{12090000} Прочие материалы (покупные)</v>
          </cell>
          <cell r="AS22" t="str">
            <v>{0201010000} Тетрафторид урана (ТФУ)</v>
          </cell>
          <cell r="AV22" t="str">
            <v>{112013} Амортизация 2013</v>
          </cell>
          <cell r="AW22" t="str">
            <v>{125202} Резерв на физическую защиту ГК 2008</v>
          </cell>
          <cell r="AX22" t="str">
            <v>{113213} Резерв на вывод из эксплуатации и НИОКР 2013</v>
          </cell>
          <cell r="AY22" t="str">
            <v>{113213} Резерв на вывод из эксплуатации и НИОКР 2013</v>
          </cell>
          <cell r="AZ22" t="str">
            <v>{1_1200} ТМЦ приобретенные: Специальная оснастка и специальная одежда на складе (НЕ новая)</v>
          </cell>
          <cell r="BB22" t="str">
            <v>{252021} Расчеты по страхованию при доставке товара до покупателя</v>
          </cell>
          <cell r="BC22" t="str">
            <v>{252019} Расчеты с Комитентами (Принципалами) по возмещению понесенных затрат при продаже продукции (работ, услуг) Комитента (Принципала)</v>
          </cell>
          <cell r="BH22">
            <v>1402046871</v>
          </cell>
          <cell r="BU22" t="str">
            <v>{1192400_~_~_~} Доходы от реализации сырья, материалов и неликвидов</v>
          </cell>
          <cell r="BY22" t="str">
            <v>{CHF} Швейцарский франк (тыс. )</v>
          </cell>
          <cell r="CN22" t="str">
            <v>{2280800} Расходы по консервации объектов</v>
          </cell>
          <cell r="CQ22" t="str">
            <v>{2070120} Стоимость реализованных паев (долей) в УК дочерних организаций</v>
          </cell>
          <cell r="CR22" t="str">
            <v>{360} Индонезия</v>
          </cell>
          <cell r="CZ22" t="str">
            <v>{BA} Босния-Герц</v>
          </cell>
          <cell r="DG22" t="str">
            <v>01</v>
          </cell>
        </row>
        <row r="23">
          <cell r="D23" t="str">
            <v>{03117} Обеспечение радиационной безопасности окружающей среды</v>
          </cell>
          <cell r="J23" t="str">
            <v>{1070504} Доходы от реализации акций прочих организаций, обращающихся на ОРЦБ</v>
          </cell>
          <cell r="K23" t="str">
            <v>{2070134} Стоимость реализованных акций зависимых организаций, обращающихся на ОРЦБ</v>
          </cell>
          <cell r="L23" t="str">
            <v>{1070504} Доходы от реализации акций прочих организаций, обращающихся на ОРЦБ</v>
          </cell>
          <cell r="M23" t="str">
            <v>{2070700} Расходы от списания акций (паев, долей) ликвидируемой организации</v>
          </cell>
          <cell r="AC23" t="str">
            <v>{30217} Резерв на вывод из эксплуатации и НИОКР 2017</v>
          </cell>
          <cell r="AE23" t="str">
            <v>{22704000001} Саров</v>
          </cell>
          <cell r="AG23" t="str">
            <v xml:space="preserve">{JPY} Японская иена </v>
          </cell>
          <cell r="AO23" t="str">
            <v>{12100100} Оборудование длительного цикла</v>
          </cell>
          <cell r="AP23" t="str">
            <v>{12100100} Оборудование длительного цикла</v>
          </cell>
          <cell r="AQ23" t="str">
            <v>{12100100} Оборудование длительного цикла</v>
          </cell>
          <cell r="AS23" t="str">
            <v>{0201020101} Гексафторид урана (ГФУ) марки Н</v>
          </cell>
          <cell r="AV23" t="str">
            <v>{112014} Амортизация 2014</v>
          </cell>
          <cell r="AW23" t="str">
            <v>{125203} Резерв на физическую защиту ГК 2009</v>
          </cell>
          <cell r="AX23" t="str">
            <v>{113214} Резерв на вывод из эксплуатации и НИОКР 2014</v>
          </cell>
          <cell r="AY23" t="str">
            <v>{113214} Резерв на вывод из эксплуатации и НИОКР 2014</v>
          </cell>
          <cell r="AZ23" t="str">
            <v>{1_1400} ТМЦ приобретенные: Страховой запас</v>
          </cell>
          <cell r="BB23" t="str">
            <v>{252022} Расчеты по прочим возмещаемым расходам при доставке товара до покупателя</v>
          </cell>
          <cell r="BC23" t="str">
            <v>{252020} Расчеты по возмещению расходов по доставке грузов</v>
          </cell>
          <cell r="BH23">
            <v>1433014654</v>
          </cell>
          <cell r="BU23" t="str">
            <v>{1192500_~_~_~} Доходы от реализации прочих оборотных активов</v>
          </cell>
          <cell r="BY23" t="str">
            <v>{JPY} Японская иена (тыс. )</v>
          </cell>
          <cell r="CN23" t="str">
            <v>{2280900} Расходы по содержанию законсервированных объектов</v>
          </cell>
          <cell r="CQ23" t="str">
            <v>{2070134} Стоимость реализованных акций зависимых организаций, обращающихся на ОРЦБ</v>
          </cell>
          <cell r="CR23" t="str">
            <v>{364} Иран</v>
          </cell>
          <cell r="CZ23" t="str">
            <v>{BB} Барбадос</v>
          </cell>
          <cell r="DG23" t="str">
            <v>02_01</v>
          </cell>
        </row>
        <row r="24">
          <cell r="D24" t="str">
            <v>{03118} Научно-исследовательская деятельность и разработки по снижению негативных антропогенных воздействий на окружающую среду</v>
          </cell>
          <cell r="J24" t="str">
            <v>{1070505} Доходы от реализации акций прочих организаций, не обращающихся на ОРЦБ</v>
          </cell>
          <cell r="K24" t="str">
            <v>{2070135} Стоимость реализованных акций зависимых организаций, не обращающихся на ОРЦБ</v>
          </cell>
          <cell r="L24" t="str">
            <v>{1070505} Доходы от реализации акций прочих организаций, не обращающихся на ОРЦБ</v>
          </cell>
          <cell r="M24" t="str">
            <v>{2080110} Стоимость реализованных государственных и муниципальных ценных бумаг</v>
          </cell>
          <cell r="AC24" t="str">
            <v>{30301} Резерв на физическую защиту до 2010</v>
          </cell>
          <cell r="AE24" t="str">
            <v>{24000000} Ивановская область</v>
          </cell>
          <cell r="AG24" t="str">
            <v>{AZN} Азербайджанский манат</v>
          </cell>
          <cell r="AO24" t="str">
            <v>{12100200} Иное оборудование</v>
          </cell>
          <cell r="AP24" t="str">
            <v>{12100200} Иное оборудование</v>
          </cell>
          <cell r="AQ24" t="str">
            <v>{12100200} Иное оборудование</v>
          </cell>
          <cell r="AS24" t="str">
            <v>{0201020102} Гексафторид урана (ГФУ) марки РС</v>
          </cell>
          <cell r="AV24" t="str">
            <v>{112015} Амортизация 2015</v>
          </cell>
          <cell r="AW24" t="str">
            <v>{125204} Резерв на физическую защиту ГК 2010</v>
          </cell>
          <cell r="AX24" t="str">
            <v>{113215} Резерв на вывод из эксплуатации и НИОКР 2015</v>
          </cell>
          <cell r="AY24" t="str">
            <v>{113215} Резерв на вывод из эксплуатации и НИОКР 2015</v>
          </cell>
          <cell r="AZ24" t="str">
            <v>{1_1500} ТМЦ приобретенные: Материально-производственные запасы, используемые для создания внеоборотных активов</v>
          </cell>
          <cell r="BB24" t="str">
            <v>{252023} НДС по неподтвержденному экспорту (пакет документов не собран)</v>
          </cell>
          <cell r="BC24" t="str">
            <v>{252021} Расчеты по страхованию при доставке товара до покупателя</v>
          </cell>
          <cell r="BH24">
            <v>1433015633</v>
          </cell>
          <cell r="BU24" t="str">
            <v>{1192900_~_~_~} Иные доходы от прочей реализации</v>
          </cell>
          <cell r="BY24" t="str">
            <v>{AZN} Азербайджанский манат (тыс. )</v>
          </cell>
          <cell r="CN24" t="str">
            <v>{2281100} Расходы на ликвидацию прочих ТМЦ</v>
          </cell>
          <cell r="CQ24" t="str">
            <v>{2070135} Стоимость реализованных акций зависимых организаций, не обращающихся на ОРЦБ</v>
          </cell>
          <cell r="CR24" t="str">
            <v>{724} Испания</v>
          </cell>
          <cell r="CZ24" t="str">
            <v>{BD} Бангладеш</v>
          </cell>
          <cell r="DG24" t="str">
            <v>02_02</v>
          </cell>
        </row>
        <row r="25">
          <cell r="D25" t="str">
            <v>{03119} Другие направления деятельности в сфере охраны окружающей среды</v>
          </cell>
          <cell r="J25" t="str">
            <v>{1070600} Доходы от реализации паев (долей) в УК прочих организаций</v>
          </cell>
          <cell r="K25" t="str">
            <v>{2070140} Стоимость реализованных паев (долей) в УК зависимых организаций</v>
          </cell>
          <cell r="L25" t="str">
            <v>{1070600} Доходы от реализации паев (долей) в УК прочих организаций</v>
          </cell>
          <cell r="M25" t="str">
            <v>{2080120} Стоимость реализованных банковских облигаций</v>
          </cell>
          <cell r="AC25" t="str">
            <v>{30302} Резерв на физическую защиту 2010</v>
          </cell>
          <cell r="AE25" t="str">
            <v>{25000000} Иркутская область</v>
          </cell>
          <cell r="AG25" t="str">
            <v>{DZD} Алжирский динар</v>
          </cell>
          <cell r="AO25" t="str">
            <v>{12110100} Кислота и щелочь (покупные)</v>
          </cell>
          <cell r="AP25" t="str">
            <v>{12110100} Кислота и щелочь (покупные)</v>
          </cell>
          <cell r="AQ25" t="str">
            <v>{12110100} Кислота и щелочь (покупные)</v>
          </cell>
          <cell r="AS25" t="str">
            <v>{0201020103} Гексафторид урана (ГФУ) марки РТ</v>
          </cell>
          <cell r="AV25" t="str">
            <v>{112016} Амортизация 2016</v>
          </cell>
          <cell r="AW25" t="str">
            <v>{125205} Резерв на физическую защиту ГК 2011</v>
          </cell>
          <cell r="AX25" t="str">
            <v>{113216} Резерв на вывод из эксплуатации и НИОКР 2016</v>
          </cell>
          <cell r="AY25" t="str">
            <v>{113216} Резерв на вывод из эксплуатации и НИОКР 2016</v>
          </cell>
          <cell r="AZ25" t="str">
            <v>{2_0111} ТМЦ созданные собственными силами: Ураносодержащее сырье и материалы</v>
          </cell>
          <cell r="BB25" t="str">
            <v>{252024} НДС по претензиям</v>
          </cell>
          <cell r="BC25" t="str">
            <v>{252022} Расчеты по прочим возмещаемым расходам при доставке товара до покупателя</v>
          </cell>
          <cell r="BH25">
            <v>1435115270</v>
          </cell>
          <cell r="BU25" t="str">
            <v>{1193000_~_~_~} Страховое возмещение при наступлении страхового случая</v>
          </cell>
          <cell r="BY25" t="str">
            <v>{DZD} Алжирский динар (тыс. )</v>
          </cell>
          <cell r="CN25" t="str">
            <v>{2300100} Расходы, осуществляемые в рамках субсидий из федерального, региональных и местных бюджетов (в рамках инвестиционной деятельности)</v>
          </cell>
          <cell r="CQ25" t="str">
            <v>{2070140} Стоимость реализованных паев (долей) в УК зависимых организаций</v>
          </cell>
          <cell r="CR25" t="str">
            <v>{380} Италия</v>
          </cell>
          <cell r="CZ25" t="str">
            <v>{BE} Бельгия</v>
          </cell>
          <cell r="DG25" t="str">
            <v>03</v>
          </cell>
        </row>
        <row r="26">
          <cell r="D26" t="str">
            <v>{03199} Другая прочая собственная непроектная деятельность</v>
          </cell>
          <cell r="J26" t="str">
            <v>{1070700} Доходы от распределения имущества ликвидируемой организации</v>
          </cell>
          <cell r="K26" t="str">
            <v>{2070154} Стоимость реализованных акций прочих организаций, обращающихся на ОРЦБ</v>
          </cell>
          <cell r="L26" t="str">
            <v>{1070700} Доходы от распределения имущества ликвидируемой организации</v>
          </cell>
          <cell r="M26" t="str">
            <v>{2080130} Стоимость реализованных банковских векселей</v>
          </cell>
          <cell r="AC26" t="str">
            <v>{30303} Резерв на физическую защиту 2011</v>
          </cell>
          <cell r="AE26" t="str">
            <v>{26600000} Республика Ингушетия</v>
          </cell>
          <cell r="AG26" t="str">
            <v>{ARS} Аргентинское песо</v>
          </cell>
          <cell r="AO26" t="str">
            <v>{12119900} Прочие химические реагенты (покупные)</v>
          </cell>
          <cell r="AP26" t="str">
            <v>{12119900} Прочие химические реагенты (покупные)</v>
          </cell>
          <cell r="AQ26" t="str">
            <v>{12119900} Прочие химические реагенты (покупные)</v>
          </cell>
          <cell r="AS26" t="str">
            <v>{0201020201} Гексафторид урана (ГФУ) обогащенный марки н</v>
          </cell>
          <cell r="AV26" t="str">
            <v>{112017} Амортизация 2017</v>
          </cell>
          <cell r="AW26" t="str">
            <v>{125212} Резерв на физическую защиту ГК 2012</v>
          </cell>
          <cell r="AX26" t="str">
            <v>{113217} Резерв на вывод из эксплуатации и НИОКР 2017</v>
          </cell>
          <cell r="AY26" t="str">
            <v>{113217} Резерв на вывод из эксплуатации и НИОКР 2017</v>
          </cell>
          <cell r="AZ26" t="str">
            <v>{2_0112} ТМЦ созданные собственными силами: Прочее ядерное сырье и материалы</v>
          </cell>
          <cell r="BB26" t="str">
            <v>{252025} НДС по авансам выданным (предварит) без кап строительства</v>
          </cell>
          <cell r="BC26" t="str">
            <v>{252023} НДС по неподтвержденному экспорту (пакет документов не собран)</v>
          </cell>
          <cell r="BH26">
            <v>1655043818</v>
          </cell>
          <cell r="BU26" t="str">
            <v>{1194000_~_~_~} Доходы в виде санкций за нарушение договорных обязательств</v>
          </cell>
          <cell r="BY26" t="str">
            <v>{ARS} Аргентинское песо (тыс. )</v>
          </cell>
          <cell r="CN26" t="str">
            <v>{2300200} Расходы, осуществляемые в рамках субсидий из федерального, региональных и местных бюджетов (в рамках операционной и финансовой деятельности)</v>
          </cell>
          <cell r="CQ26" t="str">
            <v>{2070154} Стоимость реализованных акций прочих организаций, обращающихся на ОРЦБ</v>
          </cell>
          <cell r="CR26" t="str">
            <v>{398} Казахстан</v>
          </cell>
          <cell r="CZ26" t="str">
            <v>{BF} Буркина-Фас</v>
          </cell>
          <cell r="DG26" t="str">
            <v>04</v>
          </cell>
        </row>
        <row r="27">
          <cell r="D27" t="str">
            <v>{04006} Строительство ПАТЭС</v>
          </cell>
          <cell r="J27" t="str">
            <v>{1080100} Доходы от реализации государственных и муниципальных ценных бумаг</v>
          </cell>
          <cell r="K27" t="str">
            <v>{2070155} Стоимость реализованных акций прочих организаций, не обращающихся на ОРЦБ</v>
          </cell>
          <cell r="L27" t="str">
            <v>{1080100} Доходы от реализации государственных и муниципальных ценных бумаг</v>
          </cell>
          <cell r="M27" t="str">
            <v>{2080140} Стоимость реализованных векселей прочих эмитентов</v>
          </cell>
          <cell r="AC27" t="str">
            <v>{30304} Резерв на физическую защиту 2012</v>
          </cell>
          <cell r="AE27" t="str">
            <v>{27000000} Калининградская область</v>
          </cell>
          <cell r="AG27" t="str">
            <v>{AMD} Армянский драм</v>
          </cell>
          <cell r="AO27" t="str">
            <v>{13010000} Электроэнергия</v>
          </cell>
          <cell r="AP27" t="str">
            <v>{13010000} Электроэнергия</v>
          </cell>
          <cell r="AQ27" t="str">
            <v>{13010000} Электроэнергия</v>
          </cell>
          <cell r="AS27" t="str">
            <v>{0201020202} Гексафторид урана (ГФУ) обогащенный марки рс</v>
          </cell>
          <cell r="AV27" t="str">
            <v>{112018} Амортизация 2018</v>
          </cell>
          <cell r="AW27" t="str">
            <v>{125213} Резерв на физическую защиту ГК 2013</v>
          </cell>
          <cell r="AX27" t="str">
            <v>{113218} Резерв на вывод из эксплуатации и НИОКР 2018</v>
          </cell>
          <cell r="AY27" t="str">
            <v>{113218} Резерв на вывод из эксплуатации и НИОКР 2018</v>
          </cell>
          <cell r="AZ27" t="str">
            <v>{2_0121} ТМЦ созданные собственными силами: Специальные неядерные сырье и материалы</v>
          </cell>
          <cell r="BB27" t="str">
            <v>{252026} НДС по авансам полученным</v>
          </cell>
          <cell r="BC27" t="str">
            <v>{252024} НДС по претензиям</v>
          </cell>
          <cell r="BH27">
            <v>1655071678</v>
          </cell>
          <cell r="BU27" t="str">
            <v>{1195000_~_~_~} Доходы от операций купли-продажи иностранной валюты</v>
          </cell>
          <cell r="BY27" t="str">
            <v>{AMD} Армянский драм (тыс. )</v>
          </cell>
          <cell r="CN27" t="str">
            <v>{2310100} Расходы, осуществляемые в рамках международной безвозмездной материально-технической помощи</v>
          </cell>
          <cell r="CQ27" t="str">
            <v>{2070155} Стоимость реализованных акций прочих организаций, не обращающихся на ОРЦБ</v>
          </cell>
          <cell r="CR27" t="str">
            <v>{124} Канада</v>
          </cell>
          <cell r="CZ27" t="str">
            <v>{BG} Болгария</v>
          </cell>
          <cell r="DG27" t="str">
            <v>05</v>
          </cell>
        </row>
        <row r="28">
          <cell r="D28" t="str">
            <v>{04087} АЭС малой и средней мощности</v>
          </cell>
          <cell r="J28" t="str">
            <v>{1080200} Доходы от реализации банковских облигаций</v>
          </cell>
          <cell r="K28" t="str">
            <v>{2070160} Стоимость реализованных паев (долей) в УК прочих организаций</v>
          </cell>
          <cell r="L28" t="str">
            <v>{1080200} Доходы от реализации банковских облигаций</v>
          </cell>
          <cell r="M28" t="str">
            <v>{2080150} Стоимость реализованных облигаций прочих эмитентов</v>
          </cell>
          <cell r="AC28" t="str">
            <v>{30305} Резерв на физическую защиту 2013</v>
          </cell>
          <cell r="AE28" t="str">
            <v>{28000000} Тверская область</v>
          </cell>
          <cell r="AG28" t="str">
            <v>{AWG} Арубанский гульден</v>
          </cell>
          <cell r="AO28" t="str">
            <v>{13020100} Теплоэнергия в паре</v>
          </cell>
          <cell r="AP28" t="str">
            <v>{13020100} Теплоэнергия в паре</v>
          </cell>
          <cell r="AQ28" t="str">
            <v>{13020100} Теплоэнергия в паре</v>
          </cell>
          <cell r="AS28" t="str">
            <v>{0201020203} Гексафторид урана (ГФУ) обогащенный марки рт</v>
          </cell>
          <cell r="AV28" t="str">
            <v>{113101} Резерв на обеспечение безопасности до 2008</v>
          </cell>
          <cell r="AW28" t="str">
            <v>{125214} Резерв на физическую защиту ГК 2014</v>
          </cell>
          <cell r="AX28" t="str">
            <v>{113301} Резерв на физическую защиту до 2008</v>
          </cell>
          <cell r="AY28" t="str">
            <v>{113301} Резерв на физическую защиту до 2008</v>
          </cell>
          <cell r="AZ28" t="str">
            <v>{2_0122} ТМЦ созданные собственными силами: Прочее неядерное сырье и материалы</v>
          </cell>
          <cell r="BB28" t="str">
            <v>{252027} НДС по МПЗ отгруженным без перехода права собственности</v>
          </cell>
          <cell r="BC28" t="str">
            <v>{252025} НДС по авансам выданным (предварит) без кап строительства</v>
          </cell>
          <cell r="BH28">
            <v>1655189422</v>
          </cell>
          <cell r="BU28" t="str">
            <v>{1199001_~_~_~} Возврат ссуд (займов), выданных работниками</v>
          </cell>
          <cell r="BY28" t="str">
            <v>{AWG} Арубанский гульден (тыс. )</v>
          </cell>
          <cell r="CN28" t="str">
            <v>{2310200} Расходы, осуществляемые в рамках средств Специальных резервных фондов ГК</v>
          </cell>
          <cell r="CQ28" t="str">
            <v>{2070160} Стоимость реализованных паев (долей) в УК прочих организаций</v>
          </cell>
          <cell r="CR28" t="str">
            <v>{196} Кипр</v>
          </cell>
          <cell r="CZ28" t="str">
            <v>{BH} Бахрейн</v>
          </cell>
          <cell r="DG28" t="str">
            <v>07</v>
          </cell>
        </row>
        <row r="29">
          <cell r="D29" t="str">
            <v>{04091} Строительство, ПСЭ и ВЭ АЭС в России</v>
          </cell>
          <cell r="J29" t="str">
            <v>{1080300} Доходы от реализации банковских векселей</v>
          </cell>
          <cell r="K29" t="str">
            <v>{2070214} Прочие расходы, связанные с реализацией акций дочерних организаций, обращающихся на ОРЦБ</v>
          </cell>
          <cell r="L29" t="str">
            <v>{1080300} Доходы от реализации банковских векселей</v>
          </cell>
          <cell r="M29" t="str">
            <v>{2080160} Стоимость векселя при предъявлении к погашению</v>
          </cell>
          <cell r="AC29" t="str">
            <v>{30306} Резерв на физическую защиту 2014</v>
          </cell>
          <cell r="AE29" t="str">
            <v>{28656101001} Удомля</v>
          </cell>
          <cell r="AG29" t="str">
            <v>{AFN} Афгани</v>
          </cell>
          <cell r="AO29" t="str">
            <v>{13020200} Теплоэнергия в горячей воде</v>
          </cell>
          <cell r="AP29" t="str">
            <v>{13020200} Теплоэнергия в горячей воде</v>
          </cell>
          <cell r="AQ29" t="str">
            <v>{13020200} Теплоэнергия в горячей воде</v>
          </cell>
          <cell r="AS29" t="str">
            <v>{0201020300} Гексафторид урана (ГФУ) (UF6) отвальный</v>
          </cell>
          <cell r="AV29" t="str">
            <v>{113102} Резерв на обеспечение безопасности 2008</v>
          </cell>
          <cell r="AW29" t="str">
            <v>{125215} Резерв на физическую защиту ГК 2015</v>
          </cell>
          <cell r="AX29" t="str">
            <v>{113302} Резерв на физическую защиту 2008</v>
          </cell>
          <cell r="AY29" t="str">
            <v>{113302} Резерв на физическую защиту 2008</v>
          </cell>
          <cell r="AZ29" t="str">
            <v>{2_0211} ТМЦ созданные собственными силами: Покупные полуфабрикаты и комплектующие изделия, конструкции и детали, содержащие уран</v>
          </cell>
          <cell r="BB29" t="str">
            <v>{252028} НДС по специальным документам</v>
          </cell>
          <cell r="BC29" t="str">
            <v>{252026} НДС по авансам полученным</v>
          </cell>
          <cell r="BH29">
            <v>1657036630</v>
          </cell>
          <cell r="BU29" t="str">
            <v>{1199002_~_~_~} Проценты по займам, выданным работникам</v>
          </cell>
          <cell r="BY29" t="str">
            <v>{AFN} Афгани (тыс. )</v>
          </cell>
          <cell r="CN29" t="str">
            <v>{2310400} Расходы, осуществляемые в рамках прочего целевого финансирования</v>
          </cell>
          <cell r="CQ29" t="str">
            <v>{2070214} Прочие расходы, связанные с реализацией акций дочерних организаций, обращающихся на ОРЦБ</v>
          </cell>
          <cell r="CR29" t="str">
            <v>{156} Китай</v>
          </cell>
          <cell r="CZ29" t="str">
            <v>{BI} Бурунди</v>
          </cell>
          <cell r="DG29" t="str">
            <v>07_расш</v>
          </cell>
        </row>
        <row r="30">
          <cell r="D30" t="str">
            <v>{04092} Строительство, ПСЭ и ВЭ АЭС за рубежом</v>
          </cell>
          <cell r="J30" t="str">
            <v>{1080400} Доходы от реализации векселей прочих эмитентов</v>
          </cell>
          <cell r="K30" t="str">
            <v>{2070215} Прочие расходы, связанные с реализацией акций дочерних организаций, не обращающихся на ОРЦБ</v>
          </cell>
          <cell r="L30" t="str">
            <v>{1080400} Доходы от реализации векселей прочих эмитентов</v>
          </cell>
          <cell r="M30" t="str">
            <v>{2080210} Прочие расходы, связанные с реализацией государственных и муниципальных ценных бумаг</v>
          </cell>
          <cell r="AC30" t="str">
            <v>{30307} Резерв на физическую защиту 2015</v>
          </cell>
          <cell r="AE30" t="str">
            <v>{29000000} Калужская область</v>
          </cell>
          <cell r="AG30" t="str">
            <v>{BSD} Багамский доллар</v>
          </cell>
          <cell r="AO30" t="str">
            <v>{13030101} Компенсация технологического расхода (потерь) электроэнергии в электрических сетях: ВН</v>
          </cell>
          <cell r="AP30" t="str">
            <v>{13030101} Компенсация технологического расхода (потерь) электроэнергии в электрических сетях: ВН</v>
          </cell>
          <cell r="AQ30" t="str">
            <v>{13030101} Компенсация технологического расхода (потерь) электроэнергии в электрических сетях: ВН</v>
          </cell>
          <cell r="AS30" t="str">
            <v>{0201030000} Порошок оксидов плутония</v>
          </cell>
          <cell r="AV30" t="str">
            <v>{113103} Резерв на обеспечение безопасности 2009</v>
          </cell>
          <cell r="AW30" t="str">
            <v>{125216} Резерв на физическую защиту ГК 2016</v>
          </cell>
          <cell r="AX30" t="str">
            <v>{113303} Резерв на физическую защиту 2009</v>
          </cell>
          <cell r="AY30" t="str">
            <v>{113303} Резерв на физическую защиту 2009</v>
          </cell>
          <cell r="AZ30" t="str">
            <v>{2_0212} ТМЦ созданные собственными силами: Покупные полуфабрикаты и комплектующие изделия, конструкции и детали, содержащие другие ядерные материалы</v>
          </cell>
          <cell r="BB30" t="str">
            <v>{252029} НДС по авансам выданным (перерасчетный) без капитального строительства</v>
          </cell>
          <cell r="BC30" t="str">
            <v>{252027} НДС по МПЗ отгруженным без перехода права собственности</v>
          </cell>
          <cell r="BH30">
            <v>1657082308</v>
          </cell>
          <cell r="BU30" t="str">
            <v>{1199003_~_~_~} Проценты по остаткам на расчетных счетах</v>
          </cell>
          <cell r="BY30" t="str">
            <v>{BSD} Багамский доллар (тыс. )</v>
          </cell>
          <cell r="CN30" t="str">
            <v>{2320200} Безвозмездная передача (включая передачу в безвозмездное пользование) непрофильных активов в адрес государственных, муниципальных органов и НКО по согласованию с Госкорпорацией «Росатом»</v>
          </cell>
          <cell r="CQ30" t="str">
            <v>{2070215} Прочие расходы, связанные с реализацией акций дочерних организаций, не обращающихся на ОРЦБ</v>
          </cell>
          <cell r="CR30" t="str">
            <v>{410} Республика Корея</v>
          </cell>
          <cell r="CZ30" t="str">
            <v>{BJ} Бенин</v>
          </cell>
          <cell r="DG30" t="str">
            <v>08</v>
          </cell>
        </row>
        <row r="31">
          <cell r="D31" t="str">
            <v>{05001} Бэк-Энд</v>
          </cell>
          <cell r="J31" t="str">
            <v>{1080500} Доходы от реализации облигаций прочих эмитентов</v>
          </cell>
          <cell r="K31" t="str">
            <v>{2070220} Прочие расходы, связанные с реализацией паев (долей) в УК дочерних организаций</v>
          </cell>
          <cell r="L31" t="str">
            <v>{1080500} Доходы от реализации облигаций прочих эмитентов</v>
          </cell>
          <cell r="M31" t="str">
            <v>{2080220} Прочие расходы, связанные с реализацией банковских облигаций</v>
          </cell>
          <cell r="AC31" t="str">
            <v>{30316} Резерв на физическую защиту 2016</v>
          </cell>
          <cell r="AE31" t="str">
            <v>{30000000} Камчатский край</v>
          </cell>
          <cell r="AG31" t="str">
            <v>{PAB} Бальбоа</v>
          </cell>
          <cell r="AO31" t="str">
            <v>{13030102} Компенсация технологического расхода (потерь) электроэнергии в электрических сетях: СН1</v>
          </cell>
          <cell r="AP31" t="str">
            <v>{13030102} Компенсация технологического расхода (потерь) электроэнергии в электрических сетях: СН1</v>
          </cell>
          <cell r="AQ31" t="str">
            <v>{13030102} Компенсация технологического расхода (потерь) электроэнергии в электрических сетях: СН1</v>
          </cell>
          <cell r="AS31" t="str">
            <v>{0201040101} Плав урана марки А (РС)</v>
          </cell>
          <cell r="AV31" t="str">
            <v>{113104} Резерв на обеспечение безопасности 2010</v>
          </cell>
          <cell r="AW31" t="str">
            <v>{125217} Резерв на физическую защиту ГК 2017</v>
          </cell>
          <cell r="AX31" t="str">
            <v>{113304} Резерв на физическую защиту 2010</v>
          </cell>
          <cell r="AY31" t="str">
            <v>{113304} Резерв на физическую защиту 2010</v>
          </cell>
          <cell r="AZ31" t="str">
            <v>{2_0221} ТМЦ созданные собственными силами: Покупные полуфабрикаты и комплектующие изделия, конструкции и детали, не содержащие ядерные материалы</v>
          </cell>
          <cell r="BB31" t="str">
            <v>{252030} НДС по договорам строительного подряда, предусматривающий передачу объекта в конце срока</v>
          </cell>
          <cell r="BC31" t="str">
            <v>{252028} НДС по специальным документам</v>
          </cell>
          <cell r="BH31">
            <v>1660003183</v>
          </cell>
          <cell r="BU31" t="str">
            <v>{1199004_~_~_~} Проценты, полученные по депозитам со сроком до даты погашения (размещения) три и менее месяцев</v>
          </cell>
          <cell r="BY31" t="str">
            <v>{PAB} Бальбоа (тыс. )</v>
          </cell>
          <cell r="CN31" t="str">
            <v>{2340110} Убытки прошлых лет, включенные в расходы в предыдущих налоговых периодах (уточненные декларации поданы в налоговые органы)</v>
          </cell>
          <cell r="CQ31" t="str">
            <v>{2070220} Прочие расходы, связанные с реализацией паев (долей) в УК дочерних организаций</v>
          </cell>
          <cell r="CR31" t="str">
            <v>{428} Латвия</v>
          </cell>
          <cell r="CZ31" t="str">
            <v>{BL} Сен-Бартеле</v>
          </cell>
          <cell r="DG31" t="str">
            <v>08_расш</v>
          </cell>
        </row>
        <row r="32">
          <cell r="D32" t="str">
            <v>{05002} Регенерат</v>
          </cell>
          <cell r="J32" t="str">
            <v>{1080600} Доходы от предъявления векселя к погашению</v>
          </cell>
          <cell r="K32" t="str">
            <v>{2070234} Прочие расходы, связанные с реализацией акций зависимых организаций, обращающихся на ОРЦБ</v>
          </cell>
          <cell r="L32" t="str">
            <v>{1080600} Доходы от предъявления векселя к погашению</v>
          </cell>
          <cell r="M32" t="str">
            <v>{2080230} Прочие расходы, связанные с реализацией банковских векселей</v>
          </cell>
          <cell r="AC32" t="str">
            <v>{30317} Резерв на физическую защиту 2017</v>
          </cell>
          <cell r="AE32" t="str">
            <v>{32000000} Кемеровская область</v>
          </cell>
          <cell r="AG32" t="str">
            <v>{BBD} Барбадосский доллар</v>
          </cell>
          <cell r="AO32" t="str">
            <v>{13030103} Компенсация технологического расхода (потерь) электроэнергии в электрических сетях: СН2</v>
          </cell>
          <cell r="AP32" t="str">
            <v>{13030103} Компенсация технологического расхода (потерь) электроэнергии в электрических сетях: СН2</v>
          </cell>
          <cell r="AQ32" t="str">
            <v>{13030103} Компенсация технологического расхода (потерь) электроэнергии в электрических сетях: СН2</v>
          </cell>
          <cell r="AS32" t="str">
            <v>{0201040102} Плав урана марки В (РТ)</v>
          </cell>
          <cell r="AV32" t="str">
            <v>{113105} Резерв на обеспечение безопасности 2011</v>
          </cell>
          <cell r="AW32" t="str">
            <v>{125218} Резерв на физическую защиту ГК 2018</v>
          </cell>
          <cell r="AX32" t="str">
            <v>{113305} Резерв на физическую защиту 2011</v>
          </cell>
          <cell r="AY32" t="str">
            <v>{113305} Резерв на физическую защиту 2011</v>
          </cell>
          <cell r="AZ32" t="str">
            <v>{2_0222} ТМЦ созданные собственными силами: Комплектующие активной зоны в загрузке</v>
          </cell>
          <cell r="BB32" t="str">
            <v>{252031} Начисления. Водный налог</v>
          </cell>
          <cell r="BC32" t="str">
            <v>{252029} НДС по авансам выданным (перерасчетный) без капитального строительства</v>
          </cell>
          <cell r="BH32">
            <v>1660075893</v>
          </cell>
          <cell r="BU32" t="str">
            <v>{1199999_~_~_~} Иные прочие доходы по текущей деятельности</v>
          </cell>
          <cell r="BY32" t="str">
            <v>{BBD} Барбадосский доллар (тыс. )</v>
          </cell>
          <cell r="CN32" t="str">
            <v>{2340120} Убытки прошлых лет, выявленные в текущем году (расходы в налоговом учете не учтены, уточненные декларации не поданы)</v>
          </cell>
          <cell r="CQ32" t="str">
            <v>{2070234} Прочие расходы, связанные с реализацией акций зависимых организаций, обращающихся на ОРЦБ</v>
          </cell>
          <cell r="CR32" t="str">
            <v>{440} Литва</v>
          </cell>
          <cell r="CZ32" t="str">
            <v>{BM} Бермудcкие</v>
          </cell>
          <cell r="DG32" t="str">
            <v>09</v>
          </cell>
        </row>
        <row r="33">
          <cell r="D33" t="str">
            <v>{05003} Энерготрейдинг</v>
          </cell>
          <cell r="J33" t="str">
            <v>{1090100} Доходы от переуступки прав требований до наступления срока платежа</v>
          </cell>
          <cell r="K33" t="str">
            <v>{2070235} Прочие расходы, связанные с реализацией акций зависимых организаций, не обращающихся на ОРЦБ</v>
          </cell>
          <cell r="L33" t="str">
            <v>{1090100} Доходы от переуступки прав требований до наступления срока платежа</v>
          </cell>
          <cell r="M33" t="str">
            <v>{2080240} Прочие расходы, связанные с реализацией векселей прочих эмитентов</v>
          </cell>
          <cell r="AC33" t="str">
            <v>{30401} Резерв по обеспечению развития до 2010</v>
          </cell>
          <cell r="AE33" t="str">
            <v>{33000000} Кировская область</v>
          </cell>
          <cell r="AG33" t="str">
            <v>{THB} Бат</v>
          </cell>
          <cell r="AO33" t="str">
            <v>{13030104} Компенсация технологического расхода (потерь) электроэнергии в электрических сетях: НН</v>
          </cell>
          <cell r="AP33" t="str">
            <v>{13030104} Компенсация технологического расхода (потерь) электроэнергии в электрических сетях: НН</v>
          </cell>
          <cell r="AQ33" t="str">
            <v>{13030104} Компенсация технологического расхода (потерь) электроэнергии в электрических сетях: НН</v>
          </cell>
          <cell r="AS33" t="str">
            <v>{0201040103} Прочие плавы</v>
          </cell>
          <cell r="AV33" t="str">
            <v>{113112} Резерв на обеспечение безопасности 2012</v>
          </cell>
          <cell r="AW33" t="str">
            <v>{125301} Резерв на развитие ГК до 2008</v>
          </cell>
          <cell r="AX33" t="str">
            <v>{113312} Резерв на физическую защиту 2012</v>
          </cell>
          <cell r="AY33" t="str">
            <v>{113312} Резерв на физическую защиту 2012</v>
          </cell>
          <cell r="AZ33" t="str">
            <v>{2_0310} ТМЦ созданные собственными силами: Топливо ядерное в запасе</v>
          </cell>
          <cell r="BB33" t="str">
            <v>{252032} Начисления. Земельный налог</v>
          </cell>
          <cell r="BC33" t="str">
            <v>{252030} НДС по договорам строительного подряда, предусматривающий передачу объекта в конце срока</v>
          </cell>
          <cell r="BH33">
            <v>1660137677</v>
          </cell>
          <cell r="BU33" t="str">
            <v>{1210101_~_~_~} Платежи поставщикам сырья, материалов, покупных полуфабрикатов и комплектующих изделий</v>
          </cell>
          <cell r="BY33" t="str">
            <v>{THB} Бат (тыс. )</v>
          </cell>
          <cell r="CN33" t="str">
            <v>{2380200} Расходы, связанные с обслуживанием выпущенных ценных бумаг</v>
          </cell>
          <cell r="CQ33" t="str">
            <v>{2070235} Прочие расходы, связанные с реализацией акций зависимых организаций, не обращающихся на ОРЦБ</v>
          </cell>
          <cell r="CR33" t="str">
            <v>{442} Люксембург</v>
          </cell>
          <cell r="CZ33" t="str">
            <v>{BN} Бруней</v>
          </cell>
          <cell r="DG33">
            <v>10</v>
          </cell>
        </row>
        <row r="34">
          <cell r="J34" t="str">
            <v>{1090200} Доходы от переуступки прав требований после наступления срока платежа</v>
          </cell>
          <cell r="K34" t="str">
            <v>{2070240} Прочие расходы, связанные с реализацией паев (долей) в УК зависимых организаций</v>
          </cell>
          <cell r="L34" t="str">
            <v>{1090200} Доходы от переуступки прав требований после наступления срока платежа</v>
          </cell>
          <cell r="M34" t="str">
            <v>{2080250} Прочие расходы, связанные с реализацией облигаций прочих эмитентов</v>
          </cell>
          <cell r="AC34" t="str">
            <v>{30402} Резерв по обеспечению развития 2010</v>
          </cell>
          <cell r="AE34" t="str">
            <v>{34000000} Костромская область</v>
          </cell>
          <cell r="AG34" t="str">
            <v>{BHD} Бахрейнский динар</v>
          </cell>
          <cell r="AO34" t="str">
            <v>{13030200} Компенсация коммерческого расхода (потерь) электроэнергии в электрических сетях</v>
          </cell>
          <cell r="AP34" t="str">
            <v>{13030200} Компенсация коммерческого расхода (потерь) электроэнергии в электрических сетях</v>
          </cell>
          <cell r="AQ34" t="str">
            <v>{13030200} Компенсация коммерческого расхода (потерь) электроэнергии в электрических сетях</v>
          </cell>
          <cell r="AS34" t="str">
            <v>{0201040200} Регенерированная закись-окись</v>
          </cell>
          <cell r="AV34" t="str">
            <v>{113113} Резерв на обеспечение безопасности 2013</v>
          </cell>
          <cell r="AW34" t="str">
            <v>{125302} Резерв на развитие ГК 2008</v>
          </cell>
          <cell r="AX34" t="str">
            <v>{113313} Резерв на физическую защиту 2013</v>
          </cell>
          <cell r="AY34" t="str">
            <v>{113313} Резерв на физическую защиту 2013</v>
          </cell>
          <cell r="AZ34" t="str">
            <v>{2_0312} ТМЦ созданные собственными силами: Топливо ядерное в загрузке</v>
          </cell>
          <cell r="BB34" t="str">
            <v>{252033} Начисления. Транспортный налог</v>
          </cell>
          <cell r="BC34" t="str">
            <v>{252031} Начисления. Водный налог</v>
          </cell>
          <cell r="BH34">
            <v>1661010120</v>
          </cell>
          <cell r="BU34" t="str">
            <v>{1210102_~_~_~} Платежи поставщикам товаров, предназначенных для перепродажи</v>
          </cell>
          <cell r="BY34" t="str">
            <v>{BHD} Бахрейнский динар (тыс. )</v>
          </cell>
          <cell r="CN34" t="str">
            <v>{2415000} Расходы на содержание объектов социальной инфраструктуры</v>
          </cell>
          <cell r="CQ34" t="str">
            <v>{2070240} Прочие расходы, связанные с реализацией паев (долей) в УК зависимых организаций</v>
          </cell>
          <cell r="CR34" t="str">
            <v>{458} Малайзия</v>
          </cell>
          <cell r="CZ34" t="str">
            <v>{BO} Боливия</v>
          </cell>
          <cell r="DG34" t="str">
            <v>10_расш</v>
          </cell>
        </row>
        <row r="35">
          <cell r="J35" t="str">
            <v>{1090300} Доходы от переуступки прав требований как реализации финансовых услуг</v>
          </cell>
          <cell r="K35" t="str">
            <v>{2070254} Прочие расходы, связанные с реализацией акций прочих организаций, обращающихся на ОРЦБ</v>
          </cell>
          <cell r="L35" t="str">
            <v>{1090300} Доходы от переуступки прав требований как реализации финансовых услуг</v>
          </cell>
          <cell r="M35" t="str">
            <v>{2080710} Расходы от списания облигаций ликвидируемой организации</v>
          </cell>
          <cell r="AC35" t="str">
            <v>{30403} Резерв по обеспечению развития 2011</v>
          </cell>
          <cell r="AE35" t="str">
            <v>{35000000} Республика Крым</v>
          </cell>
          <cell r="AG35" t="str">
            <v>{BZD} Белизский доллар</v>
          </cell>
          <cell r="AO35" t="str">
            <v>{13090000} Прочая энергия</v>
          </cell>
          <cell r="AP35" t="str">
            <v>{13090000} Прочая энергия</v>
          </cell>
          <cell r="AQ35" t="str">
            <v>{13090000} Прочая энергия</v>
          </cell>
          <cell r="AS35" t="str">
            <v>{0201040300} Техокись урана (сырье марки "FM")</v>
          </cell>
          <cell r="AV35" t="str">
            <v>{113114} Резерв на обеспечение безопасности 2014</v>
          </cell>
          <cell r="AW35" t="str">
            <v>{125303} Резерв на развитие ГК 2009</v>
          </cell>
          <cell r="AX35" t="str">
            <v>{113314} Резерв на физическую защиту 2014</v>
          </cell>
          <cell r="AY35" t="str">
            <v>{113314} Резерв на физическую защиту 2014</v>
          </cell>
          <cell r="AZ35" t="str">
            <v>{2_0320} ТМЦ созданные собственными силами: Прочее топливо</v>
          </cell>
          <cell r="BB35" t="str">
            <v>{252034} Начисления. Налог на имущество</v>
          </cell>
          <cell r="BC35" t="str">
            <v>{252032} Начисления. Земельный налог</v>
          </cell>
          <cell r="BH35">
            <v>1701029232</v>
          </cell>
          <cell r="BU35" t="str">
            <v>{1210199_~_~_~} Платежи поставщикам прочих товарно-материальных ценностей</v>
          </cell>
          <cell r="BY35" t="str">
            <v>{BZD} Белизский доллар (тыс. )</v>
          </cell>
          <cell r="CN35" t="str">
            <v>{2750000} Затраты на аннулированные производственные заказы</v>
          </cell>
          <cell r="CQ35" t="str">
            <v>{2070254} Прочие расходы, связанные с реализацией акций прочих организаций, обращающихся на ОРЦБ</v>
          </cell>
          <cell r="CR35" t="str">
            <v>{528} Нидерланды</v>
          </cell>
          <cell r="CZ35" t="str">
            <v>{BQ} Бонэйр</v>
          </cell>
          <cell r="DG35">
            <v>14</v>
          </cell>
        </row>
        <row r="36">
          <cell r="J36" t="str">
            <v>{1100000} Доходы от реализации прочих финансовых вложений</v>
          </cell>
          <cell r="K36" t="str">
            <v>{2070255} Прочие расходы, связанные с реализацией акций прочих организаций, не обращающихся на ОРЦБ</v>
          </cell>
          <cell r="L36" t="str">
            <v>{1100000} Доходы от реализации прочих финансовых вложений</v>
          </cell>
          <cell r="M36" t="str">
            <v>{2080720} Расходы от списания векселей ликвидируемой организации</v>
          </cell>
          <cell r="AC36" t="str">
            <v>{30404} Резерв по обеспечению развития 2012</v>
          </cell>
          <cell r="AE36" t="str">
            <v>{36000000} Самарская область</v>
          </cell>
          <cell r="AG36" t="str">
            <v>{BMD} Бермудский доллар</v>
          </cell>
          <cell r="AO36" t="str">
            <v>{14010000} Услуги по обращению с ОЯТ</v>
          </cell>
          <cell r="AP36" t="str">
            <v>{14010000} Услуги по обращению с ОЯТ</v>
          </cell>
          <cell r="AQ36" t="str">
            <v>{14010000} Услуги по обращению с ОЯТ</v>
          </cell>
          <cell r="AS36" t="str">
            <v>{0201090000} Прочие ядерные материалы (конверсия и обогащение)</v>
          </cell>
          <cell r="AV36" t="str">
            <v>{113115} Резерв на обеспечение безопасности 2015</v>
          </cell>
          <cell r="AW36" t="str">
            <v>{125304} Резерв на развитие ГК 2010</v>
          </cell>
          <cell r="AX36" t="str">
            <v>{113315} Резерв на физическую защиту 2015</v>
          </cell>
          <cell r="AY36" t="str">
            <v>{113315} Резерв на физическую защиту 2015</v>
          </cell>
          <cell r="AZ36" t="str">
            <v>{2_0400} ТМЦ созданные собственными силами: Тара и тарные материалы</v>
          </cell>
          <cell r="BB36" t="str">
            <v>{252035} Начисления. ЕНВД</v>
          </cell>
          <cell r="BC36" t="str">
            <v>{252033} Начисления. Транспортный налог</v>
          </cell>
          <cell r="BH36">
            <v>1701040660</v>
          </cell>
          <cell r="BU36" t="str">
            <v>{1210200_~_~_~} Платежи поставщикам энергии</v>
          </cell>
          <cell r="BY36" t="str">
            <v>{BMD} Бермудский доллар (тыс. )</v>
          </cell>
          <cell r="CN36" t="str">
            <v>{2760000} Затраты на производство, не давшее продукции</v>
          </cell>
          <cell r="CQ36" t="str">
            <v>{2070255} Прочие расходы, связанные с реализацией акций прочих организаций, не обращающихся на ОРЦБ</v>
          </cell>
          <cell r="CR36" t="str">
            <v>{578} Норвегия</v>
          </cell>
          <cell r="CZ36" t="str">
            <v>{BR} Бразилия</v>
          </cell>
          <cell r="DG36">
            <v>15</v>
          </cell>
        </row>
        <row r="37">
          <cell r="J37" t="str">
            <v>{1110100} Доходы от реализации прочих активов (нетто)</v>
          </cell>
          <cell r="K37" t="str">
            <v>{2070260} Прочие расходы, связанные с реализацией паев (долей) в УК прочих организаций</v>
          </cell>
          <cell r="L37" t="str">
            <v>{1110100} Доходы от реализации прочих активов (нетто)</v>
          </cell>
          <cell r="M37" t="str">
            <v>{2090110} Стоимость переуступаемых прав требований до наступления срока платежа</v>
          </cell>
          <cell r="AC37" t="str">
            <v>{30405} Резерв по обеспечению развития 2013</v>
          </cell>
          <cell r="AE37" t="str">
            <v>{37000000} Курганская область</v>
          </cell>
          <cell r="AG37" t="str">
            <v>{BGN} Болгарский лев</v>
          </cell>
          <cell r="AO37" t="str">
            <v>{14020000} Услуги по обращению с РАО</v>
          </cell>
          <cell r="AP37" t="str">
            <v>{14020000} Услуги по обращению с РАО</v>
          </cell>
          <cell r="AQ37" t="str">
            <v>{14020000} Услуги по обращению с РАО</v>
          </cell>
          <cell r="AS37" t="str">
            <v>{0301010000} Скандий</v>
          </cell>
          <cell r="AV37" t="str">
            <v>{113116} Резерв на обеспечение безопасности 2016</v>
          </cell>
          <cell r="AW37" t="str">
            <v>{125305} Резерв на развитие ГК 2011</v>
          </cell>
          <cell r="AX37" t="str">
            <v>{113316} Резерв на физическую защиту 2016</v>
          </cell>
          <cell r="AY37" t="str">
            <v>{113316} Резерв на физическую защиту 2016</v>
          </cell>
          <cell r="AZ37" t="str">
            <v>{2_0500} ТМЦ созданные собственными силами: Запасные части</v>
          </cell>
          <cell r="BB37" t="str">
            <v>{252036} Задолженность по лизинговым платежам (лизингодатель)</v>
          </cell>
          <cell r="BC37" t="str">
            <v>{252034} Начисления. Налог на имущество</v>
          </cell>
          <cell r="BH37">
            <v>1826000260</v>
          </cell>
          <cell r="BU37" t="str">
            <v>{1210301_~_~_~} Услуги по обращению с ОЯТ</v>
          </cell>
          <cell r="BY37" t="str">
            <v>{BGN} Болгарский лев (тыс. )</v>
          </cell>
          <cell r="CN37" t="str">
            <v>{2770000} Потери от простоев по внутрипроизводственным причинам</v>
          </cell>
          <cell r="CQ37" t="str">
            <v>{2070260} Прочие расходы, связанные с реализацией паев (долей) в УК прочих организаций</v>
          </cell>
          <cell r="CR37" t="str">
            <v>{784} Объединенные Арабские Эмираты</v>
          </cell>
          <cell r="CZ37" t="str">
            <v>{BS} Багамcкиео</v>
          </cell>
          <cell r="DG37">
            <v>16</v>
          </cell>
        </row>
        <row r="38">
          <cell r="J38" t="str">
            <v>{1110101} Доходы от реализации прочих активов (НДС)</v>
          </cell>
          <cell r="K38" t="str">
            <v>{2070700} Расходы от списания акций (паев, долей) ликвидируемой организации</v>
          </cell>
          <cell r="L38" t="str">
            <v>{1110101} Доходы от реализации прочих активов (НДС)</v>
          </cell>
          <cell r="M38" t="str">
            <v>{2090120} Стоимость переуступаемых прав требований после наступления срока платежа</v>
          </cell>
          <cell r="AC38" t="str">
            <v>{30406} Резерв по обеспечению развития 2014</v>
          </cell>
          <cell r="AE38" t="str">
            <v>{38000000} Курская область</v>
          </cell>
          <cell r="AG38" t="str">
            <v>{VEB} Боливар</v>
          </cell>
          <cell r="AO38" t="str">
            <v>{14030000} Услуги по конверсии</v>
          </cell>
          <cell r="AP38" t="str">
            <v>{14030000} Услуги по конверсии</v>
          </cell>
          <cell r="AQ38" t="str">
            <v>{14030000} Услуги по конверсии</v>
          </cell>
          <cell r="AS38" t="str">
            <v>{0301020100} Титановые слитки</v>
          </cell>
          <cell r="AV38" t="str">
            <v>{113117} Резерв на обеспечение безопасности 2017</v>
          </cell>
          <cell r="AW38" t="str">
            <v>{125312} Резерв на развитие ГК 2012</v>
          </cell>
          <cell r="AX38" t="str">
            <v>{113317} Резерв на физическую защиту 2017</v>
          </cell>
          <cell r="AY38" t="str">
            <v>{113317} Резерв на физическую защиту 2017</v>
          </cell>
          <cell r="AZ38" t="str">
            <v>{2_0600} ТМЦ созданные собственными силами: Прочие материалы</v>
          </cell>
          <cell r="BB38" t="str">
            <v>{252037} Арендные обязательства (лизингополучатель)</v>
          </cell>
          <cell r="BC38" t="str">
            <v>{252035} Начисления. ЕНВД</v>
          </cell>
          <cell r="BH38">
            <v>1829002026</v>
          </cell>
          <cell r="BU38" t="str">
            <v>{1210302_~_~_~} Услуги по обращению с РАО</v>
          </cell>
          <cell r="BY38" t="str">
            <v>{VEB} Боливар (тыс. )</v>
          </cell>
          <cell r="CN38" t="str">
            <v>{2780000} Некомпенсируемые потери от простоев по внешним причинам</v>
          </cell>
          <cell r="CQ38" t="str">
            <v>{2070700} Расходы от списания акций (паев, долей) ликвидируемой организации</v>
          </cell>
          <cell r="CR38" t="str">
            <v>{136} Острова Кайман</v>
          </cell>
          <cell r="CZ38" t="str">
            <v>{BT} Бутан</v>
          </cell>
          <cell r="DG38">
            <v>19</v>
          </cell>
        </row>
        <row r="39">
          <cell r="J39" t="str">
            <v>{1110200} Доходы от реализации доходных вложений (нетто)</v>
          </cell>
          <cell r="K39" t="str">
            <v>{2080110} Стоимость реализованных государственных и муниципальных ценных бумаг</v>
          </cell>
          <cell r="L39" t="str">
            <v>{1110200} Доходы от реализации доходных вложений (нетто)</v>
          </cell>
          <cell r="M39" t="str">
            <v>{2090130} Стоимость переуступаемых прав требований как реализации финансовых услуг</v>
          </cell>
          <cell r="AC39" t="str">
            <v>{30407} Резерв по обеспечению развития 2015</v>
          </cell>
          <cell r="AE39" t="str">
            <v>{38708000001} Курчатов</v>
          </cell>
          <cell r="AG39" t="str">
            <v>{VEF} Боливар фуэрте</v>
          </cell>
          <cell r="AO39" t="str">
            <v>{14040000} Услуги по обогащению</v>
          </cell>
          <cell r="AP39" t="str">
            <v>{14040000} Услуги по обогащению</v>
          </cell>
          <cell r="AQ39" t="str">
            <v>{14040000} Услуги по обогащению</v>
          </cell>
          <cell r="AS39" t="str">
            <v>{0301020200} Титановые прутки</v>
          </cell>
          <cell r="AV39" t="str">
            <v>{113118} Резерв на обеспечение безопасности 2018</v>
          </cell>
          <cell r="AW39" t="str">
            <v>{125313} Резерв на развитие ГК 2013</v>
          </cell>
          <cell r="AX39" t="str">
            <v>{113318} Резерв на физическую защиту 2018</v>
          </cell>
          <cell r="AY39" t="str">
            <v>{113318} Резерв на физическую защиту 2018</v>
          </cell>
          <cell r="AZ39" t="str">
            <v>{2_0800} ТМЦ созданные собственными силами: Строительные материалы</v>
          </cell>
          <cell r="BB39" t="str">
            <v>{252038} Задолженность по лизинговым платежам (лизингополучатель)</v>
          </cell>
          <cell r="BC39" t="str">
            <v>{252036} Задолженность по лизинговым платежам (лизингодатель)</v>
          </cell>
          <cell r="BH39">
            <v>1829009303</v>
          </cell>
          <cell r="BU39" t="str">
            <v>{1210303_~_~_~} Услуги по конверсии и обогащению</v>
          </cell>
          <cell r="BY39" t="str">
            <v>{VEF} Боливар фуэрте (тыс. )</v>
          </cell>
          <cell r="CN39" t="str">
            <v>{2810000} Расходы, не возмещаемые за счет целевых источников финансирования</v>
          </cell>
          <cell r="CQ39" t="str">
            <v>{2080110} Стоимость реализованных государственных и муниципальных ценных бумаг</v>
          </cell>
          <cell r="CR39" t="str">
            <v>{616} Польша</v>
          </cell>
          <cell r="CZ39" t="str">
            <v>{BV} о.Буве</v>
          </cell>
          <cell r="DG39" t="str">
            <v>Затраты_Вход_1</v>
          </cell>
        </row>
        <row r="40">
          <cell r="J40" t="str">
            <v>{1110201} Доходы от реализации доходных вложений (НДС)</v>
          </cell>
          <cell r="K40" t="str">
            <v>{2080120} Стоимость реализованных банковских облигаций</v>
          </cell>
          <cell r="L40" t="str">
            <v>{1110201} Доходы от реализации доходных вложений (НДС)</v>
          </cell>
          <cell r="M40" t="str">
            <v>{2090210} Прочие расходы, связанные с переуступкой прав требований до наступления срока платежа</v>
          </cell>
          <cell r="AC40" t="str">
            <v>{30416} Резерв по обеспечению развития 2016</v>
          </cell>
          <cell r="AE40" t="str">
            <v>{40000000} Город Санкт-Петербург</v>
          </cell>
          <cell r="AG40" t="str">
            <v>{BOB} Боливиано</v>
          </cell>
          <cell r="AO40" t="str">
            <v>{14050000} Работы по изготовлению комплектующих</v>
          </cell>
          <cell r="AP40" t="str">
            <v>{14050000} Работы по изготовлению комплектующих</v>
          </cell>
          <cell r="AQ40" t="str">
            <v>{14050000} Работы по изготовлению комплектующих</v>
          </cell>
          <cell r="AS40" t="str">
            <v>{0301020300} Титановые поковки</v>
          </cell>
          <cell r="AV40" t="str">
            <v>{113201} Резерв на вывод из эксплуатации и НИОКР до 2008</v>
          </cell>
          <cell r="AW40" t="str">
            <v>{125314} Резерв на развитие ГК 2014</v>
          </cell>
          <cell r="AX40" t="str">
            <v>{113401} Резерв на развитие до 2008</v>
          </cell>
          <cell r="AY40" t="str">
            <v>{113401} Резерв на развитие до 2008</v>
          </cell>
          <cell r="AZ40" t="str">
            <v>{2_0900} ТМЦ созданные собственными силами: Инвентарь и хозяйственные принадлежности</v>
          </cell>
          <cell r="BB40" t="str">
            <v>{252039} Расчеты по имущественному и личному страхованию</v>
          </cell>
          <cell r="BC40" t="str">
            <v>{252037} Арендные обязательства (лизингополучатель)</v>
          </cell>
          <cell r="BH40">
            <v>1829013814</v>
          </cell>
          <cell r="BU40" t="str">
            <v>{1210304_~_~_~} Услуги по переработке</v>
          </cell>
          <cell r="BY40" t="str">
            <v>{BOB} Боливиано (тыс. )</v>
          </cell>
          <cell r="CN40" t="str">
            <v>{2820000} Сумма расходов на освоение природных ресурсов, отнесенных в отчетном периоде на прочие расходы как безрезультатные</v>
          </cell>
          <cell r="CQ40" t="str">
            <v>{2080120} Стоимость реализованных банковских облигаций</v>
          </cell>
          <cell r="CR40" t="str">
            <v>{642} Румыния</v>
          </cell>
          <cell r="CZ40" t="str">
            <v>{BW} Ботсвана</v>
          </cell>
          <cell r="DG40" t="str">
            <v>Затраты_Вход_2</v>
          </cell>
        </row>
        <row r="41">
          <cell r="J41" t="str">
            <v>{1110300} Доходы от реализации права на земельные участки</v>
          </cell>
          <cell r="K41" t="str">
            <v>{2080130} Стоимость реализованных банковских векселей</v>
          </cell>
          <cell r="L41" t="str">
            <v>{1110300} Доходы от реализации права на земельные участки</v>
          </cell>
          <cell r="M41" t="str">
            <v>{2090220} Прочие расходы, связанные с переуступкой прав требований после наступления срока платежа</v>
          </cell>
          <cell r="AC41" t="str">
            <v>{30417} Резерв по обеспечению развития 2017</v>
          </cell>
          <cell r="AE41" t="str">
            <v>{41000000} Ленинградская область</v>
          </cell>
          <cell r="AG41" t="str">
            <v>{BRL} Бразильский реал</v>
          </cell>
          <cell r="AO41" t="str">
            <v>{14060000} Работы по изготовлению порошка</v>
          </cell>
          <cell r="AP41" t="str">
            <v>{14060000} Работы по изготовлению порошка</v>
          </cell>
          <cell r="AQ41" t="str">
            <v>{14060000} Работы по изготовлению порошка</v>
          </cell>
          <cell r="AS41" t="str">
            <v>{0301020400} Титановая проволока</v>
          </cell>
          <cell r="AV41" t="str">
            <v>{113202} Резерв на вывод из эксплуатации и НИОКР 2008</v>
          </cell>
          <cell r="AW41" t="str">
            <v>{125315} Резерв на развитие ГК 2015</v>
          </cell>
          <cell r="AX41" t="str">
            <v>{113402} Резерв на развитие 2008</v>
          </cell>
          <cell r="AY41" t="str">
            <v>{113402} Резерв на развитие 2008</v>
          </cell>
          <cell r="AZ41" t="str">
            <v>{2_1000} ТМЦ созданные собственными силами: Специальная оснастка и специальная одежда на складе (новая)</v>
          </cell>
          <cell r="BB41" t="str">
            <v>{252040} Расчеты по депонированным суммам</v>
          </cell>
          <cell r="BC41" t="str">
            <v>{252038} Задолженность по лизинговым платежам (лизингополучатель)</v>
          </cell>
          <cell r="BH41">
            <v>1831044305</v>
          </cell>
          <cell r="BU41" t="str">
            <v>{1210305_~_~_~} Геологоразведочные работы</v>
          </cell>
          <cell r="BY41" t="str">
            <v>{BRL} Бразильский реал (тыс. )</v>
          </cell>
          <cell r="CN41" t="str">
            <v>{2890000} Расходы от передачи имущества в хозяйственное ведение, оперативное управление</v>
          </cell>
          <cell r="CQ41" t="str">
            <v>{2080130} Стоимость реализованных банковских векселей</v>
          </cell>
          <cell r="CR41" t="str">
            <v>{688} Сербия</v>
          </cell>
          <cell r="CZ41" t="str">
            <v>{BY} Беларусь</v>
          </cell>
          <cell r="DG41" t="str">
            <v>Затраты_Выход</v>
          </cell>
        </row>
        <row r="42">
          <cell r="J42" t="str">
            <v>{1120000} Доходы от предоставления в пользование прав на результаты интеллектуальной деятельности</v>
          </cell>
          <cell r="K42" t="str">
            <v>{2080140} Стоимость реализованных векселей прочих эмитентов</v>
          </cell>
          <cell r="L42" t="str">
            <v>{1120000} Доходы от предоставления в пользование прав на результаты интеллектуальной деятельности</v>
          </cell>
          <cell r="M42" t="str">
            <v>{2090230} Прочие расходы, связанные с переуступкой прав требований как реализации финансовых услуг</v>
          </cell>
          <cell r="AC42" t="str">
            <v>{30500}  Резерв на захоронение РАО</v>
          </cell>
          <cell r="AE42" t="str">
            <v>{41754000001} Сосновый Бор</v>
          </cell>
          <cell r="AG42" t="str">
            <v>{BND} Брунейский доллар</v>
          </cell>
          <cell r="AO42" t="str">
            <v>{14070000} Работы по изготовлению таблеток</v>
          </cell>
          <cell r="AP42" t="str">
            <v>{14070000} Работы по изготовлению таблеток</v>
          </cell>
          <cell r="AQ42" t="str">
            <v>{14070000} Работы по изготовлению таблеток</v>
          </cell>
          <cell r="AS42" t="str">
            <v>{0301020500} Титановые трубы</v>
          </cell>
          <cell r="AV42" t="str">
            <v>{113203} Резерв на вывод из эксплуатации и НИОКР 2009</v>
          </cell>
          <cell r="AW42" t="str">
            <v>{125316} Резерв на развитие ГК 2016</v>
          </cell>
          <cell r="AX42" t="str">
            <v>{113403} Резерв на развитие 2009</v>
          </cell>
          <cell r="AY42" t="str">
            <v>{113403} Резерв на развитие 2009</v>
          </cell>
          <cell r="AZ42" t="str">
            <v>{2_1100} ТМЦ созданные собственными силами: Специальная оснастка и специальная одежда в эксплуатации</v>
          </cell>
          <cell r="BB42" t="str">
            <v>{252041} Расчеты по исполнительным документам работников и другим удержаниям из заработной платы в пользу 3-х лиц</v>
          </cell>
          <cell r="BC42" t="str">
            <v>{252039} Расчеты по имущественному и личному страхованию</v>
          </cell>
          <cell r="BH42">
            <v>1832056110</v>
          </cell>
          <cell r="BU42" t="str">
            <v>{1210306_~_~_~} Горно-подготовительные работы</v>
          </cell>
          <cell r="BY42" t="str">
            <v>{BND} Брунейский доллар (тыс. )</v>
          </cell>
          <cell r="CN42" t="str">
            <v>{2910000} Расходы на содержание временно неиспользуемого имущества (в т.ч. Арендованных объектов)</v>
          </cell>
          <cell r="CQ42" t="str">
            <v>{2080140} Стоимость реализованных векселей прочих эмитентов</v>
          </cell>
          <cell r="CR42" t="str">
            <v>{703} Словакия</v>
          </cell>
          <cell r="CZ42" t="str">
            <v>{BZ} Белиз</v>
          </cell>
          <cell r="DG42">
            <v>21</v>
          </cell>
        </row>
        <row r="43">
          <cell r="J43" t="str">
            <v>{1130112} Доходы от ОС, переданных в пользование (аренда, лизинг) (нетто) (объекты движимого имущества)</v>
          </cell>
          <cell r="K43" t="str">
            <v>{2080150} Стоимость реализованных облигаций прочих эмитентов</v>
          </cell>
          <cell r="L43" t="str">
            <v>{1130112} Доходы от ОС, переданных в пользование (аренда, лизинг) (нетто) (объекты движимого имущества)</v>
          </cell>
          <cell r="M43" t="str">
            <v>{2100000} Расходы, связанные с реализацией прочих финансовых вложений</v>
          </cell>
          <cell r="AE43" t="str">
            <v>{42000000} Липецкая область</v>
          </cell>
          <cell r="AG43" t="str">
            <v>{BIF} Бурундийский франк</v>
          </cell>
          <cell r="AO43" t="str">
            <v>{14080000} Работы по изготовлению ТВС</v>
          </cell>
          <cell r="AP43" t="str">
            <v>{14080000} Работы по изготовлению ТВС</v>
          </cell>
          <cell r="AQ43" t="str">
            <v>{14080000} Работы по изготовлению ТВС</v>
          </cell>
          <cell r="AS43" t="str">
            <v>{0301020600} Традиционная продукция из титана</v>
          </cell>
          <cell r="AV43" t="str">
            <v>{113204} Резерв на вывод из эксплуатации и НИОКР 2010</v>
          </cell>
          <cell r="AW43" t="str">
            <v>{125317} Резерв на развитие ГК 2017</v>
          </cell>
          <cell r="AX43" t="str">
            <v>{113404} Резерв на развитие 2010</v>
          </cell>
          <cell r="AY43" t="str">
            <v>{113404} Резерв на развитие 2010</v>
          </cell>
          <cell r="AZ43" t="str">
            <v>{2_1200} ТМЦ созданные собственными силами: Специальная оснастка и специальная одежда на складе (НЕ новая)</v>
          </cell>
          <cell r="BB43" t="str">
            <v>{252042} Расчеты по претензиям к уплате</v>
          </cell>
          <cell r="BC43" t="str">
            <v>{252040} Расчеты по депонированным суммам</v>
          </cell>
          <cell r="BH43">
            <v>1833024791</v>
          </cell>
          <cell r="BU43" t="str">
            <v>{1210308_~_~_~} Пар, водоснабжение и водоотведение</v>
          </cell>
          <cell r="BY43" t="str">
            <v>{BIF} Бурундийский франк (тыс. )</v>
          </cell>
          <cell r="CN43" t="str">
            <v>{2999900} Прочие расходы</v>
          </cell>
          <cell r="CQ43" t="str">
            <v>{2080150} Стоимость реализованных облигаций прочих эмитентов</v>
          </cell>
          <cell r="CR43" t="str">
            <v>{826} Великобритания</v>
          </cell>
          <cell r="CZ43" t="str">
            <v>{CA} Канада</v>
          </cell>
          <cell r="DG43">
            <v>40</v>
          </cell>
        </row>
        <row r="44">
          <cell r="J44" t="str">
            <v>{1130113} Доходы от ОС, переданных в пользование (аренда, лизинг) (нетто) (объекты недвижимого имущества)</v>
          </cell>
          <cell r="K44" t="str">
            <v>{2080160} Стоимость векселя при предъявлении к погашению</v>
          </cell>
          <cell r="L44" t="str">
            <v>{1130113} Доходы от ОС, переданных в пользование (аренда, лизинг) (нетто) (объекты недвижимого имущества)</v>
          </cell>
          <cell r="M44" t="str">
            <v>{2110200} Прочие расходы, связанные с реализацией прочих активов</v>
          </cell>
          <cell r="AE44" t="str">
            <v>{44000000} Магаданская область</v>
          </cell>
          <cell r="AG44" t="str">
            <v>{VUV} Вату</v>
          </cell>
          <cell r="AO44" t="str">
            <v>{14090101} Работы по эксплуатационной разведке, кроме бурения</v>
          </cell>
          <cell r="AP44" t="str">
            <v>{14090101} Работы по эксплуатационной разведке, кроме бурения</v>
          </cell>
          <cell r="AQ44" t="str">
            <v>{14090101} Работы по эксплуатационной разведке, кроме бурения</v>
          </cell>
          <cell r="AS44" t="str">
            <v>{0301020700} Диоксид титана</v>
          </cell>
          <cell r="AV44" t="str">
            <v>{113205} Резерв на вывод из эксплуатации и НИОКР 2011</v>
          </cell>
          <cell r="AW44" t="str">
            <v>{125318} Резерв на развитие ГК 2018</v>
          </cell>
          <cell r="AX44" t="str">
            <v>{113405} Резерв на развитие 2011</v>
          </cell>
          <cell r="AY44" t="str">
            <v>{113405} Резерв на развитие 2011</v>
          </cell>
          <cell r="AZ44" t="str">
            <v>{2_1400} ТМЦ созданные собственными силами: Страховой запас</v>
          </cell>
          <cell r="BB44" t="str">
            <v>{252043} Расчеты по таможенным платежам</v>
          </cell>
          <cell r="BC44" t="str">
            <v>{252041} Расчеты по исполнительным документам работников и другим удержаниям из заработной платы в пользу 3-х лиц</v>
          </cell>
          <cell r="BH44">
            <v>1834021673</v>
          </cell>
          <cell r="BU44" t="str">
            <v>{1210309_~_~_~} Услуги по капитальному ремонту</v>
          </cell>
          <cell r="BY44" t="str">
            <v>{VUV} Вату (тыс. )</v>
          </cell>
          <cell r="CQ44" t="str">
            <v>{2080160} Стоимость векселя при предъявлении к погашению</v>
          </cell>
          <cell r="CR44" t="str">
            <v>{840} США</v>
          </cell>
          <cell r="CZ44" t="str">
            <v>{CC} Кокосовыео</v>
          </cell>
          <cell r="DG44" t="str">
            <v>41_01</v>
          </cell>
        </row>
        <row r="45">
          <cell r="J45" t="str">
            <v>{1130122} Доходы от ОС, переданных в пользование (аренда, лизинг) (НДС) (объекты движимого имущества)</v>
          </cell>
          <cell r="K45" t="str">
            <v>{2080210} Прочие расходы, связанные с реализацией государственных и муниципальных ценных бумаг</v>
          </cell>
          <cell r="L45" t="str">
            <v>{1130122} Доходы от ОС, переданных в пользование (аренда, лизинг) (НДС) (объекты движимого имущества)</v>
          </cell>
          <cell r="M45" t="str">
            <v>{2110400} Прочие расходы, связанные с реализацией доходных вложений во внеоборотные активы</v>
          </cell>
          <cell r="AE45" t="str">
            <v>{45000000} Город Москва</v>
          </cell>
          <cell r="AG45" t="str">
            <v>{KRW} Вона</v>
          </cell>
          <cell r="AO45" t="str">
            <v>{14090102} Бурение эксплуатационно-разведочных скважин</v>
          </cell>
          <cell r="AP45" t="str">
            <v>{14090102} Бурение эксплуатационно-разведочных скважин</v>
          </cell>
          <cell r="AQ45" t="str">
            <v>{14090102} Бурение эксплуатационно-разведочных скважин</v>
          </cell>
          <cell r="AS45" t="str">
            <v>{0301020800} Прочая продукция из титана</v>
          </cell>
          <cell r="AV45" t="str">
            <v>{113212} Резерв на вывод из эксплуатации и НИОКР 2012</v>
          </cell>
          <cell r="AW45" t="str">
            <v>{125401} Резерв на безопасность до 2008</v>
          </cell>
          <cell r="AX45" t="str">
            <v>{113412} Резерв на развитие 2012</v>
          </cell>
          <cell r="AY45" t="str">
            <v>{113412} Резерв на развитие 2012</v>
          </cell>
          <cell r="AZ45" t="str">
            <v>{2_1500} ТМЦ собственного производства: Материально-производственные запасы, используемые для создания внеоборотных активов</v>
          </cell>
          <cell r="BB45" t="str">
            <v>{252044} Расчеты с банком по зачислению заработной платы на банковские счета сотрудников</v>
          </cell>
          <cell r="BC45" t="str">
            <v>{252042} Расчеты по претензиям к уплате</v>
          </cell>
          <cell r="BH45">
            <v>1835011597</v>
          </cell>
          <cell r="BU45" t="str">
            <v>{1210310_~_~_~} Услуги по текущему ремонту и техническому обслуживанию</v>
          </cell>
          <cell r="BY45" t="str">
            <v>{KRW} Вона (тыс. )</v>
          </cell>
          <cell r="CQ45" t="str">
            <v>{2080210} Прочие расходы, связанные с реализацией государственных и муниципальных ценных бумаг</v>
          </cell>
          <cell r="CR45" t="str">
            <v>{158} Тайвань</v>
          </cell>
          <cell r="CZ45" t="str">
            <v>{CD} Респ.Конго</v>
          </cell>
          <cell r="DG45" t="str">
            <v>41_02</v>
          </cell>
        </row>
        <row r="46">
          <cell r="J46" t="str">
            <v>{1130123} Доходы от ОС, переданных в пользование (аренда, лизинг) (НДС) (объекты недвижимого имущества)</v>
          </cell>
          <cell r="K46" t="str">
            <v>{2080220} Прочие расходы, связанные с реализацией банковских облигаций</v>
          </cell>
          <cell r="L46" t="str">
            <v>{1130123} Доходы от ОС, переданных в пользование (аренда, лизинг) (НДС) (объекты недвижимого имущества)</v>
          </cell>
          <cell r="M46" t="str">
            <v>{2110500} Расходы на реализацию права на земельный участок</v>
          </cell>
          <cell r="AE46" t="str">
            <v>{46000000} Московская область</v>
          </cell>
          <cell r="AG46" t="str">
            <v>{XCD} Восточно-карибский доллар</v>
          </cell>
          <cell r="AO46" t="str">
            <v>{14090200} Камеральные работы по подсчету запасов</v>
          </cell>
          <cell r="AP46" t="str">
            <v>{14090200} Камеральные работы по подсчету запасов</v>
          </cell>
          <cell r="AQ46" t="str">
            <v>{14090200} Камеральные работы по подсчету запасов</v>
          </cell>
          <cell r="AS46" t="str">
            <v>{0301030100} Кальциевая инжекционная проволока</v>
          </cell>
          <cell r="AV46" t="str">
            <v>{113213} Резерв на вывод из эксплуатации и НИОКР 2013</v>
          </cell>
          <cell r="AW46" t="str">
            <v>{125402} Резерв на безопасность 2008</v>
          </cell>
          <cell r="AX46" t="str">
            <v>{113413} Резерв на развитие 2013</v>
          </cell>
          <cell r="AY46" t="str">
            <v>{113413} Резерв на развитие 2013</v>
          </cell>
          <cell r="BB46" t="str">
            <v>{252045} Расчеты с физическими лицами по гражданско-правовым договорам</v>
          </cell>
          <cell r="BC46" t="str">
            <v>{252043} Расчеты по таможенным платежам</v>
          </cell>
          <cell r="BH46">
            <v>1835038790</v>
          </cell>
          <cell r="BU46" t="str">
            <v>{1210311_~_~_~} Транспортные, складские и заготовительные услуги сторонних организаций</v>
          </cell>
          <cell r="BY46" t="str">
            <v>{XCD} Восточно-карибский доллар (тыс. )</v>
          </cell>
          <cell r="CQ46" t="str">
            <v>{2080220} Прочие расходы, связанные с реализацией банковских облигаций</v>
          </cell>
          <cell r="CR46" t="str">
            <v>{792} Турция</v>
          </cell>
          <cell r="CZ46" t="str">
            <v>{CF} ЦАР</v>
          </cell>
          <cell r="DG46">
            <v>43</v>
          </cell>
        </row>
        <row r="47">
          <cell r="J47" t="str">
            <v>{1130212} Доходы от вложений в материальные ценности, переданные в аренду, лизинг (объекты движимого имущества) (нетто)</v>
          </cell>
          <cell r="K47" t="str">
            <v>{2080230} Прочие расходы, связанные с реализацией банковских векселей</v>
          </cell>
          <cell r="L47" t="str">
            <v>{1130212} Доходы от вложений в материальные ценности, переданные в аренду, лизинг (объекты движимого имущества) (нетто)</v>
          </cell>
          <cell r="M47" t="str">
            <v>{2120000} Расходы, связанные с предоставлением в пользование прав на результаты интеллектуальной деятельности</v>
          </cell>
          <cell r="AE47" t="str">
            <v>{47000000} Мурманская область</v>
          </cell>
          <cell r="AG47" t="str">
            <v>{GYD} Гайанский доллар</v>
          </cell>
          <cell r="AO47" t="str">
            <v>{14090301} Бурение поисковых скважин</v>
          </cell>
          <cell r="AP47" t="str">
            <v>{14090301} Бурение поисковых скважин</v>
          </cell>
          <cell r="AQ47" t="str">
            <v>{14090301} Бурение поисковых скважин</v>
          </cell>
          <cell r="AS47" t="str">
            <v>{0301030200} Слитки кальция</v>
          </cell>
          <cell r="AV47" t="str">
            <v>{113214} Резерв на вывод из эксплуатации и НИОКР 2014</v>
          </cell>
          <cell r="AW47" t="str">
            <v>{125403} Резерв на безопасность 2009</v>
          </cell>
          <cell r="AX47" t="str">
            <v>{113414} Резерв на развитие 2014</v>
          </cell>
          <cell r="AY47" t="str">
            <v>{113414} Резерв на развитие 2014</v>
          </cell>
          <cell r="BB47" t="str">
            <v>{252046} Расчеты по претензиям к получению</v>
          </cell>
          <cell r="BC47" t="str">
            <v>{252044} Расчеты с банком по зачислению заработной платы на банковские счета сотрудников</v>
          </cell>
          <cell r="BH47">
            <v>1835049093</v>
          </cell>
          <cell r="BU47" t="str">
            <v>{1210312_~_~_~} Работы и услуги по управлению производством, реализацией и обеспечению качества</v>
          </cell>
          <cell r="BY47" t="str">
            <v>{GYD} Гайанский доллар (тыс. )</v>
          </cell>
          <cell r="CQ47" t="str">
            <v>{2080230} Прочие расходы, связанные с реализацией банковских векселей</v>
          </cell>
          <cell r="CR47" t="str">
            <v>{860} Узбекистан</v>
          </cell>
          <cell r="CZ47" t="str">
            <v>{CG} Конго</v>
          </cell>
          <cell r="DG47">
            <v>45</v>
          </cell>
        </row>
        <row r="48">
          <cell r="J48" t="str">
            <v>{1130213} Доходы от вложений в материальные ценности, переданные в аренду, лизинг (объекты недвижимого имущества) (нетто)</v>
          </cell>
          <cell r="K48" t="str">
            <v>{2080240} Прочие расходы, связанные с реализацией векселей прочих эмитентов</v>
          </cell>
          <cell r="L48" t="str">
            <v>{1130213} Доходы от вложений в материальные ценности, переданные в аренду, лизинг (объекты недвижимого имущества) (нетто)</v>
          </cell>
          <cell r="M48" t="str">
            <v>{2130122} Прочие расходы от ОС, переданных в аренду, лизинг (объекты движимого имущества)</v>
          </cell>
          <cell r="AE48" t="str">
            <v>{47719000001} Полярные Зори</v>
          </cell>
          <cell r="AG48" t="str">
            <v>{GNF} Гвинейский франк</v>
          </cell>
          <cell r="AO48" t="str">
            <v>{14090302} Прочие поисковые работы</v>
          </cell>
          <cell r="AP48" t="str">
            <v>{14090302} Прочие поисковые работы</v>
          </cell>
          <cell r="AQ48" t="str">
            <v>{14090302} Прочие поисковые работы</v>
          </cell>
          <cell r="AS48" t="str">
            <v>{0301030300} Крупка 2-7 мм</v>
          </cell>
          <cell r="AV48" t="str">
            <v>{113215} Резерв на вывод из эксплуатации и НИОКР 2015</v>
          </cell>
          <cell r="AW48" t="str">
            <v>{125404} Резерв на безопасность 2010</v>
          </cell>
          <cell r="AX48" t="str">
            <v>{113415} Резерв на развитие 2015</v>
          </cell>
          <cell r="AY48" t="str">
            <v>{113415} Резерв на развитие 2015</v>
          </cell>
          <cell r="BB48" t="str">
            <v>{252047} Расчеты по операциям купли-продажи валюты</v>
          </cell>
          <cell r="BC48" t="str">
            <v>{252045} Расчеты с физическими лицами по гражданско-правовым договорам</v>
          </cell>
          <cell r="BH48">
            <v>1835056904</v>
          </cell>
          <cell r="BU48" t="str">
            <v>{1210313_~_~_~} Услуги по авторскому и надзорному сопровождению</v>
          </cell>
          <cell r="BY48" t="str">
            <v>{GNF} Гвинейский франк (тыс. )</v>
          </cell>
          <cell r="CQ48" t="str">
            <v>{2080240} Прочие расходы, связанные с реализацией векселей прочих эмитентов</v>
          </cell>
          <cell r="CR48" t="str">
            <v>{804} Украина</v>
          </cell>
          <cell r="CZ48" t="str">
            <v>{CH} Швейцария</v>
          </cell>
          <cell r="DG48" t="str">
            <v>НЗП_ГП</v>
          </cell>
        </row>
        <row r="49">
          <cell r="J49" t="str">
            <v>{1130222} Доходы от вложений в материальные ценности, переданные в аренду, лизинг (объекты движимого имущества) (НДС)</v>
          </cell>
          <cell r="K49" t="str">
            <v>{2080250} Прочие расходы, связанные с реализацией облигаций прочих эмитентов</v>
          </cell>
          <cell r="L49" t="str">
            <v>{1130222} Доходы от вложений в материальные ценности, переданные в аренду, лизинг (объекты движимого имущества) (НДС)</v>
          </cell>
          <cell r="M49" t="str">
            <v>{2130123} Прочие расходы от ОС, переданных в аренду, лизинг (объекты недвижимого имущества)</v>
          </cell>
          <cell r="AE49" t="str">
            <v>{49000000} Новгородская область</v>
          </cell>
          <cell r="AG49" t="str">
            <v>{GIP} Гибралтарский фунт</v>
          </cell>
          <cell r="AO49" t="str">
            <v>{14090401} Бурение в рамках оценочных работ</v>
          </cell>
          <cell r="AP49" t="str">
            <v>{14090401} Бурение в рамках оценочных работ</v>
          </cell>
          <cell r="AQ49" t="str">
            <v>{14090401} Бурение в рамках оценочных работ</v>
          </cell>
          <cell r="AS49" t="str">
            <v>{0301030400} Куски кальция 50-160 мм</v>
          </cell>
          <cell r="AV49" t="str">
            <v>{113216} Резерв на вывод из эксплуатации и НИОКР 2016</v>
          </cell>
          <cell r="AW49" t="str">
            <v>{125405} Резерв на безопасность 2011</v>
          </cell>
          <cell r="AX49" t="str">
            <v>{113416} Резерв на развитие 2016</v>
          </cell>
          <cell r="AY49" t="str">
            <v>{113416} Резерв на развитие 2016</v>
          </cell>
          <cell r="BB49" t="str">
            <v>{252048} Целевое финансирование предоставленное (кроме дипмиссий и торгпредств )</v>
          </cell>
          <cell r="BC49" t="str">
            <v>{252046} Расчеты по претензиям к получению</v>
          </cell>
          <cell r="BH49">
            <v>1835062672</v>
          </cell>
          <cell r="BU49" t="str">
            <v>{1210314_~_~_~} Услуги по сопровождению производства, надзору за продукцией, послереакторным исследованиям</v>
          </cell>
          <cell r="BY49" t="str">
            <v>{GIP} Гибралтарский фунт (тыс. )</v>
          </cell>
          <cell r="CQ49" t="str">
            <v>{2080250} Прочие расходы, связанные с реализацией облигаций прочих эмитентов</v>
          </cell>
          <cell r="CR49" t="str">
            <v>{246} Финляндия</v>
          </cell>
          <cell r="CZ49" t="str">
            <v>{CI} Кот-д'Ивуар</v>
          </cell>
          <cell r="DG49" t="str">
            <v>Долгосроч_договоры</v>
          </cell>
        </row>
        <row r="50">
          <cell r="J50" t="str">
            <v>{1130223} Доходы от вложений в материальные ценности, переданные в аренду, лизинг (объекты недвижимого имущества) (НДС)</v>
          </cell>
          <cell r="K50" t="str">
            <v>{2080710} Расходы от списания облигаций ликвидируемой организации</v>
          </cell>
          <cell r="L50" t="str">
            <v>{1130223} Доходы от вложений в материальные ценности, переданные в аренду, лизинг (объекты недвижимого имущества) (НДС)</v>
          </cell>
          <cell r="M50" t="str">
            <v>{2130220} Прочие расходы, связанные с вложениями в материальные ценности, переданными в пользование (аренда, лизинг)</v>
          </cell>
          <cell r="AE50" t="str">
            <v>{50000000} Новосибирская область</v>
          </cell>
          <cell r="AG50" t="str">
            <v>{HKD} Гонконгский доллар</v>
          </cell>
          <cell r="AO50" t="str">
            <v>{14090402} Прочие ГРР стадии "Оценочные работы”</v>
          </cell>
          <cell r="AP50" t="str">
            <v>{14090402} Прочие ГРР стадии "Оценочные работы”</v>
          </cell>
          <cell r="AQ50" t="str">
            <v>{14090402} Прочие ГРР стадии "Оценочные работы”</v>
          </cell>
          <cell r="AS50" t="str">
            <v>{0301030500} Традиционная продукция из кальция</v>
          </cell>
          <cell r="AV50" t="str">
            <v>{113217} Резерв на вывод из эксплуатации и НИОКР 2017</v>
          </cell>
          <cell r="AW50" t="str">
            <v>{125412} Резерв на безопасность 2012</v>
          </cell>
          <cell r="AX50" t="str">
            <v>{113417} Резерв на развитие 2017</v>
          </cell>
          <cell r="AY50" t="str">
            <v>{113417} Резерв на развитие 2017</v>
          </cell>
          <cell r="BB50" t="str">
            <v>{252049} Расчеты по купле финансовых вложений</v>
          </cell>
          <cell r="BC50" t="str">
            <v>{252047} Расчеты по операциям купли-продажи валюты</v>
          </cell>
          <cell r="BH50">
            <v>1835062930</v>
          </cell>
          <cell r="BU50" t="str">
            <v>{1210315_~_~_~} Услуги по охране труда и технике безопасности</v>
          </cell>
          <cell r="BY50" t="str">
            <v>{HKD} Гонконгский доллар (тыс. )</v>
          </cell>
          <cell r="CQ50" t="str">
            <v>{2090110} Стоимость переуступаемых прав требований до наступления срока платежа</v>
          </cell>
          <cell r="CR50" t="str">
            <v>{250} Франция</v>
          </cell>
          <cell r="CZ50" t="str">
            <v>{CK} О-ваКука</v>
          </cell>
          <cell r="DG50">
            <v>46</v>
          </cell>
        </row>
        <row r="51">
          <cell r="J51" t="str">
            <v>{1150100} Процентный доход по долгосрочным займам</v>
          </cell>
          <cell r="K51" t="str">
            <v>{2080720} Расходы от списания векселей ликвидируемой организации</v>
          </cell>
          <cell r="L51" t="str">
            <v>{1150100} Процентный доход по долгосрочным займам</v>
          </cell>
          <cell r="M51" t="str">
            <v>{2141000} Амортизация и расходы по содержанию объектов, признанных в установленном порядке непрофильными, до момента их реализации или передачи</v>
          </cell>
          <cell r="AE51" t="str">
            <v>{52000000} Омская область</v>
          </cell>
          <cell r="AG51" t="str">
            <v>{PYG} Гуарани</v>
          </cell>
          <cell r="AO51" t="str">
            <v>{14090501} Разведочное бурение</v>
          </cell>
          <cell r="AP51" t="str">
            <v>{14090501} Разведочное бурение</v>
          </cell>
          <cell r="AQ51" t="str">
            <v>{14090501} Разведочное бурение</v>
          </cell>
          <cell r="AS51" t="str">
            <v>{0301030600} Прочая продукция из кальция</v>
          </cell>
          <cell r="AV51" t="str">
            <v>{113218} Резерв на вывод из эксплуатации и НИОКР 2018</v>
          </cell>
          <cell r="AW51" t="str">
            <v>{125413} Резерв на безопасность 2013</v>
          </cell>
          <cell r="AX51" t="str">
            <v>{113418} Резерв на развитие 2018</v>
          </cell>
          <cell r="AY51" t="str">
            <v>{113418} Резерв на развитие 2018</v>
          </cell>
          <cell r="BB51" t="str">
            <v>{252050} Расчеты по продаже финансовых вложений</v>
          </cell>
          <cell r="BC51" t="str">
            <v>{252048} Целевое финансирование предоставленное (кроме дипмиссий и торгпредств )</v>
          </cell>
          <cell r="BH51">
            <v>1837002132</v>
          </cell>
          <cell r="BU51" t="str">
            <v>{1210316_~_~_~} Услуги по промышленной безопасности</v>
          </cell>
          <cell r="BY51" t="str">
            <v>{PYG} Гуарани (тыс. )</v>
          </cell>
          <cell r="CQ51" t="str">
            <v>{2090120} Стоимость переуступаемых прав требований после наступления срока платежа</v>
          </cell>
          <cell r="CR51" t="str">
            <v>{191} Хорватия</v>
          </cell>
          <cell r="CZ51" t="str">
            <v>{CL} Чили</v>
          </cell>
          <cell r="DG51" t="str">
            <v>Дл-ср_договор</v>
          </cell>
        </row>
        <row r="52">
          <cell r="J52" t="str">
            <v>{1150200} Дисконтный доход по долгосрочным займам</v>
          </cell>
          <cell r="K52" t="str">
            <v>{2090110} Стоимость переуступаемых прав требований до наступления срока платежа</v>
          </cell>
          <cell r="L52" t="str">
            <v>{1150200} Дисконтный доход по долгосрочным займам</v>
          </cell>
          <cell r="M52" t="str">
            <v>{2142990} Расходы на содержание обслуживающих хозяйств и производств</v>
          </cell>
          <cell r="AE52" t="str">
            <v>{53000000} Оренбургская область</v>
          </cell>
          <cell r="AG52" t="str">
            <v>{HTG} Гурд</v>
          </cell>
          <cell r="AO52" t="str">
            <v>{14090502} Прочие работы стадии "Разведка месторождения"</v>
          </cell>
          <cell r="AP52" t="str">
            <v>{14090502} Прочие работы стадии "Разведка месторождения"</v>
          </cell>
          <cell r="AQ52" t="str">
            <v>{14090502} Прочие работы стадии "Разведка месторождения"</v>
          </cell>
          <cell r="AS52" t="str">
            <v>{0301040100} Порошки H9 YSZ/SSZ</v>
          </cell>
          <cell r="AV52" t="str">
            <v>{113301} Резерв на физическую защиту до 2008</v>
          </cell>
          <cell r="AW52" t="str">
            <v>{125414} Резерв на безопасность 2014</v>
          </cell>
          <cell r="AX52" t="str">
            <v>{113500} Резерв на РАО</v>
          </cell>
          <cell r="AY52" t="str">
            <v>{113500} Резерв на РАО</v>
          </cell>
          <cell r="BB52" t="str">
            <v>{252051} Расчеты по аренде с Арендодателем</v>
          </cell>
          <cell r="BC52" t="str">
            <v>{252049} Расчеты по купле финансовых вложений</v>
          </cell>
          <cell r="BH52">
            <v>1837003150</v>
          </cell>
          <cell r="BU52" t="str">
            <v>{1210317_~_~_~} Проведение природоохранных мероприятий</v>
          </cell>
          <cell r="BY52" t="str">
            <v>{HTG} Гурд (тыс. )</v>
          </cell>
          <cell r="CQ52" t="str">
            <v>{2090130} Стоимость переуступаемых прав требований как реализации финансовых услуг</v>
          </cell>
          <cell r="CR52" t="str">
            <v>{203} Чешская Республика</v>
          </cell>
          <cell r="CZ52" t="str">
            <v>{CM} Камерун</v>
          </cell>
          <cell r="DG52" t="str">
            <v>Гарантии_2</v>
          </cell>
        </row>
        <row r="53">
          <cell r="J53" t="str">
            <v>{1150300} Процентные доходы от временного использования долгосрочных займов</v>
          </cell>
          <cell r="K53" t="str">
            <v>{2090120} Стоимость переуступаемых прав требований после наступления срока платежа</v>
          </cell>
          <cell r="L53" t="str">
            <v>{1150300} Процентные доходы от временного использования долгосрочных займов</v>
          </cell>
          <cell r="M53" t="str">
            <v>{2150000} Проценты к уплате по долгосрочным кредитам и займам, кроме облигационных</v>
          </cell>
          <cell r="AE53" t="str">
            <v>{54000000} Орловская область</v>
          </cell>
          <cell r="AG53" t="str">
            <v>{GMD} Даласи</v>
          </cell>
          <cell r="AO53" t="str">
            <v>{14090601} Доразведочное бурение</v>
          </cell>
          <cell r="AP53" t="str">
            <v>{14090601} Доразведочное бурение</v>
          </cell>
          <cell r="AQ53" t="str">
            <v>{14090601} Доразведочное бурение</v>
          </cell>
          <cell r="AS53" t="str">
            <v>{0301040200} Нанопорошки</v>
          </cell>
          <cell r="AV53" t="str">
            <v>{113302} Резерв на физическую защиту 2008</v>
          </cell>
          <cell r="AW53" t="str">
            <v>{125415} Резерв на безопасность 2015</v>
          </cell>
          <cell r="AX53" t="str">
            <v>{121100} Федеральный бюджет</v>
          </cell>
          <cell r="AY53" t="str">
            <v>{121100} Федеральный бюджет</v>
          </cell>
          <cell r="BB53" t="str">
            <v>{252052} Прочие расчеты с кредиторами</v>
          </cell>
          <cell r="BC53" t="str">
            <v>{252050} Расчеты по продаже финансовых вложений</v>
          </cell>
          <cell r="BH53">
            <v>1837003961</v>
          </cell>
          <cell r="BU53" t="str">
            <v>{1210318_~_~_~} Плата за администрирование рынка электроэнергии</v>
          </cell>
          <cell r="BY53" t="str">
            <v>{GMD} Даласи (тыс. )</v>
          </cell>
          <cell r="CQ53" t="str">
            <v>{2090210} Прочие расходы, связанные с переуступкой прав требований до наступления срока платежа</v>
          </cell>
          <cell r="CR53" t="str">
            <v>{756} Швейцария</v>
          </cell>
          <cell r="CZ53" t="str">
            <v>{CN} Китай</v>
          </cell>
          <cell r="DG53">
            <v>50</v>
          </cell>
        </row>
        <row r="54">
          <cell r="J54" t="str">
            <v>{1160100} Процентный доход по краткосрочным займам</v>
          </cell>
          <cell r="K54" t="str">
            <v>{2090130} Стоимость переуступаемых прав требований как реализации финансовых услуг</v>
          </cell>
          <cell r="L54" t="str">
            <v>{1160100} Процентный доход по краткосрочным займам</v>
          </cell>
          <cell r="M54" t="str">
            <v>{2160000} Проценты к уплате по краткосрочным кредитам и займам, кроме облигационных</v>
          </cell>
          <cell r="AE54" t="str">
            <v>{56000000} Пензенская область</v>
          </cell>
          <cell r="AG54" t="str">
            <v>{MKD} Денар</v>
          </cell>
          <cell r="AO54" t="str">
            <v>{14090602} Прочие работы по доразведке</v>
          </cell>
          <cell r="AP54" t="str">
            <v>{14090602} Прочие работы по доразведке</v>
          </cell>
          <cell r="AQ54" t="str">
            <v>{14090602} Прочие работы по доразведке</v>
          </cell>
          <cell r="AS54" t="str">
            <v>{0301040300} Порошки для плазменного напыления</v>
          </cell>
          <cell r="AV54" t="str">
            <v>{113303} Резерв на физическую защиту 2009</v>
          </cell>
          <cell r="AW54" t="str">
            <v>{125416} Резерв на безопасность 2016</v>
          </cell>
          <cell r="AX54" t="str">
            <v>{121200} Бюджет субъектов РФ</v>
          </cell>
          <cell r="AY54" t="str">
            <v>{121200} Бюджет субъектов РФ</v>
          </cell>
          <cell r="BB54" t="str">
            <v>{252053} Прочие расчеты с дебиторами</v>
          </cell>
          <cell r="BC54" t="str">
            <v>{252051} Расчеты по аренде с Арендодателем</v>
          </cell>
          <cell r="BH54">
            <v>1837004309</v>
          </cell>
          <cell r="BU54" t="str">
            <v>{1210319_~_~_~} Услуги охраны</v>
          </cell>
          <cell r="BY54" t="str">
            <v>{MKD} Денар (тыс. )</v>
          </cell>
          <cell r="CQ54" t="str">
            <v>{2090220} Прочие расходы, связанные с переуступкой прав требований после наступления срока платежа</v>
          </cell>
          <cell r="CR54" t="str">
            <v>{752} Швеция</v>
          </cell>
          <cell r="CZ54" t="str">
            <v>{CO} Колумбия</v>
          </cell>
          <cell r="DG54">
            <v>51</v>
          </cell>
        </row>
        <row r="55">
          <cell r="J55" t="str">
            <v>{1160200} Дисконтный доход по краткосрочным займам</v>
          </cell>
          <cell r="K55" t="str">
            <v>{2090210} Прочие расходы, связанные с переуступкой прав требований до наступления срока платежа</v>
          </cell>
          <cell r="L55" t="str">
            <v>{1160200} Дисконтный доход по краткосрочным займам</v>
          </cell>
          <cell r="M55" t="str">
            <v>{2180100} Проценты к уплате по долгосрочным облигационным займам</v>
          </cell>
          <cell r="AE55" t="str">
            <v>{56734000001} Заречный</v>
          </cell>
          <cell r="AG55" t="str">
            <v>{AED} Дирхам (ОАЭ)</v>
          </cell>
          <cell r="AO55" t="str">
            <v>{14099900} Прочие ГРР</v>
          </cell>
          <cell r="AP55" t="str">
            <v>{14099900} Прочие ГРР</v>
          </cell>
          <cell r="AQ55" t="str">
            <v>{14099900} Прочие ГРР</v>
          </cell>
          <cell r="AS55" t="str">
            <v>{0301040400} Техническая керамика на основе диоксида циркония</v>
          </cell>
          <cell r="AV55" t="str">
            <v>{113304} Резерв на физическую защиту 2010</v>
          </cell>
          <cell r="AW55" t="str">
            <v>{125417} Резерв на безопасность 2017</v>
          </cell>
          <cell r="AX55" t="str">
            <v>{121300} Местный бюджет</v>
          </cell>
          <cell r="AY55" t="str">
            <v>{121300} Местный бюджет</v>
          </cell>
          <cell r="BB55" t="str">
            <v>{252054} Расчеты по аренде с Арендатором</v>
          </cell>
          <cell r="BC55" t="str">
            <v>{252052} Прочие расчеты с кредиторами</v>
          </cell>
          <cell r="BH55">
            <v>1837004362</v>
          </cell>
          <cell r="BU55" t="str">
            <v>{1210320_~_~_~} Строительно-монтажные работы</v>
          </cell>
          <cell r="BY55" t="str">
            <v>{AED} Дирхам (ОАЭ) (тыс. )</v>
          </cell>
          <cell r="CQ55" t="str">
            <v>{2090230} Прочие расходы, связанные с переуступкой прав требований как реализации финансовых услуг</v>
          </cell>
          <cell r="CR55" t="str">
            <v>{233} Эстония</v>
          </cell>
          <cell r="CZ55" t="str">
            <v>{CR} Коста-Рика</v>
          </cell>
          <cell r="DG55">
            <v>52</v>
          </cell>
        </row>
        <row r="56">
          <cell r="J56" t="str">
            <v>{1160300} Процентные доходы от временного использования краткосрочных займов</v>
          </cell>
          <cell r="K56" t="str">
            <v>{2090220} Прочие расходы, связанные с переуступкой прав требований после наступления срока платежа</v>
          </cell>
          <cell r="L56" t="str">
            <v>{1160300} Процентные доходы от временного использования краткосрочных займов</v>
          </cell>
          <cell r="M56" t="str">
            <v>{2180200} Проценты к уплате по краткосрочным облигационным займам</v>
          </cell>
          <cell r="AE56" t="str">
            <v>{57000000} Пермский край</v>
          </cell>
          <cell r="AG56" t="str">
            <v>{STD} Добра</v>
          </cell>
          <cell r="AO56" t="str">
            <v>{14100000} Горно-подготовительные работы</v>
          </cell>
          <cell r="AP56" t="str">
            <v>{14100000} Горно-подготовительные работы</v>
          </cell>
          <cell r="AQ56" t="str">
            <v>{14100000} Горно-подготовительные работы</v>
          </cell>
          <cell r="AS56" t="str">
            <v>{0301040500} Традиционная продукция из циркония</v>
          </cell>
          <cell r="AV56" t="str">
            <v>{113305} Резерв на физическую защиту 2011</v>
          </cell>
          <cell r="AW56" t="str">
            <v>{125418} Резерв на безопасность 2018</v>
          </cell>
          <cell r="AX56" t="str">
            <v>{122100} Кредиты российских банков</v>
          </cell>
          <cell r="AY56" t="str">
            <v>{123100} Средства внебюджетных фондов</v>
          </cell>
          <cell r="BB56" t="str">
            <v>{252055} Расчеты с брокером по производным финансовым инструментам (Дебитор)</v>
          </cell>
          <cell r="BC56" t="str">
            <v>{252053} Прочие расчеты с дебиторами</v>
          </cell>
          <cell r="BH56">
            <v>1837004980</v>
          </cell>
          <cell r="BU56" t="str">
            <v>{1210321_~_~_~} Выполнение научно-исследовательских, опытно-конструкторских и технологических работ</v>
          </cell>
          <cell r="BY56" t="str">
            <v>{STD} Добра (тыс. )</v>
          </cell>
          <cell r="CQ56" t="str">
            <v>{2100000} Расходы, связанные с реализацией прочих финансовых вложений</v>
          </cell>
          <cell r="CR56" t="str">
            <v>{710} Южная Африка</v>
          </cell>
          <cell r="CZ56" t="str">
            <v>{CS} Серб./Черногор</v>
          </cell>
          <cell r="DG56">
            <v>55</v>
          </cell>
        </row>
        <row r="57">
          <cell r="J57" t="str">
            <v>{1170000} Процентный доход по депозитам</v>
          </cell>
          <cell r="K57" t="str">
            <v>{2090230} Прочие расходы, связанные с переуступкой прав требований как реализации финансовых услуг</v>
          </cell>
          <cell r="L57" t="str">
            <v>{1170000} Процентный доход по депозитам</v>
          </cell>
          <cell r="M57" t="str">
            <v>{2180300} Процентные расходы по иным долгосрочным ценным бумагам</v>
          </cell>
          <cell r="AE57" t="str">
            <v>{58000000} Псковская область</v>
          </cell>
          <cell r="AG57" t="str">
            <v>{ZWD} Доллар Зимбабве</v>
          </cell>
          <cell r="AO57" t="str">
            <v>{14120100} Вода хозпитьевая покупная</v>
          </cell>
          <cell r="AP57" t="str">
            <v>{14120100} Вода хозпитьевая покупная</v>
          </cell>
          <cell r="AQ57" t="str">
            <v>{14120100} Вода хозпитьевая покупная</v>
          </cell>
          <cell r="AS57" t="str">
            <v>{0301040600} Прочая продукция из циркония</v>
          </cell>
          <cell r="AV57" t="str">
            <v>{113312} Резерв на физическую защиту 2012</v>
          </cell>
          <cell r="AW57" t="str">
            <v>{125500} Резерв на РАО (ГК)</v>
          </cell>
          <cell r="AX57" t="str">
            <v>{122200} Кредиты иностранных банков</v>
          </cell>
          <cell r="AY57" t="str">
            <v>{124100} Международная техническая помощь</v>
          </cell>
          <cell r="BB57" t="str">
            <v>{252056} Расчеты с брокером по производным финансовым инструментам (Кредитор)</v>
          </cell>
          <cell r="BC57" t="str">
            <v>{252054} Расчеты по аренде с Арендатором</v>
          </cell>
          <cell r="BH57">
            <v>1837005119</v>
          </cell>
          <cell r="BU57" t="str">
            <v>{1210322_~_~_~} Проектно-изыскательские работы</v>
          </cell>
          <cell r="BY57" t="str">
            <v>{ZWD} Доллар Зимбабве (тыс. )</v>
          </cell>
          <cell r="CQ57" t="str">
            <v>{2110100} Остаточная стоимость прочих активов</v>
          </cell>
          <cell r="CR57" t="str">
            <v>{392} Япония</v>
          </cell>
          <cell r="CZ57" t="str">
            <v>{CU} Куба</v>
          </cell>
          <cell r="DG57">
            <v>57</v>
          </cell>
        </row>
        <row r="58">
          <cell r="J58" t="str">
            <v>{1180100} Процентный доход по банковским счетам</v>
          </cell>
          <cell r="K58" t="str">
            <v>{2100000} Расходы, связанные с реализацией прочих финансовых вложений</v>
          </cell>
          <cell r="L58" t="str">
            <v>{1180200} Процентный доход по векселям</v>
          </cell>
          <cell r="M58" t="str">
            <v>{2180400} Процентные расходы по иным краткосрочным ценным бумагам</v>
          </cell>
          <cell r="AE58" t="str">
            <v>{60000000} Ростовская область</v>
          </cell>
          <cell r="AG58" t="str">
            <v>{ZWL} Доллар Зимбабве</v>
          </cell>
          <cell r="AO58" t="str">
            <v>{14120200} Вода техническая покупная</v>
          </cell>
          <cell r="AP58" t="str">
            <v>{14120200} Вода техническая покупная</v>
          </cell>
          <cell r="AQ58" t="str">
            <v>{14120200} Вода техническая покупная</v>
          </cell>
          <cell r="AS58" t="str">
            <v>{0301050100} Гидрооксид лития</v>
          </cell>
          <cell r="AV58" t="str">
            <v>{113313} Резерв на физическую защиту 2013</v>
          </cell>
          <cell r="AW58" t="str">
            <v>{126001} Резерв на безопасность (АТЦ) 2010</v>
          </cell>
          <cell r="AX58" t="str">
            <v>{122300} Заемные средства других организаций</v>
          </cell>
          <cell r="AY58" t="str">
            <v>{125101} Резерв на вывод из эксплуатации и НИОКР ГК до 2008</v>
          </cell>
          <cell r="BB58" t="str">
            <v>{252057} НДС по неподтвержденному экспорту (пакет собран, ИФНС не подтвердила факт экспорта)</v>
          </cell>
          <cell r="BC58" t="str">
            <v>{252055} Расчеты с брокером по производным финансовым инструментам (Дебитор)</v>
          </cell>
          <cell r="BH58">
            <v>1837005729</v>
          </cell>
          <cell r="BU58" t="str">
            <v>{1210399_~_~_~} Прочие услуги производственного характера</v>
          </cell>
          <cell r="BY58" t="str">
            <v>{ZWL} Доллар Зимбабве (тыс. )</v>
          </cell>
          <cell r="CQ58" t="str">
            <v>{2110200} Прочие расходы, связанные с реализацией прочих активов</v>
          </cell>
          <cell r="CR58" t="str">
            <v>{895} Абхазия</v>
          </cell>
          <cell r="CZ58" t="str">
            <v>{CV} Кабо-Верде</v>
          </cell>
          <cell r="DG58" t="str">
            <v>50_51_52_55_57_движ</v>
          </cell>
        </row>
        <row r="59">
          <cell r="J59" t="str">
            <v>{1180200} Процентный доход по векселям</v>
          </cell>
          <cell r="K59" t="str">
            <v>{2110100} Остаточная стоимость прочих активов</v>
          </cell>
          <cell r="L59" t="str">
            <v>{1180300} Дисконтный доход по векселям</v>
          </cell>
          <cell r="M59" t="str">
            <v>{2180500} Дисконтный расход по векселям</v>
          </cell>
          <cell r="AE59" t="str">
            <v>{60712000001} Волгодонск</v>
          </cell>
          <cell r="AG59" t="str">
            <v>{NAD} Доллар Намибии</v>
          </cell>
          <cell r="AO59" t="str">
            <v>{14120400} Канализация и оборотное водоснабжение покупные</v>
          </cell>
          <cell r="AP59" t="str">
            <v>{14120400} Канализация и оборотное водоснабжение покупные</v>
          </cell>
          <cell r="AQ59" t="str">
            <v>{14120400} Канализация и оборотное водоснабжение покупные</v>
          </cell>
          <cell r="AS59" t="str">
            <v>{0301050200} Металлический литий</v>
          </cell>
          <cell r="AV59" t="str">
            <v>{113314} Резерв на физическую защиту 2014</v>
          </cell>
          <cell r="AW59" t="str">
            <v>{126002} Резерв на безопасность (АТЦ) 2011</v>
          </cell>
          <cell r="AX59" t="str">
            <v>{123100} Средства внебюджетных фондов</v>
          </cell>
          <cell r="AY59" t="str">
            <v>{125102} Резерв на вывод из эксплуатации и НИОКР ГК 2008</v>
          </cell>
          <cell r="BB59" t="str">
            <v>{252058} Денежные средства, переданные в качестве обеспечения исполнения обязательств</v>
          </cell>
          <cell r="BC59" t="str">
            <v>{252056} Расчеты с брокером по производным финансовым инструментам (Кредитор)</v>
          </cell>
          <cell r="BH59">
            <v>1840001386</v>
          </cell>
          <cell r="BU59" t="str">
            <v>{1210400_~_~_~} Платежи по страхованию</v>
          </cell>
          <cell r="BY59" t="str">
            <v>{NAD} Доллар Намибии (тыс. )</v>
          </cell>
          <cell r="CQ59" t="str">
            <v>{2110300} Остаточная стоимость доходных вложений во внеоборотные активы</v>
          </cell>
          <cell r="CR59" t="str">
            <v>{031} Азербайджан</v>
          </cell>
          <cell r="CZ59" t="str">
            <v>{CW} Кюрасао</v>
          </cell>
          <cell r="DG59" t="str">
            <v>Фин_договоры</v>
          </cell>
        </row>
        <row r="60">
          <cell r="J60" t="str">
            <v>{1180300} Дисконтный доход по векселям</v>
          </cell>
          <cell r="K60" t="str">
            <v>{2110200} Прочие расходы, связанные с реализацией прочих активов</v>
          </cell>
          <cell r="L60" t="str">
            <v>{1180400} Процентный доход по облигациям (кроме государственных)</v>
          </cell>
          <cell r="M60" t="str">
            <v>{2180900} Процентные расходы от изменения дисконтированной стоимости</v>
          </cell>
          <cell r="AE60" t="str">
            <v>{61000000} Рязанская область</v>
          </cell>
          <cell r="AG60" t="str">
            <v>{KYD} Доллар Островов Кайман</v>
          </cell>
          <cell r="AO60" t="str">
            <v>{14130000} Услуги по капитальному ремонту</v>
          </cell>
          <cell r="AP60" t="str">
            <v>{14130000} Услуги по капитальному ремонту</v>
          </cell>
          <cell r="AQ60" t="str">
            <v>{14130000} Услуги по капитальному ремонту</v>
          </cell>
          <cell r="AS60" t="str">
            <v>{0301050301} Катодные материалы</v>
          </cell>
          <cell r="AV60" t="str">
            <v>{113315} Резерв на физическую защиту 2015</v>
          </cell>
          <cell r="AW60" t="str">
            <v>{126012} Резерв на безопасность (АТЦ) 2012</v>
          </cell>
          <cell r="AX60" t="str">
            <v>{124100} Международная техническая помощь</v>
          </cell>
          <cell r="AY60" t="str">
            <v>{125103} Резерв на вывод из эксплуатации и НИОКР ГК 2009</v>
          </cell>
          <cell r="BB60" t="str">
            <v>{252059} Денежные средства, полученные в качестве обеспечения исполнения обязательств</v>
          </cell>
          <cell r="BC60" t="str">
            <v>{252057} НДС по неподтвержденному экспорту (пакет собран, ИФНС не подтвердила факт экспорта)</v>
          </cell>
          <cell r="BH60">
            <v>1841007197</v>
          </cell>
          <cell r="BU60" t="str">
            <v>{1210511_~_~_~} Обязательное профессиональное обучение и повышение квалификации</v>
          </cell>
          <cell r="BY60" t="str">
            <v>{KYD} Доллар Островов Кайман (тыс. )</v>
          </cell>
          <cell r="CQ60" t="str">
            <v>{2110400} Прочие расходы, связанные с реализацией доходных вложений во внеоборотные активы</v>
          </cell>
          <cell r="CR60" t="str">
            <v>{008} Албания</v>
          </cell>
          <cell r="CZ60" t="str">
            <v>{CX} О.Рождеств</v>
          </cell>
          <cell r="DG60" t="str">
            <v>58_01_1</v>
          </cell>
        </row>
        <row r="61">
          <cell r="J61" t="str">
            <v>{1180400} Процентный доход по облигациям (кроме государственных)</v>
          </cell>
          <cell r="K61" t="str">
            <v>{2110300} Остаточная стоимость доходных вложений во внеоборотные активы</v>
          </cell>
          <cell r="L61" t="str">
            <v>{1180500} Дисконтный доход по облигациям (кроме государственных)</v>
          </cell>
          <cell r="M61" t="str">
            <v>{2190100} Расходы в виде неустойки в случае неисполнения или ненадлежащего исполнения обязательства</v>
          </cell>
          <cell r="AE61" t="str">
            <v>{63000000} Саратовская область</v>
          </cell>
          <cell r="AG61" t="str">
            <v>{SBD} Доллар Соломоновых Островов</v>
          </cell>
          <cell r="AO61" t="str">
            <v>{14140000} Услуги по планово-предупредительным ремонтам</v>
          </cell>
          <cell r="AP61" t="str">
            <v>{14140000} Услуги по планово-предупредительным ремонтам</v>
          </cell>
          <cell r="AQ61" t="str">
            <v>{14140000} Услуги по планово-предупредительным ремонтам</v>
          </cell>
          <cell r="AS61" t="str">
            <v>{0301050302} Анодные материалы</v>
          </cell>
          <cell r="AV61" t="str">
            <v>{113316} Резерв на физическую защиту 2016</v>
          </cell>
          <cell r="AW61" t="str">
            <v>{126013} Резерв на безопасность (АТЦ) 2013</v>
          </cell>
          <cell r="AX61" t="str">
            <v>{125101} Резерв на вывод из эксплуатации и НИОКР ГК до 2008</v>
          </cell>
          <cell r="AY61" t="str">
            <v>{125104} Резерв на вывод из эксплуатации и НИОКР ГК 2010</v>
          </cell>
          <cell r="BB61" t="str">
            <v>{252060} Расчеты по приобретенным правам требований (бездоходные)</v>
          </cell>
          <cell r="BC61" t="str">
            <v>{252058} Денежные средства, переданные в качестве обеспечения исполнения обязательств</v>
          </cell>
          <cell r="BH61">
            <v>1901067718</v>
          </cell>
          <cell r="BU61" t="str">
            <v>{1210512_~_~_~} Оценка и развитие персонала</v>
          </cell>
          <cell r="BY61" t="str">
            <v>{SBD} Доллар Соломоновых Островов (тыс. )</v>
          </cell>
          <cell r="CQ61" t="str">
            <v>{2110500} Расходы на реализацию права на земельный участок</v>
          </cell>
          <cell r="CR61" t="str">
            <v>{012} Алжир</v>
          </cell>
          <cell r="CZ61" t="str">
            <v>{CY} Кипр</v>
          </cell>
          <cell r="DG61" t="str">
            <v>58_01_2</v>
          </cell>
        </row>
        <row r="62">
          <cell r="J62" t="str">
            <v>{1180500} Дисконтный доход по облигациям (кроме государственных)</v>
          </cell>
          <cell r="K62" t="str">
            <v>{2110400} Прочие расходы, связанные с реализацией доходных вложений во внеоборотные активы</v>
          </cell>
          <cell r="L62" t="str">
            <v>{1180600} Процентный доход по государственным облигациям</v>
          </cell>
          <cell r="M62" t="str">
            <v>{2190200} Расходы в виде возмещения убытков, причиненных неисполнением или ненадлежащим исполнением обязательства</v>
          </cell>
          <cell r="AE62" t="str">
            <v>{63607101001} Балаково</v>
          </cell>
          <cell r="AG62" t="str">
            <v>{TTD} Доллар Тринидада и Тобаго</v>
          </cell>
          <cell r="AO62" t="str">
            <v>{14150000} Услуги по текущему ремонту и техническому обслуживанию</v>
          </cell>
          <cell r="AP62" t="str">
            <v>{14150000} Услуги по текущему ремонту и техническому обслуживанию</v>
          </cell>
          <cell r="AQ62" t="str">
            <v>{14150000} Услуги по текущему ремонту и техническому обслуживанию</v>
          </cell>
          <cell r="AS62" t="str">
            <v>{0301050303} Лития тетрафторборат</v>
          </cell>
          <cell r="AV62" t="str">
            <v>{113317} Резерв на физическую защиту 2017</v>
          </cell>
          <cell r="AW62" t="str">
            <v>{126014} Резерв на безопасность (АТЦ) 2014</v>
          </cell>
          <cell r="AX62" t="str">
            <v>{125102} Резерв на вывод из эксплуатации и НИОКР ГК 2008</v>
          </cell>
          <cell r="AY62" t="str">
            <v>{125105} Резерв на вывод из эксплуатации и НИОКР ГК 2011</v>
          </cell>
          <cell r="BB62" t="str">
            <v>{252061} Производные финансовые инструменты, от которых ожидается получение экономических выгод</v>
          </cell>
          <cell r="BC62" t="str">
            <v>{252059} Денежные средства, полученные в качестве обеспечения исполнения обязательств</v>
          </cell>
          <cell r="BH62">
            <v>2124016582</v>
          </cell>
          <cell r="BU62" t="str">
            <v>{1210513_~_~_~} Расходы по найму персонала</v>
          </cell>
          <cell r="BY62" t="str">
            <v>{TTD} Доллар Тринидада и Тобаго (тыс. )</v>
          </cell>
          <cell r="CQ62" t="str">
            <v>{2120000} Расходы, связанные с предоставлением в пользование прав на результаты интеллектуальной деятельности</v>
          </cell>
          <cell r="CR62" t="str">
            <v>{016} Американское Самоа</v>
          </cell>
          <cell r="CZ62" t="str">
            <v>{CZ} Чехия</v>
          </cell>
          <cell r="DG62" t="str">
            <v>58_02</v>
          </cell>
        </row>
        <row r="63">
          <cell r="J63" t="str">
            <v>{1180600} Процентный доход по государственным облигациям</v>
          </cell>
          <cell r="K63" t="str">
            <v>{2110500} Расходы на реализацию права на земельный участок</v>
          </cell>
          <cell r="L63" t="str">
            <v>{1180700} Дисконтный доход по государственным облигациям</v>
          </cell>
          <cell r="M63" t="str">
            <v>{2190300} Расходы в виде процентов за пользование чужими денежными средствами вследствие их неправомерного удержания, уклонения от их возврата, иной просрочки в их уплате либо неосновательного получения или сбережения за счет другого лица</v>
          </cell>
          <cell r="AE63" t="str">
            <v>{64000000} Сахалинская область</v>
          </cell>
          <cell r="AG63" t="str">
            <v>{FJD} Доллар Фиджи</v>
          </cell>
          <cell r="AO63" t="str">
            <v>{14150010} Контроль технического состояния, диагностика оборудования, зданий, сооружений и т.п. услуги</v>
          </cell>
          <cell r="AP63" t="str">
            <v>{14150010} Контроль технического состояния, диагностика оборудования, зданий, сооружений и т.п. услуги</v>
          </cell>
          <cell r="AQ63" t="str">
            <v>{14150010} Контроль технического состояния, диагностика оборудования, зданий, сооружений и т.п. услуги</v>
          </cell>
          <cell r="AS63" t="str">
            <v>{0301050304} Лития гексафторфосфат</v>
          </cell>
          <cell r="AV63" t="str">
            <v>{113318} Резерв на физическую защиту 2018</v>
          </cell>
          <cell r="AW63" t="str">
            <v>{126015} Резерв на безопасность (АТЦ) 2015</v>
          </cell>
          <cell r="AX63" t="str">
            <v>{125103} Резерв на вывод из эксплуатации и НИОКР ГК 2009</v>
          </cell>
          <cell r="AY63" t="str">
            <v>{125112} Резерв на вывод из эксплуатации и НИОКР ГК 2012</v>
          </cell>
          <cell r="BB63" t="str">
            <v>{252062} Производные финансовые инструменты, по которым ожидается уменьшение экономических выгод</v>
          </cell>
          <cell r="BC63" t="str">
            <v>{252060} Расчеты по приобретенным правам требований (бездоходные)</v>
          </cell>
          <cell r="BH63">
            <v>2128049998</v>
          </cell>
          <cell r="BU63" t="str">
            <v>{1210520_~_~_~} Прочие услуги, связанные с персоналом</v>
          </cell>
          <cell r="BY63" t="str">
            <v>{FJD} Доллар Фиджи (тыс. )</v>
          </cell>
          <cell r="CQ63" t="str">
            <v>{2130112} Амортизация ОС, переданных в аренду, лизинг (объекты движимого имущества)</v>
          </cell>
          <cell r="CR63" t="str">
            <v>{660} Ангилья</v>
          </cell>
          <cell r="CZ63" t="str">
            <v>{DE} Германия</v>
          </cell>
          <cell r="DG63" t="str">
            <v>58_02_движ</v>
          </cell>
        </row>
        <row r="64">
          <cell r="J64" t="str">
            <v>{1180700} Дисконтный доход по государственным облигациям</v>
          </cell>
          <cell r="K64" t="str">
            <v>{2120000} Расходы, связанные с предоставлением в пользование прав на результаты интеллектуальной деятельности</v>
          </cell>
          <cell r="L64" t="str">
            <v>{1180800} Проценты, полученные по прочим долговым обязательствам</v>
          </cell>
          <cell r="M64" t="str">
            <v>{2190600} Средства (иски) и штрафы, взысканные в возмещение ущерба, причиненного нарушением природоохранного законодательства</v>
          </cell>
          <cell r="AE64" t="str">
            <v>{65000000} Свердловская область</v>
          </cell>
          <cell r="AG64" t="str">
            <v>{DOP} Доминиканское песо</v>
          </cell>
          <cell r="AO64" t="str">
            <v>{14160100} Перевозки грузовыми автомобилями</v>
          </cell>
          <cell r="AP64" t="str">
            <v>{14160100} Перевозки грузовыми автомобилями</v>
          </cell>
          <cell r="AQ64" t="str">
            <v>{14160100} Перевозки грузовыми автомобилями</v>
          </cell>
          <cell r="AS64" t="str">
            <v>{0301050305} Литий хлористый</v>
          </cell>
          <cell r="AV64" t="str">
            <v>{113401} Резерв на развитие до 2008</v>
          </cell>
          <cell r="AW64" t="str">
            <v>{126016} Резерв на безопасность (АТЦ) 2016</v>
          </cell>
          <cell r="AX64" t="str">
            <v>{125104} Резерв на вывод из эксплуатации и НИОКР ГК 2010</v>
          </cell>
          <cell r="AY64" t="str">
            <v>{125113} Резерв на вывод из эксплуатации и НИОКР ГК 2013</v>
          </cell>
          <cell r="BB64" t="str">
            <v>{252063} Расчеты по срочным сделкам (дебитор)</v>
          </cell>
          <cell r="BC64" t="str">
            <v>{252061} Производные финансовые инструменты, от которых ожидается получение экономических выгод</v>
          </cell>
          <cell r="BH64">
            <v>2128700232</v>
          </cell>
          <cell r="BU64" t="str">
            <v>{1210600_~_~_~} Авторское вознаграждение</v>
          </cell>
          <cell r="BY64" t="str">
            <v>{DOP} Доминиканское песо (тыс. )</v>
          </cell>
          <cell r="CQ64" t="str">
            <v>{2130113} Амортизация ОС, переданных в аренду, лизинг (объекты недвижимого имущества)</v>
          </cell>
          <cell r="CR64" t="str">
            <v>{024} Ангола</v>
          </cell>
          <cell r="CZ64" t="str">
            <v>{DJ} Джибути</v>
          </cell>
          <cell r="DG64" t="str">
            <v>58_03_1</v>
          </cell>
        </row>
        <row r="65">
          <cell r="J65" t="str">
            <v>{1180800} Проценты, полученные по прочим долговым обязательствам</v>
          </cell>
          <cell r="K65" t="str">
            <v>{2130112} Амортизация ОС, переданных в аренду, лизинг (объекты движимого имущества)</v>
          </cell>
          <cell r="L65" t="str">
            <v>{1180900} Процентные доходы от изменения дисконтированной стоимости</v>
          </cell>
          <cell r="M65" t="str">
            <v>{2200100} Расходы в виде курсовых разниц по дог. в у.е.</v>
          </cell>
          <cell r="AE65" t="str">
            <v>{65722000262} Снежинск (в направлении Никольское)</v>
          </cell>
          <cell r="AG65" t="str">
            <v>{VND} Донг</v>
          </cell>
          <cell r="AO65" t="str">
            <v>{14160200} Перевозки легковыми автомобилями</v>
          </cell>
          <cell r="AP65" t="str">
            <v>{14160200} Перевозки легковыми автомобилями</v>
          </cell>
          <cell r="AQ65" t="str">
            <v>{14160200} Перевозки легковыми автомобилями</v>
          </cell>
          <cell r="AS65" t="str">
            <v>{0301050306} Гипохлорит натрия</v>
          </cell>
          <cell r="AV65" t="str">
            <v>{113402} Резерв на развитие 2008</v>
          </cell>
          <cell r="AW65" t="str">
            <v>{126017} Резерв на безопасность (АТЦ) 2017</v>
          </cell>
          <cell r="AX65" t="str">
            <v>{125105} Резерв на вывод из эксплуатации и НИОКР ГК 2011</v>
          </cell>
          <cell r="AY65" t="str">
            <v>{125114} Резерв на вывод из эксплуатации и НИОКР ГК 2014</v>
          </cell>
          <cell r="BB65" t="str">
            <v>{252064} Расчеты по срочным сделкам (кредитор)</v>
          </cell>
          <cell r="BC65" t="str">
            <v>{252062} Производные финансовые инструменты, по которым ожидается уменьшение экономических выгод</v>
          </cell>
          <cell r="BH65">
            <v>2128701003</v>
          </cell>
          <cell r="BU65" t="str">
            <v>{1210700_~_~_~} Арендные платежи</v>
          </cell>
          <cell r="BY65" t="str">
            <v>{VND} Донг (тыс. )</v>
          </cell>
          <cell r="CQ65" t="str">
            <v>{2130122} Прочие расходы от ОС, переданных в аренду, лизинг (объекты движимого имущества)</v>
          </cell>
          <cell r="CR65" t="str">
            <v>{020} Андорра</v>
          </cell>
          <cell r="CZ65" t="str">
            <v>{DK} Дания</v>
          </cell>
          <cell r="DG65" t="str">
            <v>58_03_2</v>
          </cell>
        </row>
        <row r="66">
          <cell r="J66" t="str">
            <v>{1180900} Процентные доходы от изменения дисконтированной стоимости</v>
          </cell>
          <cell r="K66" t="str">
            <v>{2130113} Амортизация ОС, переданных в аренду, лизинг (объекты недвижимого имущества)</v>
          </cell>
          <cell r="L66" t="str">
            <v>{1190110} Доходы в виде неустойки в случае неисполнения или ненадлежащего исполнения обязательства (нетто)</v>
          </cell>
          <cell r="M66" t="str">
            <v>{2200200} Расходы в виде курсовых разниц по обязательствам и активам, выраженным в иностранной валюте</v>
          </cell>
          <cell r="AE66" t="str">
            <v>{65737000001} Заречный</v>
          </cell>
          <cell r="AG66" t="str">
            <v>{ЕGP} Египетский фунт</v>
          </cell>
          <cell r="AO66" t="str">
            <v>{14160300} Перевозки автобусами</v>
          </cell>
          <cell r="AP66" t="str">
            <v>{14160300} Перевозки автобусами</v>
          </cell>
          <cell r="AQ66" t="str">
            <v>{14160300} Перевозки автобусами</v>
          </cell>
          <cell r="AS66" t="str">
            <v>{0301050307} Литированный оксид кобальта</v>
          </cell>
          <cell r="AV66" t="str">
            <v>{113403} Резерв на развитие 2009</v>
          </cell>
          <cell r="AW66" t="str">
            <v>{126018} Резерв на безопасность (АТЦ) 2018</v>
          </cell>
          <cell r="AX66" t="str">
            <v>{125112} Резерв на вывод из эксплуатации и НИОКР ГК 2012</v>
          </cell>
          <cell r="AY66" t="str">
            <v>{125115} Резерв на вывод из эксплуатации и НИОКР ГК 2015</v>
          </cell>
          <cell r="BB66" t="str">
            <v>{252067} Расчеты Цедента с Цессионарием по реализации прав требования</v>
          </cell>
          <cell r="BC66" t="str">
            <v>{252063} Расчеты по срочным сделкам (дебитор)</v>
          </cell>
          <cell r="BH66">
            <v>2128701733</v>
          </cell>
          <cell r="BU66" t="str">
            <v>{1210911_~_~_~} Обслуживание вычислительной и орг.техники</v>
          </cell>
          <cell r="BY66" t="str">
            <v>{ЕGP} Египетский фунт (тыс. )</v>
          </cell>
          <cell r="CQ66" t="str">
            <v>{2130123} Прочие расходы от ОС, переданных в аренду, лизинг (объекты недвижимого имущества)</v>
          </cell>
          <cell r="CR66" t="str">
            <v>{010} Антарктида</v>
          </cell>
          <cell r="CZ66" t="str">
            <v>{DM} Доминика</v>
          </cell>
          <cell r="DG66" t="str">
            <v>58_04</v>
          </cell>
        </row>
        <row r="67">
          <cell r="J67" t="str">
            <v>{1190110} Доходы в виде неустойки в случае неисполнения или ненадлежащего исполнения обязательства (нетто)</v>
          </cell>
          <cell r="K67" t="str">
            <v>{2130122} Прочие расходы от ОС, переданных в аренду, лизинг (объекты движимого имущества)</v>
          </cell>
          <cell r="L67" t="str">
            <v>{1190111} Доходы в виде неустойки в случае неисполнения или ненадлежащего исполнения обязательства (НДС)</v>
          </cell>
          <cell r="M67" t="str">
            <v>{2210000} Расходы по операциям купли-продажи иностранной валюты</v>
          </cell>
          <cell r="AE67" t="str">
            <v>{65749000001} Лесной</v>
          </cell>
          <cell r="AG67" t="str">
            <v>{COU} Единица реальной стоимости</v>
          </cell>
          <cell r="AO67" t="str">
            <v>{14160400} Авиаперевозки</v>
          </cell>
          <cell r="AP67" t="str">
            <v>{14160400} Авиаперевозки</v>
          </cell>
          <cell r="AQ67" t="str">
            <v>{14160400} Авиаперевозки</v>
          </cell>
          <cell r="AS67" t="str">
            <v>{0301050308} Гидрид лития</v>
          </cell>
          <cell r="AV67" t="str">
            <v>{113404} Резерв на развитие 2010</v>
          </cell>
          <cell r="AW67" t="str">
            <v>{127100} Гранты</v>
          </cell>
          <cell r="AX67" t="str">
            <v>{125113} Резерв на вывод из эксплуатации и НИОКР ГК 2013</v>
          </cell>
          <cell r="AY67" t="str">
            <v>{125116} Резерв на вывод из эксплуатации и НИОКР ГК 2016</v>
          </cell>
          <cell r="BB67" t="str">
            <v>{252068} Расчеты Цессионария с Цедентом по приобретению прав требования</v>
          </cell>
          <cell r="BC67" t="str">
            <v>{252064} Расчеты по срочным сделкам (кредитор)</v>
          </cell>
          <cell r="BH67">
            <v>2204031890</v>
          </cell>
          <cell r="BU67" t="str">
            <v>{1210912_~_~_~} Программное и информационное обеспечение (неисключительные лицензии)</v>
          </cell>
          <cell r="BY67" t="str">
            <v>{COU} Единица реальной стоимости (тыс. )</v>
          </cell>
          <cell r="CQ67" t="str">
            <v>{2130210} Амортизация доходных вложений в материальные ценности, переданных в аренду, лизинг</v>
          </cell>
          <cell r="CR67" t="str">
            <v>{028} Антигуа и Барбуда</v>
          </cell>
          <cell r="CZ67" t="str">
            <v>{DO} Доминик.ре</v>
          </cell>
          <cell r="DG67" t="str">
            <v>59_01</v>
          </cell>
        </row>
        <row r="68">
          <cell r="J68" t="str">
            <v>{1190111} Доходы в виде неустойки в случае неисполнения или ненадлежащего исполнения обязательства (НДС)</v>
          </cell>
          <cell r="K68" t="str">
            <v>{2130123} Прочие расходы от ОС, переданных в аренду, лизинг (объекты недвижимого имущества)</v>
          </cell>
          <cell r="L68" t="str">
            <v>{1190200} Доходы от возмещения убытков, причиненных неисполнением или ненадлежащим исполнением обязательства</v>
          </cell>
          <cell r="M68" t="str">
            <v>{2220100} Расходы на резервы по сомнительной задолженности</v>
          </cell>
          <cell r="AE68" t="str">
            <v>{65752000001} Новоуральск</v>
          </cell>
          <cell r="AG68" t="str">
            <v>{ZMK} Замбийская квача</v>
          </cell>
          <cell r="AO68" t="str">
            <v>{14160500} Ж/д перевозки</v>
          </cell>
          <cell r="AP68" t="str">
            <v>{14160500} Ж/д перевозки</v>
          </cell>
          <cell r="AQ68" t="str">
            <v>{14160500} Ж/д перевозки</v>
          </cell>
          <cell r="AS68" t="str">
            <v>{0301050309} Отбеливатель</v>
          </cell>
          <cell r="AV68" t="str">
            <v>{113405} Резерв на развитие 2011</v>
          </cell>
          <cell r="AW68" t="str">
            <v>{128900} Прочее целевое финансирование</v>
          </cell>
          <cell r="AX68" t="str">
            <v>{125114} Резерв на вывод из эксплуатации и НИОКР ГК 2014</v>
          </cell>
          <cell r="AY68" t="str">
            <v>{125117} Резерв на вывод из эксплуатации и НИОКР ГК 2017</v>
          </cell>
          <cell r="BB68" t="str">
            <v>{252069} Расчеты Должника с Цессионарием</v>
          </cell>
          <cell r="BC68" t="str">
            <v>{252065} Проценты по долгосрочным товарным займам к получению</v>
          </cell>
          <cell r="BH68">
            <v>2223028853</v>
          </cell>
          <cell r="BU68" t="str">
            <v>{1210913_~_~_~} Сопровождение и поддержка программного обеспечения (в т.ч. Справочно-правовых систем)</v>
          </cell>
          <cell r="BY68" t="str">
            <v>{ZMK} Замбийская квача (тыс. )</v>
          </cell>
          <cell r="CQ68" t="str">
            <v>{2130220} Прочие расходы, связанные с вложениями в материальные ценности, переданными в пользование (аренда, лизинг)</v>
          </cell>
          <cell r="CR68" t="str">
            <v>{032} Аргентина</v>
          </cell>
          <cell r="CZ68" t="str">
            <v>{DZ} Алжир</v>
          </cell>
          <cell r="DG68" t="str">
            <v>59_02</v>
          </cell>
        </row>
        <row r="69">
          <cell r="J69" t="str">
            <v>{1190200} Доходы от возмещения убытков, причиненных неисполнением или ненадлежащим исполнением обязательства</v>
          </cell>
          <cell r="K69" t="str">
            <v>{2130210} Амортизация доходных вложений в материальные ценности, переданных в аренду, лизинг</v>
          </cell>
          <cell r="L69" t="str">
            <v>{1190300} Доходы от процентов за пользование чужими денежными средствами вследствие их неправомерного удержания, уклонения от их возврата, иной просрочки в их уплате либо неосновательного получения или сбережения за счет другого лица</v>
          </cell>
          <cell r="M69" t="str">
            <v>{2239900} Отчисления в прочие оценочные обязательства</v>
          </cell>
          <cell r="AE69" t="str">
            <v>{66000000} Смоленская область</v>
          </cell>
          <cell r="AG69" t="str">
            <v>{PLN} Злотый</v>
          </cell>
          <cell r="AO69" t="str">
            <v>{14160600} Перевозки водным транспортом</v>
          </cell>
          <cell r="AP69" t="str">
            <v>{14160600} Перевозки водным транспортом</v>
          </cell>
          <cell r="AQ69" t="str">
            <v>{14160600} Перевозки водным транспортом</v>
          </cell>
          <cell r="AS69" t="str">
            <v>{0301050310} Литий металлический катализированный</v>
          </cell>
          <cell r="AV69" t="str">
            <v>{113412} Резерв на развитие 2012</v>
          </cell>
          <cell r="AW69" t="str">
            <v>{129110} Средства, полученные от долевого участия</v>
          </cell>
          <cell r="AX69" t="str">
            <v>{125115} Резерв на вывод из эксплуатации и НИОКР ГК 2015</v>
          </cell>
          <cell r="AY69" t="str">
            <v>{125118} Резерв на вывод из эксплуатации и НИОКР ГК 2018</v>
          </cell>
          <cell r="BB69" t="str">
            <v>{252070} Целевое финансирование предоставленное дипмиссиям и торгпредствам</v>
          </cell>
          <cell r="BC69" t="str">
            <v>{252066} Проценты по краткосрочным товарным займам к получению</v>
          </cell>
          <cell r="BH69">
            <v>2224068584</v>
          </cell>
          <cell r="BU69" t="str">
            <v>{1210914_~_~_~} Консультационные IT-услуги: Услуги специализированного проектного офиса</v>
          </cell>
          <cell r="BY69" t="str">
            <v>{PLN} Злотый (тыс. )</v>
          </cell>
          <cell r="CQ69" t="str">
            <v>{2141000} Амортизация и расходы по содержанию объектов, признанных в установленном порядке непрофильными, до момента их реализации или передачи</v>
          </cell>
          <cell r="CR69" t="str">
            <v>{533} Аруба</v>
          </cell>
          <cell r="CZ69" t="str">
            <v>{EC} Эквадор</v>
          </cell>
          <cell r="DG69" t="str">
            <v>59_03</v>
          </cell>
        </row>
        <row r="70">
          <cell r="J70" t="str">
            <v>{1190300} Доходы от процентов за пользование чужими денежными средствами вследствие их неправомерного удержания, уклонения от их возврата, иной просрочки в их уплате либо неосновательного получения или сбережения за счет другого лица</v>
          </cell>
          <cell r="K70" t="str">
            <v>{2130220} Прочие расходы, связанные с вложениями в материальные ценности, переданными в пользование (аренда, лизинг)</v>
          </cell>
          <cell r="L70" t="str">
            <v>{1200100} Доходы в виде курсовых разниц по дог. в у.е.</v>
          </cell>
          <cell r="M70" t="str">
            <v>{2250004} Расходы от переоценки ценных бумаг по рыночной стоимости, обращающихся на ОРЦБ</v>
          </cell>
          <cell r="AE70" t="str">
            <v>{66710000001} Десногорск</v>
          </cell>
          <cell r="AG70" t="str">
            <v>{NIO} Золотая кордоба</v>
          </cell>
          <cell r="AO70" t="str">
            <v>{14160700} Услуги спецтехники и спецмеханизмов</v>
          </cell>
          <cell r="AP70" t="str">
            <v>{14160700} Услуги спецтехники и спецмеханизмов</v>
          </cell>
          <cell r="AQ70" t="str">
            <v>{14160700} Услуги спецтехники и спецмеханизмов</v>
          </cell>
          <cell r="AS70" t="str">
            <v>{0301050399} Прочая литиевая продукция</v>
          </cell>
          <cell r="AV70" t="str">
            <v>{113413} Резерв на развитие 2013</v>
          </cell>
          <cell r="AW70" t="str">
            <v>{129210} Средства от выпуска корпоративных облигаций</v>
          </cell>
          <cell r="AX70" t="str">
            <v>{125116} Резерв на вывод из эксплуатации и НИОКР ГК 2016</v>
          </cell>
          <cell r="AY70" t="str">
            <v>{125201} Резерв на физическую защиту ГК до 2008</v>
          </cell>
          <cell r="BB70" t="str">
            <v>{252071} Расчеты с Агентами (Комиссионерами) по возмещению понесенных затрат при закупке продукции (работ, услуг) для Комитента (принципала) для создания (модернизации) объектов основных средств</v>
          </cell>
          <cell r="BC70" t="str">
            <v>{252067} Расчеты Цедента с Цессионарием по реализации прав требования</v>
          </cell>
          <cell r="BH70">
            <v>2224103849</v>
          </cell>
          <cell r="BU70" t="str">
            <v>{1210915_~_~_~} Консультационные IT-услуги: Расходы, связанные с формированием требований к информационной системе</v>
          </cell>
          <cell r="BY70" t="str">
            <v>{NIO} Золотая кордоба (тыс. )</v>
          </cell>
          <cell r="CQ70" t="str">
            <v>{2142990} Расходы на содержание обслуживающих хозяйств и производств</v>
          </cell>
          <cell r="CR70" t="str">
            <v>{004} Афганистан</v>
          </cell>
          <cell r="CZ70" t="str">
            <v>{EE} Эстония</v>
          </cell>
          <cell r="DG70" t="str">
            <v>ДП_полученные</v>
          </cell>
        </row>
        <row r="71">
          <cell r="J71" t="str">
            <v>{1200100} Доходы в виде курсовых разниц по дог. в у.е.</v>
          </cell>
          <cell r="K71" t="str">
            <v>{2141000} Амортизация и расходы по содержанию объектов, признанных в установленном порядке непрофильными, до момента их реализации или передачи</v>
          </cell>
          <cell r="L71" t="str">
            <v>{1200200} Доходы в виде курсовых разниц по обязательствам и активам, выраженным в иностранной валюте</v>
          </cell>
          <cell r="M71" t="str">
            <v>{2250005} Расходы от переоценки ценных бумаг по рыночной стоимости, не обращающихся на ОРЦБ</v>
          </cell>
          <cell r="AE71" t="str">
            <v>{67000000} Город Севастополь (города федерального значения)</v>
          </cell>
          <cell r="AG71" t="str">
            <v>{INR} Индийская рупия</v>
          </cell>
          <cell r="AO71" t="str">
            <v>{14160800} Складские услуги</v>
          </cell>
          <cell r="AP71" t="str">
            <v>{14160800} Складские услуги</v>
          </cell>
          <cell r="AQ71" t="str">
            <v>{14160800} Складские услуги</v>
          </cell>
          <cell r="AS71" t="str">
            <v>{0301060100} Полоний</v>
          </cell>
          <cell r="AV71" t="str">
            <v>{113414} Резерв на развитие 2014</v>
          </cell>
          <cell r="AW71" t="str">
            <v>{129410} Безвозмездное получение имущества</v>
          </cell>
          <cell r="AX71" t="str">
            <v>{125117} Резерв на вывод из эксплуатации и НИОКР ГК 2017</v>
          </cell>
          <cell r="AY71" t="str">
            <v>{125202} Резерв на физическую защиту ГК 2008</v>
          </cell>
          <cell r="BB71" t="str">
            <v>{252072} НДС с авансов, выданных по капитальному строительству (предварит)</v>
          </cell>
          <cell r="BC71" t="str">
            <v>{252068} Расчеты Цессионария с Цедентом по приобретению прав требования</v>
          </cell>
          <cell r="BH71">
            <v>2308005830</v>
          </cell>
          <cell r="BU71" t="str">
            <v>{1210916_~_~_~} Консультационные IT-услуги: Расходы, связанные с вводом в действие информационной системы</v>
          </cell>
          <cell r="BY71" t="str">
            <v>{INR} Индийская рупия (тыс. )</v>
          </cell>
          <cell r="CQ71" t="str">
            <v>{2150000} Проценты к уплате по долгосрочным кредитам и займам, кроме облигационных</v>
          </cell>
          <cell r="CR71" t="str">
            <v>{044} Багамы</v>
          </cell>
          <cell r="CZ71" t="str">
            <v>{EG} Египет</v>
          </cell>
          <cell r="DG71" t="str">
            <v>ДП_выданные</v>
          </cell>
        </row>
        <row r="72">
          <cell r="J72" t="str">
            <v>{1200200} Доходы в виде курсовых разниц по обязательствам и активам, выраженным в иностранной валюте</v>
          </cell>
          <cell r="K72" t="str">
            <v>{2142990} Расходы на содержание обслуживающих хозяйств и производств</v>
          </cell>
          <cell r="L72" t="str">
            <v>{1260000} Доходы от поступления дебиторской задолженности, списанной в прошлые годы</v>
          </cell>
          <cell r="M72" t="str">
            <v>{2260000} Списание дебиторской задолженности, под которую не сформирован резерв по сомнительной задолженности</v>
          </cell>
          <cell r="AE72" t="str">
            <v>{68000000} Тамбовская область</v>
          </cell>
          <cell r="AG72" t="str">
            <v>{JOD} Иорданский динар</v>
          </cell>
          <cell r="AO72" t="str">
            <v>{14160900} Транспортно-экспедиторское обслуживание и охрана груза</v>
          </cell>
          <cell r="AP72" t="str">
            <v>{14160900} Транспортно-экспедиторское обслуживание и охрана груза</v>
          </cell>
          <cell r="AQ72" t="str">
            <v>{14160900} Транспортно-экспедиторское обслуживание и охрана груза</v>
          </cell>
          <cell r="AS72" t="str">
            <v>{0301060200} Прочие постпереходные металлы</v>
          </cell>
          <cell r="AV72" t="str">
            <v>{113415} Резерв на развитие 2015</v>
          </cell>
          <cell r="AW72" t="str">
            <v>{129510} Объединение организаций</v>
          </cell>
          <cell r="AX72" t="str">
            <v>{125118} Резерв на вывод из эксплуатации и НИОКР ГК 2018</v>
          </cell>
          <cell r="AY72" t="str">
            <v>{125203} Резерв на физическую защиту ГК 2009</v>
          </cell>
          <cell r="BB72" t="str">
            <v>{252073} НДС с авансов, выданных по капитальному строительству (перерасчетный)</v>
          </cell>
          <cell r="BC72" t="str">
            <v>{252069} Расчеты Должника с Цессионарием</v>
          </cell>
          <cell r="BH72">
            <v>2308024336</v>
          </cell>
          <cell r="BU72" t="str">
            <v>{1210917_~_~_~} Консультационные IT-услуги на стадии промышленной эксплуатации</v>
          </cell>
          <cell r="BY72" t="str">
            <v>{JOD} Иорданский динар (тыс. )</v>
          </cell>
          <cell r="CQ72" t="str">
            <v>{2160000} Проценты к уплате по краткосрочным кредитам и займам, кроме облигационных</v>
          </cell>
          <cell r="CR72" t="str">
            <v>{052} Барбадос</v>
          </cell>
          <cell r="CZ72" t="str">
            <v>{EH} Зап.-сахарс</v>
          </cell>
          <cell r="DG72" t="str">
            <v>60_01</v>
          </cell>
        </row>
        <row r="73">
          <cell r="J73" t="str">
            <v>{1210000} Доходы от операций купли-продажи иностранной валюты</v>
          </cell>
          <cell r="K73" t="str">
            <v>{2150000} Проценты к уплате по долгосрочным кредитам и займам, кроме облигационных</v>
          </cell>
          <cell r="L73" t="str">
            <v>{1300100} Доходы, связанные с имуществом и денежными средствами, полученными из федерального, региональных и местных бюджетов (в рамках инвестиционной деятельности)</v>
          </cell>
          <cell r="M73" t="str">
            <v>{2270000} Расходы в виде недостачи материальных ценностей в производстве, убытки от хищений</v>
          </cell>
          <cell r="AE73" t="str">
            <v>{69000000} Томская область</v>
          </cell>
          <cell r="AG73" t="str">
            <v>{IQD} Иракский динар</v>
          </cell>
          <cell r="AO73" t="str">
            <v>{14161000} Услуги по предоставлению тары</v>
          </cell>
          <cell r="AP73" t="str">
            <v>{14161000} Услуги по предоставлению тары</v>
          </cell>
          <cell r="AQ73" t="str">
            <v>{14161000} Услуги по предоставлению тары</v>
          </cell>
          <cell r="AS73" t="str">
            <v>{0301070100} Гафний и продукция из него</v>
          </cell>
          <cell r="AV73" t="str">
            <v>{113416} Резерв на развитие 2016</v>
          </cell>
          <cell r="AW73" t="str">
            <v>{129600} Средства от эмиссии акций (взносов в УК) (ден. средствами)</v>
          </cell>
          <cell r="AX73" t="str">
            <v>{125201} Резерв на физическую защиту ГК до 2008</v>
          </cell>
          <cell r="AY73" t="str">
            <v>{125204} Резерв на физическую защиту ГК 2010</v>
          </cell>
          <cell r="BB73" t="str">
            <v>{252074} Проценты полученные по депозитам со сроком до даты погашения (размещения) три и менее месяцев</v>
          </cell>
          <cell r="BC73" t="str">
            <v>{252070} Целевое финансирование предоставленное дипмиссиям и торгпредствам</v>
          </cell>
          <cell r="BH73">
            <v>2308119595</v>
          </cell>
          <cell r="BU73" t="str">
            <v>{1210918_~_~_~} IT-ресурсы длительного использования (свыше 12 мес.), не являющиеся основными средствами согласно учетной политике</v>
          </cell>
          <cell r="BY73" t="str">
            <v>{IQD} Иракский динар (тыс. )</v>
          </cell>
          <cell r="CQ73" t="str">
            <v>{2180100} Проценты к уплате по долгосрочным облигационным займам</v>
          </cell>
          <cell r="CR73" t="str">
            <v>{048} Бахрейн</v>
          </cell>
          <cell r="CZ73" t="str">
            <v>{ER} Эритрея</v>
          </cell>
          <cell r="DG73" t="str">
            <v>60_02</v>
          </cell>
        </row>
        <row r="74">
          <cell r="J74" t="str">
            <v>{1220100} Доходы в виде сумм восстановленных резервов по сомнительной задолженности</v>
          </cell>
          <cell r="K74" t="str">
            <v>{2160000} Проценты к уплате по краткосрочным кредитам и займам, кроме облигационных</v>
          </cell>
          <cell r="L74" t="str">
            <v>{1300200} Доходы, связанные с имуществом и денежными средствами, полученными из федерального, региональных и местных бюджетов (в рамках операционной и финансовой деятельности)</v>
          </cell>
          <cell r="M74" t="str">
            <v>{2280200} Расходы на ликвидацию списываемых основных средств</v>
          </cell>
          <cell r="AE74" t="str">
            <v>{69741000001} Северск</v>
          </cell>
          <cell r="AG74" t="str">
            <v>{IRR} Иранский риал</v>
          </cell>
          <cell r="AO74" t="str">
            <v>{14169900} Прочие транспортные услуги</v>
          </cell>
          <cell r="AP74" t="str">
            <v>{14169900} Прочие транспортные услуги</v>
          </cell>
          <cell r="AQ74" t="str">
            <v>{14169900} Прочие транспортные услуги</v>
          </cell>
          <cell r="AS74" t="str">
            <v>{0301070200} Оксид ниобия, оксид тантала</v>
          </cell>
          <cell r="AV74" t="str">
            <v>{113417} Резерв на развитие 2017</v>
          </cell>
          <cell r="AW74" t="str">
            <v>{129701} Средства от эмиссии акций (взносов в УК) (имуществом) до 2008</v>
          </cell>
          <cell r="AX74" t="str">
            <v>{125202} Резерв на физическую защиту ГК 2008</v>
          </cell>
          <cell r="AY74" t="str">
            <v>{125205} Резерв на физическую защиту ГК 2011</v>
          </cell>
          <cell r="BB74" t="str">
            <v>{252075} Проценты полученные по депозитам со сроком до даты погашения (размещения) более трех месяцев</v>
          </cell>
          <cell r="BC74" t="str">
            <v>{252071} Расчеты с Агентами (Комиссионерами) по возмещению понесенных затрат при закупке продукции (работ, услуг) для Комитента (принципала) для создания (модернизации) объектов основных средств</v>
          </cell>
          <cell r="BH74">
            <v>2308128945</v>
          </cell>
          <cell r="BU74" t="str">
            <v>{1210920_~_~_~} Сотовая связь</v>
          </cell>
          <cell r="BY74" t="str">
            <v>{IRR} Иранский риал (тыс. )</v>
          </cell>
          <cell r="CQ74" t="str">
            <v>{2180200} Проценты к уплате по краткосрочным облигационным займам</v>
          </cell>
          <cell r="CR74" t="str">
            <v>{084} Белиз</v>
          </cell>
          <cell r="CZ74" t="str">
            <v>{ES} Испания</v>
          </cell>
          <cell r="DG74" t="str">
            <v>62_01</v>
          </cell>
        </row>
        <row r="75">
          <cell r="J75" t="str">
            <v>{1220200} Доходы в виде сумм восстановленных резервов под снижение ТМЦ</v>
          </cell>
          <cell r="K75" t="str">
            <v>{2180100} Проценты к уплате по долгосрочным облигационным займам</v>
          </cell>
          <cell r="L75" t="str">
            <v>{1310100} Доходы, связанные с имуществом, полученным в рамках международной безвозмездной материально-технической помощи</v>
          </cell>
          <cell r="M75" t="str">
            <v>{2280400} Расходы на ликвидацию списываемого незавершенного строительства</v>
          </cell>
          <cell r="AE75" t="str">
            <v>{70000000} Тульская область</v>
          </cell>
          <cell r="AG75" t="str">
            <v>{YER} Йеменский риал</v>
          </cell>
          <cell r="AO75" t="str">
            <v>{14170100} Работы и услуги по управлению производством и реализацией</v>
          </cell>
          <cell r="AP75" t="str">
            <v>{14170100} Работы и услуги по управлению производством и реализацией</v>
          </cell>
          <cell r="AQ75" t="str">
            <v>{14170100} Работы и услуги по управлению производством и реализацией</v>
          </cell>
          <cell r="AS75" t="str">
            <v>{0301070300} Прочие переходные металлы</v>
          </cell>
          <cell r="AV75" t="str">
            <v>{113418} Резерв на развитие 2018</v>
          </cell>
          <cell r="AW75" t="str">
            <v>{129702} Средства от эмиссии акций (взносов в УК) (имуществом) 2008</v>
          </cell>
          <cell r="AX75" t="str">
            <v>{125203} Резерв на физическую защиту ГК 2009</v>
          </cell>
          <cell r="AY75" t="str">
            <v>{125212} Резерв на физическую защиту ГК 2012</v>
          </cell>
          <cell r="BC75" t="str">
            <v>{252072} НДС с авансов, выданных по капитальному строительству (предварит)</v>
          </cell>
          <cell r="BH75">
            <v>2309005375</v>
          </cell>
          <cell r="BU75" t="str">
            <v>{1210930_~_~_~} Услуги специальной связи</v>
          </cell>
          <cell r="BY75" t="str">
            <v>{YER} Йеменский риал (тыс. )</v>
          </cell>
          <cell r="CQ75" t="str">
            <v>{2180300} Процентные расходы по иным долгосрочным ценным бумагам</v>
          </cell>
          <cell r="CR75" t="str">
            <v>{204} Бенин</v>
          </cell>
          <cell r="CZ75" t="str">
            <v>{ET} Эфиопия</v>
          </cell>
          <cell r="DG75" t="str">
            <v>62_02</v>
          </cell>
        </row>
        <row r="76">
          <cell r="J76" t="str">
            <v>{1220300} Доходы в виде сумм восстановленных резервов под обесценение инвестиций/вкладов в УК дочерних организаций</v>
          </cell>
          <cell r="K76" t="str">
            <v>{2180200} Проценты к уплате по краткосрочным облигационным займам</v>
          </cell>
          <cell r="L76" t="str">
            <v>{1310200} Доходы, связанные с имуществом и денежными средствами, полученными (созданными) за счет средств Специальных резервных фондов ГК</v>
          </cell>
          <cell r="M76" t="str">
            <v>{2280600} Расходы на ликвидацию списываемого объекта нематериальных активов</v>
          </cell>
          <cell r="AE76" t="str">
            <v>{71000000} Тюменская область</v>
          </cell>
          <cell r="AG76" t="str">
            <v>{QAR} Катарский риал</v>
          </cell>
          <cell r="AO76" t="str">
            <v>{14170200} Авторский, государственный и технический надзор</v>
          </cell>
          <cell r="AP76" t="str">
            <v>{14170200} Авторский, государственный и технический надзор</v>
          </cell>
          <cell r="AQ76" t="str">
            <v>{14170200} Авторский, государственный и технический надзор</v>
          </cell>
          <cell r="AS76" t="str">
            <v>{0301070400} Лантан, его сплавы, соединения, изделия из него</v>
          </cell>
          <cell r="AV76" t="str">
            <v>{113500} Резерв на РАО</v>
          </cell>
          <cell r="AW76" t="str">
            <v>{129703} Средства от эмиссии акций (взносов в УК) (имуществом) 2009</v>
          </cell>
          <cell r="AX76" t="str">
            <v>{125204} Резерв на физическую защиту ГК 2010</v>
          </cell>
          <cell r="AY76" t="str">
            <v>{125213} Резерв на физическую защиту ГК 2013</v>
          </cell>
          <cell r="BC76" t="str">
            <v>{252073} НДС с авансов, выданных по капитальному строительству (перерасчетный)</v>
          </cell>
          <cell r="BH76">
            <v>2312054894</v>
          </cell>
          <cell r="BU76" t="str">
            <v>{1210940_~_~_~} Связь, кроме сотовой</v>
          </cell>
          <cell r="BY76" t="str">
            <v>{QAR} Катарский риал (тыс. )</v>
          </cell>
          <cell r="CQ76" t="str">
            <v>{2180400} Процентные расходы по иным краткосрочным ценным бумагам</v>
          </cell>
          <cell r="CR76" t="str">
            <v>{060} Бермуды</v>
          </cell>
          <cell r="CZ76" t="str">
            <v>{EU} Европ.Союз</v>
          </cell>
          <cell r="DG76" t="str">
            <v>ОКХ</v>
          </cell>
        </row>
        <row r="77">
          <cell r="J77" t="str">
            <v>{1220400} Доходы в виде сумм восстановленных резервов под обесценение инвестиций/вкладов в УК зависимых организаций</v>
          </cell>
          <cell r="K77" t="str">
            <v>{2180300} Процентные расходы по иным долгосрочным ценным бумагам</v>
          </cell>
          <cell r="L77" t="str">
            <v>{1310300} Доход в виде использованного не по назначению имущества, полученного в рамках целевых поступлений, целевого финансирования</v>
          </cell>
          <cell r="M77" t="str">
            <v>{2280700} Работы по мобилизационной подготовке</v>
          </cell>
          <cell r="AE77" t="str">
            <v>{73000000} Ульяновская область</v>
          </cell>
          <cell r="AG77" t="str">
            <v>{AOA} Кванза</v>
          </cell>
          <cell r="AO77" t="str">
            <v>{14170300} Услуги по сопровождению производства, послереакторным исследованиям</v>
          </cell>
          <cell r="AP77" t="str">
            <v>{14170300} Услуги по сопровождению производства, послереакторным исследованиям</v>
          </cell>
          <cell r="AQ77" t="str">
            <v>{14170300} Услуги по сопровождению производства, послереакторным исследованиям</v>
          </cell>
          <cell r="AS77" t="str">
            <v>{0301070500} Кобальт, его сплавы, соединения, изделия из него</v>
          </cell>
          <cell r="AV77" t="str">
            <v>{121100} Федеральный бюджет</v>
          </cell>
          <cell r="AW77" t="str">
            <v>{129704} Средства от эмиссии акций (взносов в УК) (имуществом) 2010</v>
          </cell>
          <cell r="AX77" t="str">
            <v>{125205} Резерв на физическую защиту ГК 2011</v>
          </cell>
          <cell r="AY77" t="str">
            <v>{125214} Резерв на физическую защиту ГК 2014</v>
          </cell>
          <cell r="BC77" t="str">
            <v>{252074} Проценты полученные по депозитам со сроком до даты погашения (размещения) три и менее месяцев</v>
          </cell>
          <cell r="BH77">
            <v>2440001062</v>
          </cell>
          <cell r="BU77" t="str">
            <v>{1211010_~_~_~} Выставки</v>
          </cell>
          <cell r="BY77" t="str">
            <v>{AOA} Кванза (тыс. )</v>
          </cell>
          <cell r="CQ77" t="str">
            <v>{2180500} Дисконтный расход по векселям</v>
          </cell>
          <cell r="CR77" t="str">
            <v>{068} Боливия</v>
          </cell>
          <cell r="CZ77" t="str">
            <v>{FI} Финляндия</v>
          </cell>
          <cell r="DG77" t="str">
            <v>60,62,76_контр</v>
          </cell>
        </row>
        <row r="78">
          <cell r="J78" t="str">
            <v>{1220500} Доходы в виде сумм восстановленных резервов под обесценение инвестиций/вкладов в УК прочих организаций, приобретенных для торговли</v>
          </cell>
          <cell r="K78" t="str">
            <v>{2180400} Процентные расходы по иным краткосрочным ценным бумагам</v>
          </cell>
          <cell r="L78" t="str">
            <v>{1310400} Доходы, связанные с имуществом, полученным в счет уплаты взносов Фонда социального страхования</v>
          </cell>
          <cell r="M78" t="str">
            <v>{2280800} Расходы по консервации объектов</v>
          </cell>
          <cell r="AE78" t="str">
            <v>{73705000001} Димитровград</v>
          </cell>
          <cell r="AG78" t="str">
            <v>{MWK} Квача</v>
          </cell>
          <cell r="AO78" t="str">
            <v>{14170400} Услуги по изготовлению, конвертованию и доставке квитанций</v>
          </cell>
          <cell r="AP78" t="str">
            <v>{14170400} Услуги по изготовлению, конвертованию и доставке квитанций</v>
          </cell>
          <cell r="AQ78" t="str">
            <v>{14170400} Услуги по изготовлению, конвертованию и доставке квитанций</v>
          </cell>
          <cell r="AS78" t="str">
            <v>{0301070600} Марганец, его сплавы, соединения, изделия из него</v>
          </cell>
          <cell r="AV78" t="str">
            <v>{121200} Бюджет субъектов РФ</v>
          </cell>
          <cell r="AW78" t="str">
            <v>{129705} Средства от эмиссии акций (взносов в УК) (имуществом) 2011</v>
          </cell>
          <cell r="AX78" t="str">
            <v>{125212} Резерв на физическую защиту ГК 2012</v>
          </cell>
          <cell r="AY78" t="str">
            <v>{125215} Резерв на физическую защиту ГК 2015</v>
          </cell>
          <cell r="BC78" t="str">
            <v>{252075} Проценты полученные по депозитам со сроком до даты погашения (размещения) более трех месяцев</v>
          </cell>
          <cell r="BH78">
            <v>2448005630</v>
          </cell>
          <cell r="BU78" t="str">
            <v>{1211020_~_~_~} Реклама</v>
          </cell>
          <cell r="BY78" t="str">
            <v>{MWK} Квача (тыс. )</v>
          </cell>
          <cell r="CQ78" t="str">
            <v>{2180900} Процентные расходы от изменения дисконтированной стоимости</v>
          </cell>
          <cell r="CR78" t="str">
            <v>{535} Бонэйр, Синт-Эстатиус и Саба</v>
          </cell>
          <cell r="CZ78" t="str">
            <v>{FJ} Фиджи</v>
          </cell>
          <cell r="DG78">
            <v>63</v>
          </cell>
        </row>
        <row r="79">
          <cell r="J79" t="str">
            <v>{1220600} Доходы в виде сумм восстановленных резервов под обесценение инвестиций/вкладов в УК прочих организаций, приобретенных для прочих целей</v>
          </cell>
          <cell r="K79" t="str">
            <v>{2180500} Дисконтный расход по векселям</v>
          </cell>
          <cell r="L79" t="str">
            <v>{1310900} Доходы, связанные с имуществом, полученным в рамках прочего целевого финансирования</v>
          </cell>
          <cell r="M79" t="str">
            <v>{2280900} Расходы по содержанию законсервированных объектов</v>
          </cell>
          <cell r="AE79" t="str">
            <v>{75000000} Челябинская область</v>
          </cell>
          <cell r="AG79" t="str">
            <v>{KES} Кенийский шиллинг</v>
          </cell>
          <cell r="AO79" t="str">
            <v>{14170500} Комиссионное вознаграждение за прием платежей потребителей</v>
          </cell>
          <cell r="AP79" t="str">
            <v>{14170500} Комиссионное вознаграждение за прием платежей потребителей</v>
          </cell>
          <cell r="AQ79" t="str">
            <v>{14170500} Комиссионное вознаграждение за прием платежей потребителей</v>
          </cell>
          <cell r="AS79" t="str">
            <v>{0301070700} Никель, его сплавы, соединения, изделия из него</v>
          </cell>
          <cell r="AV79" t="str">
            <v>{121300} Местный бюджет</v>
          </cell>
          <cell r="AW79" t="str">
            <v>{129712} Средства от эмиссии акций (взносов в УК) (имуществом) 2012</v>
          </cell>
          <cell r="AX79" t="str">
            <v>{125213} Резерв на физическую защиту ГК 2013</v>
          </cell>
          <cell r="AY79" t="str">
            <v>{125216} Резерв на физическую защиту ГК 2016</v>
          </cell>
          <cell r="BH79">
            <v>2451000896</v>
          </cell>
          <cell r="BU79" t="str">
            <v>{1211030_~_~_~} Маркетинговые исследования</v>
          </cell>
          <cell r="BY79" t="str">
            <v>{KES} Кенийский шиллинг (тыс. )</v>
          </cell>
          <cell r="CQ79" t="str">
            <v>{2190100} Расходы в виде неустойки в случае неисполнения или ненадлежащего исполнения обязательства</v>
          </cell>
          <cell r="CR79" t="str">
            <v>{070} Босния и Герцеговина</v>
          </cell>
          <cell r="CZ79" t="str">
            <v>{FK} Фолкленд.о</v>
          </cell>
          <cell r="DG79">
            <v>66</v>
          </cell>
        </row>
        <row r="80">
          <cell r="J80" t="str">
            <v>{1220700} Доходы в виде сумм восстановленных резервов под обесценение долговых ценных бумаг, приобретенных для торговли</v>
          </cell>
          <cell r="K80" t="str">
            <v>{2180900} Процентные расходы от изменения дисконтированной стоимости</v>
          </cell>
          <cell r="L80" t="str">
            <v>{1320100} Доходы от организации, если уставный капитал получающей стороны не менее чем на 50% состоит из вклада передающей организации (ОС и НМА)</v>
          </cell>
          <cell r="M80" t="str">
            <v>{2281100} Расходы на ликвидацию прочих ТМЦ</v>
          </cell>
          <cell r="AE80" t="str">
            <v>{75707000001} Трехгорный</v>
          </cell>
          <cell r="AG80" t="str">
            <v>{GTQ} Кетсаль</v>
          </cell>
          <cell r="AO80" t="str">
            <v>{14180100} Медицинские услуги</v>
          </cell>
          <cell r="AP80" t="str">
            <v>{14180100} Медицинские услуги</v>
          </cell>
          <cell r="AQ80" t="str">
            <v>{14180100} Медицинские услуги</v>
          </cell>
          <cell r="AS80" t="str">
            <v>{0301070900} Неодим, его сплавы, соединения, изделия из него</v>
          </cell>
          <cell r="AV80" t="str">
            <v>{122100} Кредиты российских банков</v>
          </cell>
          <cell r="AW80" t="str">
            <v>{129713} Средства от эмиссии акций (взносов в УК) (имуществом) 2013</v>
          </cell>
          <cell r="AX80" t="str">
            <v>{125214} Резерв на физическую защиту ГК 2014</v>
          </cell>
          <cell r="AY80" t="str">
            <v>{125217} Резерв на физическую защиту ГК 2017</v>
          </cell>
          <cell r="BH80">
            <v>2452034954</v>
          </cell>
          <cell r="BU80" t="str">
            <v>{1211100_~_~_~} Командировочные расходы</v>
          </cell>
          <cell r="BY80" t="str">
            <v>{GTQ} Кетсаль (тыс. )</v>
          </cell>
          <cell r="CQ80" t="str">
            <v>{2190200} Расходы в виде возмещения убытков, причиненных неисполнением или ненадлежащим исполнением обязательства</v>
          </cell>
          <cell r="CR80" t="str">
            <v>{072} Ботсвана</v>
          </cell>
          <cell r="CZ80" t="str">
            <v>{FM} Микронезия</v>
          </cell>
          <cell r="DG80">
            <v>67</v>
          </cell>
        </row>
        <row r="81">
          <cell r="J81" t="str">
            <v>{1220800} Доходы в виде сумм восстановленных резервов под обесценение долговых ценных бумаг, приобретенных для прочих целей</v>
          </cell>
          <cell r="K81" t="str">
            <v>{2190100} Расходы в виде неустойки в случае неисполнения или ненадлежащего исполнения обязательства</v>
          </cell>
          <cell r="L81" t="str">
            <v>{1320200} Доходы от организации, если уставный капитал получающей стороны не менее чем на 50% состоит из вклада передающей организации (кроме ОС и НМА)</v>
          </cell>
          <cell r="M81" t="str">
            <v>{2300100} Расходы, осуществляемые в рамках субсидий из федерального, региональных и местных бюджетов (в рамках инвестиционной деятельности)</v>
          </cell>
          <cell r="AE81" t="str">
            <v>{75743000001} Озерск</v>
          </cell>
          <cell r="AG81" t="str">
            <v>{PGK} Кина</v>
          </cell>
          <cell r="AO81" t="str">
            <v>{14180200} Обязательное мед. освидетельствование для водителей транспорта</v>
          </cell>
          <cell r="AP81" t="str">
            <v>{14180200} Обязательное мед. освидетельствование для водителей транспорта</v>
          </cell>
          <cell r="AQ81" t="str">
            <v>{14180200} Обязательное мед. освидетельствование для водителей транспорта</v>
          </cell>
          <cell r="AS81" t="str">
            <v>{0301080101} Поковки из спец. стали</v>
          </cell>
          <cell r="AV81" t="str">
            <v>{122200} Кредиты иностранных банков</v>
          </cell>
          <cell r="AW81" t="str">
            <v>{129714} Средства от эмиссии акций (взносов в УК) (имуществом) 2014</v>
          </cell>
          <cell r="AX81" t="str">
            <v>{125215} Резерв на физическую защиту ГК 2015</v>
          </cell>
          <cell r="AY81" t="str">
            <v>{125218} Резерв на физическую защиту ГК 2018</v>
          </cell>
          <cell r="BH81">
            <v>2453001359</v>
          </cell>
          <cell r="BU81" t="str">
            <v>{1211200_~_~_~} Представительские расходы</v>
          </cell>
          <cell r="BY81" t="str">
            <v>{PGK} Кина (тыс. )</v>
          </cell>
          <cell r="CQ81" t="str">
            <v>{2190300} Расходы в виде процентов за пользование чужими денежными средствами вследствие их неправомерного удержания, уклонения от их возврата, иной просрочки в их уплате либо неосновательного получения или сбережения за счет другого лица</v>
          </cell>
          <cell r="CR81" t="str">
            <v>{086} Британская территория в Индийском океане</v>
          </cell>
          <cell r="CZ81" t="str">
            <v>{FO} Фареры</v>
          </cell>
          <cell r="DG81">
            <v>68</v>
          </cell>
        </row>
        <row r="82">
          <cell r="J82" t="str">
            <v>{1220900} Доходы в виде сумм восстановленных резервов под обесценение прочих финансовых вложений</v>
          </cell>
          <cell r="K82" t="str">
            <v>{2190200} Расходы в виде возмещения убытков, причиненных неисполнением или ненадлежащим исполнением обязательства</v>
          </cell>
          <cell r="L82" t="str">
            <v>{1320300} Доходы от организации, если уставный капитал передающей стороны не менее чем на 50% состоит из вклада получающей организации (ОС и НМА)</v>
          </cell>
          <cell r="M82" t="str">
            <v>{2300200} Расходы, осуществляемые в рамках субсидий из федерального, региональных и местных бюджетов (в рамках операционной и финансовой деятельности)</v>
          </cell>
          <cell r="AE82" t="str">
            <v>{75746000001} Снежинск</v>
          </cell>
          <cell r="AG82" t="str">
            <v>{LAK} Кип</v>
          </cell>
          <cell r="AO82" t="str">
            <v>{14180210} Обязательное медицинское освидетельствование (кроме водителей транспорта)</v>
          </cell>
          <cell r="AP82" t="str">
            <v>{14180210} Обязательное медицинское освидетельствование (кроме водителей транспорта)</v>
          </cell>
          <cell r="AQ82" t="str">
            <v>{14180210} Обязательное медицинское освидетельствование (кроме водителей транспорта)</v>
          </cell>
          <cell r="AS82" t="str">
            <v>{0301080102} Слитки из спец. стали</v>
          </cell>
          <cell r="AV82" t="str">
            <v>{122300} Заемные средства других организаций</v>
          </cell>
          <cell r="AW82" t="str">
            <v>{129715} Средства от эмиссии акций (взносов в УК) (имуществом) 2015</v>
          </cell>
          <cell r="AX82" t="str">
            <v>{125216} Резерв на физическую защиту ГК 2016</v>
          </cell>
          <cell r="AY82" t="str">
            <v>{125301} Резерв на развитие ГК до 2008</v>
          </cell>
          <cell r="BH82">
            <v>2453001969</v>
          </cell>
          <cell r="BU82" t="str">
            <v>{1211300_~_~_~} Консультационные услуги</v>
          </cell>
          <cell r="BY82" t="str">
            <v>{LAK} Кип (тыс. )</v>
          </cell>
          <cell r="CQ82" t="str">
            <v>{2190400} Компенсация работникам морального вреда, определяемая соглашением сторон трудового договора или судом, за счет средств организации</v>
          </cell>
          <cell r="CR82" t="str">
            <v>{096} Бруней-Даруссалам</v>
          </cell>
          <cell r="CZ82" t="str">
            <v>{FR} Франция</v>
          </cell>
          <cell r="DG82" t="str">
            <v>68_расш</v>
          </cell>
        </row>
        <row r="83">
          <cell r="J83" t="str">
            <v>{1221000} Доходы в виде сумм восстановленных резервов под снижение стоимости незавершенного строительства</v>
          </cell>
          <cell r="K83" t="str">
            <v>{2190300} Расходы в виде процентов за пользование чужими денежными средствами вследствие их неправомерного удержания, уклонения от их возврата, иной просрочки в их уплате либо неосновательного получения или сбережения за счет другого лица</v>
          </cell>
          <cell r="L83" t="str">
            <v>{1320400} Доходы от организации, если уставный капитал передающей стороны не менее чем на 50% состоит из вклада получающей организации (кроме ОС и НМА)</v>
          </cell>
          <cell r="M83" t="str">
            <v>{2310100} Расходы, осуществляемые в рамках международной безвозмездной материально-технической помощи</v>
          </cell>
          <cell r="AE83" t="str">
            <v>{76000000} Забайкальский край</v>
          </cell>
          <cell r="AG83" t="str">
            <v>{CYP} Кипрский фунт</v>
          </cell>
          <cell r="AO83" t="str">
            <v>{14180300} Аттестация рабочих мест</v>
          </cell>
          <cell r="AP83" t="str">
            <v>{14180300} Аттестация рабочих мест</v>
          </cell>
          <cell r="AQ83" t="str">
            <v>{14180300} Аттестация рабочих мест</v>
          </cell>
          <cell r="AS83" t="str">
            <v>{0301080103} Кольцо (Заготовка) для корпуса реактора из спец.стали</v>
          </cell>
          <cell r="AV83" t="str">
            <v>{123100} Средства внебюджетных фондов</v>
          </cell>
          <cell r="AW83" t="str">
            <v>{129716} Средства от эмиссии акций (взносов в УК) (имуществом) 2016</v>
          </cell>
          <cell r="AX83" t="str">
            <v>{125217} Резерв на физическую защиту ГК 2017</v>
          </cell>
          <cell r="AY83" t="str">
            <v>{125302} Резерв на развитие ГК 2008</v>
          </cell>
          <cell r="BH83">
            <v>2453002850</v>
          </cell>
          <cell r="BU83" t="str">
            <v>{1211400_~_~_~} Аудиторские услуги</v>
          </cell>
          <cell r="BY83" t="str">
            <v>{CYP} Кипрский фунт (тыс. )</v>
          </cell>
          <cell r="CQ83" t="str">
            <v>{2190500} Пени и штрафы, подлежащие уплате в бюджет</v>
          </cell>
          <cell r="CR83" t="str">
            <v>{854} Буркина-Фасо</v>
          </cell>
          <cell r="CZ83" t="str">
            <v>{GA} Габон</v>
          </cell>
          <cell r="DG83" t="str">
            <v>Налог_на_прибыль</v>
          </cell>
        </row>
        <row r="84">
          <cell r="J84" t="str">
            <v>{1230100} Доходы в виде сумм восстановленных оценочных обязательств по рекультивации нарушенных земель</v>
          </cell>
          <cell r="K84" t="str">
            <v>{2190400} Компенсация работникам морального вреда, определяемая соглашением сторон трудового договора или судом, за счет средств организации</v>
          </cell>
          <cell r="L84" t="str">
            <v>{1320500} Прочее безвозмездно полученное имущество</v>
          </cell>
          <cell r="M84" t="str">
            <v>{2310200} Расходы, осуществляемые в рамках средств Специальных резервных фондов ГК</v>
          </cell>
          <cell r="AE84" t="str">
            <v>{76621101001} Краснокаменск</v>
          </cell>
          <cell r="AG84" t="str">
            <v>{COP} Колумбийское песо</v>
          </cell>
          <cell r="AO84" t="str">
            <v>{14180400} Дозиметрический контроль</v>
          </cell>
          <cell r="AP84" t="str">
            <v>{14180400} Дозиметрический контроль</v>
          </cell>
          <cell r="AQ84" t="str">
            <v>{14180400} Дозиметрический контроль</v>
          </cell>
          <cell r="AS84" t="str">
            <v>{0301080104} Обечайка зоны патрубков верхняя (Заготовка) для корпуса реактора из спец.стали</v>
          </cell>
          <cell r="AV84" t="str">
            <v>{124100} Международная техническая помощь</v>
          </cell>
          <cell r="AW84" t="str">
            <v>{129717} Средства от эмиссии акций (взносов в УК) (имуществом) 2017</v>
          </cell>
          <cell r="AX84" t="str">
            <v>{125218} Резерв на физическую защиту ГК 2018</v>
          </cell>
          <cell r="AY84" t="str">
            <v>{125303} Резерв на развитие ГК 2009</v>
          </cell>
          <cell r="BH84">
            <v>2453003042</v>
          </cell>
          <cell r="BU84" t="str">
            <v>{1211500_~_~_~} Услуги по ведению бухгалтерского учета (ОЦО)</v>
          </cell>
          <cell r="BY84" t="str">
            <v>{COP} Колумбийское песо (тыс. )</v>
          </cell>
          <cell r="CQ84" t="str">
            <v>{2190600} Средства (иски) и штрафы, взысканные в возмещение ущерба, причиненного нарушением природоохранного законодательства</v>
          </cell>
          <cell r="CR84" t="str">
            <v>{108} Бурунди</v>
          </cell>
          <cell r="CZ84" t="str">
            <v>{GB} Соед.Корол</v>
          </cell>
          <cell r="DG84" t="str">
            <v>Налог_пров</v>
          </cell>
        </row>
        <row r="85">
          <cell r="J85" t="str">
            <v>{1230200} Доходы в виде сумм восстановленных оценочных обязательств на проведение экологических мероприятий</v>
          </cell>
          <cell r="K85" t="str">
            <v>{2190500} Пени и штрафы, подлежащие уплате в бюджет</v>
          </cell>
          <cell r="L85" t="str">
            <v>{1330000} Страховое возмещение при наступлении страхового случая</v>
          </cell>
          <cell r="M85" t="str">
            <v>{2310400} Расходы, осуществляемые в рамках прочего целевого финансирования</v>
          </cell>
          <cell r="AE85" t="str">
            <v>{77000000} Чукотский автономный округ</v>
          </cell>
          <cell r="AG85" t="str">
            <v>{BAM} Конвертируемая марка</v>
          </cell>
          <cell r="AO85" t="str">
            <v>{14180500} Расходы на выдачу молока и лечебно-профилактического питания</v>
          </cell>
          <cell r="AP85" t="str">
            <v>{14180500} Расходы на выдачу молока и лечебно-профилактического питания</v>
          </cell>
          <cell r="AQ85" t="str">
            <v>{14180500} Расходы на выдачу молока и лечебно-профилактического питания</v>
          </cell>
          <cell r="AS85" t="str">
            <v>{0301080105} Обечайка (Заготовка) для корпуса реактора из спец.стали</v>
          </cell>
          <cell r="AV85" t="str">
            <v>{125101} Резерв на вывод из эксплуатации и НИОКР ГК до 2008</v>
          </cell>
          <cell r="AW85" t="str">
            <v>{129718} Средства от эмиссии акций (взносов в УК) (имуществом) 2018</v>
          </cell>
          <cell r="AX85" t="str">
            <v>{125301} Резерв на развитие ГК до 2008</v>
          </cell>
          <cell r="AY85" t="str">
            <v>{125304} Резерв на развитие ГК 2010</v>
          </cell>
          <cell r="BH85">
            <v>2453007696</v>
          </cell>
          <cell r="BU85" t="str">
            <v>{1211600_~_~_~} Юридические услуги и нотариальные расходы</v>
          </cell>
          <cell r="BY85" t="str">
            <v>{BAM} Конвертируемая марка (тыс. )</v>
          </cell>
          <cell r="CQ85" t="str">
            <v>{2200100} Расходы в виде курсовых разниц по дог. в у.е.</v>
          </cell>
          <cell r="CR85" t="str">
            <v>{064} Бутан</v>
          </cell>
          <cell r="CZ85" t="str">
            <v>{GD} Гренада</v>
          </cell>
          <cell r="DG85" t="str">
            <v>Налоговые_льготы_имущество</v>
          </cell>
        </row>
        <row r="86">
          <cell r="J86" t="str">
            <v>{1230300} Доходы в виде сумм восстановленных оценочных обязательств по обременительным договорам</v>
          </cell>
          <cell r="K86" t="str">
            <v>{2190600} Средства (иски) и штрафы, взысканные в возмещение ущерба, причиненного нарушением природоохранного законодательства</v>
          </cell>
          <cell r="L86" t="str">
            <v>{1340100} Доходы прошлых лет, выявленные в отчетном периоде (нетто)</v>
          </cell>
          <cell r="M86" t="str">
            <v>{2320100} Безвозмездная финансовая помощь между материнской и дочерней организацией, в т.ч. на пополнение чистых активов</v>
          </cell>
          <cell r="AE86" t="str">
            <v>{77609101001} Билибино</v>
          </cell>
          <cell r="AG86" t="str">
            <v>{CUC} Конвертируемое песо</v>
          </cell>
          <cell r="AO86" t="str">
            <v>{14180600} Расходы на организацию питания</v>
          </cell>
          <cell r="AP86" t="str">
            <v>{14180600} Расходы на организацию питания</v>
          </cell>
          <cell r="AQ86" t="str">
            <v>{14180600} Расходы на организацию питания</v>
          </cell>
          <cell r="AS86" t="str">
            <v>{0301080106} Обечайка зоны патрубков нижняя (Заготовка) для корпуса реактора из спец стали</v>
          </cell>
          <cell r="AV86" t="str">
            <v>{125102} Резерв на вывод из эксплуатации и НИОКР ГК 2008</v>
          </cell>
          <cell r="AW86" t="str">
            <v>{130000} Прочие источники финансирования коммерческих организаций</v>
          </cell>
          <cell r="AX86" t="str">
            <v>{125302} Резерв на развитие ГК 2008</v>
          </cell>
          <cell r="AY86" t="str">
            <v>{125305} Резерв на развитие ГК 2011</v>
          </cell>
          <cell r="BH86">
            <v>2453008227</v>
          </cell>
          <cell r="BU86" t="str">
            <v>{1211700_~_~_~} Социологические исследования</v>
          </cell>
          <cell r="BY86" t="str">
            <v>{CUC} Конвертируемое песо (тыс. )</v>
          </cell>
          <cell r="CQ86" t="str">
            <v>{2210000} Расходы по операциям купли-продажи иностранной валюты</v>
          </cell>
          <cell r="CR86" t="str">
            <v>{862} Венесуэла Боливарианская Республика</v>
          </cell>
          <cell r="CZ86" t="str">
            <v>{GE} Грузия</v>
          </cell>
          <cell r="DG86" t="str">
            <v>Налоговые_льготы_прочие</v>
          </cell>
        </row>
        <row r="87">
          <cell r="J87" t="str">
            <v>{1230400} Доходы в виде сумм восстановленных оценочных обязательств по судебным искам</v>
          </cell>
          <cell r="K87" t="str">
            <v>{2200100} Расходы в виде курсовых разниц по дог. в у.е.</v>
          </cell>
          <cell r="L87" t="str">
            <v>{1340110} Доходы прошлых лет, выявленные в отчетном периоде (НДС)</v>
          </cell>
          <cell r="M87" t="str">
            <v>{2320200} Безвозмездная передача (включая передачу в безвозмездное пользование) непрофильных активов в адрес государственных, муниципальных органов и НКО по согласованию с Госкорпорацией «Росатом»</v>
          </cell>
          <cell r="AE87" t="str">
            <v>{78000000} Ярославская область</v>
          </cell>
          <cell r="AG87" t="str">
            <v>{CDF} Конголезский франк</v>
          </cell>
          <cell r="AO87" t="str">
            <v>{14180700} Дотации на питание работникам организации</v>
          </cell>
          <cell r="AP87" t="str">
            <v>{14180700} Дотации на питание работникам организации</v>
          </cell>
          <cell r="AQ87" t="str">
            <v>{14180700} Дотации на питание работникам организации</v>
          </cell>
          <cell r="AS87" t="str">
            <v>{0301080107} Обечайка опорная (Заготовка) для корпуса реактора из спец.стали</v>
          </cell>
          <cell r="AV87" t="str">
            <v>{125103} Резерв на вывод из эксплуатации и НИОКР ГК 2009</v>
          </cell>
          <cell r="AW87" t="str">
            <v>{211000} Имущественный взнос РФ</v>
          </cell>
          <cell r="AX87" t="str">
            <v>{125303} Резерв на развитие ГК 2009</v>
          </cell>
          <cell r="AY87" t="str">
            <v>{125312} Резерв на развитие ГК 2012</v>
          </cell>
          <cell r="BH87">
            <v>2460041930</v>
          </cell>
          <cell r="BU87" t="str">
            <v>{1211800_~_~_~} Работы и услуги типографий</v>
          </cell>
          <cell r="BY87" t="str">
            <v>{CDF} Конголезский франк (тыс. )</v>
          </cell>
          <cell r="CQ87" t="str">
            <v>{2220200} Расходы на резервы под снижение ТМЦ</v>
          </cell>
          <cell r="CR87" t="str">
            <v>{266} Габон</v>
          </cell>
          <cell r="CZ87" t="str">
            <v>{GF} Франц.Гайа</v>
          </cell>
          <cell r="DG87">
            <v>69</v>
          </cell>
        </row>
        <row r="88">
          <cell r="J88" t="str">
            <v>{1230500} Доходы в виде сумм восстановленных оценочных обязательств по налоговым искам/претензиям</v>
          </cell>
          <cell r="K88" t="str">
            <v>{2200200} Расходы в виде курсовых разниц по обязательствам и активам, выраженным в иностранной валюте</v>
          </cell>
          <cell r="L88" t="str">
            <v>{1400500} Доход в виде сумм возврата госпошлин</v>
          </cell>
          <cell r="M88" t="str">
            <v>{2320300} Безвозмездная передача имущества (работ, услуг, имущественных прав) и расходы, связанные с такой передачей (прочие основания)</v>
          </cell>
          <cell r="AE88" t="str">
            <v>{79000000} Республика Адыгея</v>
          </cell>
          <cell r="AG88" t="str">
            <v>{CRC} Костариканский колон</v>
          </cell>
          <cell r="AO88" t="str">
            <v>{14180800} Услуги санаториев по реабилитации работников</v>
          </cell>
          <cell r="AP88" t="str">
            <v>{14180800} Услуги санаториев по реабилитации работников</v>
          </cell>
          <cell r="AQ88" t="str">
            <v>{14180800} Услуги санаториев по реабилитации работников</v>
          </cell>
          <cell r="AS88" t="str">
            <v>{0301080108} Заготовка под разгибку для штамповки днища корпуса реактора для корпуса реактора из спец.стали</v>
          </cell>
          <cell r="AV88" t="str">
            <v>{125104} Резерв на вывод из эксплуатации и НИОКР ГК 2010</v>
          </cell>
          <cell r="AW88" t="str">
            <v>{219000} Прочие вступительные взносы</v>
          </cell>
          <cell r="AX88" t="str">
            <v>{125304} Резерв на развитие ГК 2010</v>
          </cell>
          <cell r="AY88" t="str">
            <v>{125313} Резерв на развитие ГК 2013</v>
          </cell>
          <cell r="BH88">
            <v>2460062553</v>
          </cell>
          <cell r="BU88" t="str">
            <v>{1211900_~_~_~} Почтовые услуги и курьерская отправка</v>
          </cell>
          <cell r="BY88" t="str">
            <v>{CRC} Костариканский колон (тыс. )</v>
          </cell>
          <cell r="CQ88" t="str">
            <v>{2220300} Расходы на резервы под обесценение инвестиций/вкладов в УК дочерних организаций</v>
          </cell>
          <cell r="CR88" t="str">
            <v>{328} Гайана</v>
          </cell>
          <cell r="CZ88" t="str">
            <v>{GG} Гернси</v>
          </cell>
          <cell r="DG88">
            <v>73</v>
          </cell>
        </row>
        <row r="89">
          <cell r="J89" t="str">
            <v>{1230600} Доходы в виде сумм восстановленных оценочных обязательств на реструктуризацию</v>
          </cell>
          <cell r="K89" t="str">
            <v>{2210000} Расходы по операциям купли-продажи иностранной валюты</v>
          </cell>
          <cell r="L89" t="str">
            <v>{1700000} Доход в виде сумм возврата судебных расходов и арбитражных сборов</v>
          </cell>
          <cell r="M89" t="str">
            <v>{2330000} Ущерб от стихийных бедствий, пожаров, аварий и прочих ЧС</v>
          </cell>
          <cell r="AE89" t="str">
            <v>{80000000} Республика Башкортостан</v>
          </cell>
          <cell r="AG89" t="str">
            <v>{EEK} Крона</v>
          </cell>
          <cell r="AO89" t="str">
            <v>{14189900} Прочие услуги по охране труда и технике безопасности</v>
          </cell>
          <cell r="AP89" t="str">
            <v>{14189900} Прочие услуги по охране труда и технике безопасности</v>
          </cell>
          <cell r="AQ89" t="str">
            <v>{14189900} Прочие услуги по охране труда и технике безопасности</v>
          </cell>
          <cell r="AS89" t="str">
            <v>{0301080109} Заготовка_Кольцо для выгородки для реактора из. спец.стали</v>
          </cell>
          <cell r="AV89" t="str">
            <v>{125105} Резерв на вывод из эксплуатации и НИОКР ГК 2011</v>
          </cell>
          <cell r="AW89" t="str">
            <v>{229000} Прочие членские взносы</v>
          </cell>
          <cell r="AX89" t="str">
            <v>{125305} Резерв на развитие ГК 2011</v>
          </cell>
          <cell r="AY89" t="str">
            <v>{125314} Резерв на развитие ГК 2014</v>
          </cell>
          <cell r="BH89">
            <v>2460066195</v>
          </cell>
          <cell r="BU89" t="str">
            <v>{1212100_~_~_~} Услуги по договорам комиссии, агентским договорам и поручениям</v>
          </cell>
          <cell r="BY89" t="str">
            <v>{EEK} Крона (тыс. )</v>
          </cell>
          <cell r="CQ89" t="str">
            <v>{2220400} Расходы на резервы под обесценение инвестиций/вкладов в УК зависимых организаций</v>
          </cell>
          <cell r="CR89" t="str">
            <v>{332} Гаити</v>
          </cell>
          <cell r="CZ89" t="str">
            <v>{GH} Гана</v>
          </cell>
          <cell r="DG89" t="str">
            <v>75_01</v>
          </cell>
        </row>
        <row r="90">
          <cell r="J90" t="str">
            <v>{1230700} Доходы в виде сумм восстановленных оценочных обязательств по гарантийным обязательствам</v>
          </cell>
          <cell r="K90" t="str">
            <v>{2220100} Расходы на резервы по сомнительной задолженности</v>
          </cell>
          <cell r="L90" t="str">
            <v>{1710000} Доходы в виде списанной кредиторской задолженности</v>
          </cell>
          <cell r="M90" t="str">
            <v>{2340101} Убытки прошлых лет, признанные в текущем году (НДС)</v>
          </cell>
          <cell r="AE90" t="str">
            <v>{81000000} Республика Бурятия</v>
          </cell>
          <cell r="AG90" t="str">
            <v>{CUP} Кубинское песо</v>
          </cell>
          <cell r="AO90" t="str">
            <v>{14189901} Расходы на реализацию мероприятий, направленных на развитие физкультурно-оздоровительной и спортивной работы</v>
          </cell>
          <cell r="AP90" t="str">
            <v>{14189901} Расходы на реализацию мероприятий, направленных на развитие физкультурно-оздоровительной и спортивной работы</v>
          </cell>
          <cell r="AQ90" t="str">
            <v>{14189901} Расходы на реализацию мероприятий, направленных на развитие физкультурно-оздоровительной и спортивной работы</v>
          </cell>
          <cell r="AS90" t="str">
            <v>{0301080110} Поковка_Обечайка блока защитных труб для реактора из спец.стали</v>
          </cell>
          <cell r="AV90" t="str">
            <v>{125112} Резерв на вывод из эксплуатации и НИОКР ГК 2012</v>
          </cell>
          <cell r="AW90" t="str">
            <v>{231000} Субсидия на выполнение гос.функций</v>
          </cell>
          <cell r="AX90" t="str">
            <v>{125312} Резерв на развитие ГК 2012</v>
          </cell>
          <cell r="AY90" t="str">
            <v>{125315} Резерв на развитие ГК 2015</v>
          </cell>
          <cell r="BH90">
            <v>2460073530</v>
          </cell>
          <cell r="BU90" t="str">
            <v>{1212200_~_~_~} Коммунальные услуги</v>
          </cell>
          <cell r="BY90" t="str">
            <v>{CUP} Кубинское песо (тыс. )</v>
          </cell>
          <cell r="CQ90" t="str">
            <v>{2220500} Расходы на резервы под обесценение инвестиций/вкладов в УК прочих организаций, приобретенных для торговли</v>
          </cell>
          <cell r="CR90" t="str">
            <v>{270} Гамбия</v>
          </cell>
          <cell r="CZ90" t="str">
            <v>{GI} Гибралтар</v>
          </cell>
          <cell r="DG90" t="str">
            <v>75_01_Неденеж</v>
          </cell>
        </row>
        <row r="91">
          <cell r="J91" t="str">
            <v>{1230800} Доходы в виде сумм восстановленных оценочных обязательств по финансовым гарантиям /поручительствам</v>
          </cell>
          <cell r="K91" t="str">
            <v>{2220200} Расходы на резервы под снижение ТМЦ</v>
          </cell>
          <cell r="L91" t="str">
            <v>{1840000} Положительная вариационная маржа</v>
          </cell>
          <cell r="M91" t="str">
            <v>{2340110} Убытки прошлых лет, включенные в расходы в предыдущих налоговых периодах (уточненные декларации поданы в налоговые органы)</v>
          </cell>
          <cell r="AE91" t="str">
            <v>{82000000} Республика Дагестан</v>
          </cell>
          <cell r="AG91" t="str">
            <v>{KWD} Кувейтский динар</v>
          </cell>
          <cell r="AO91" t="str">
            <v>{14190000} Услуги по промышленной безопасности</v>
          </cell>
          <cell r="AP91" t="str">
            <v>{14190000} Услуги по промышленной безопасности</v>
          </cell>
          <cell r="AQ91" t="str">
            <v>{14190000} Услуги по промышленной безопасности</v>
          </cell>
          <cell r="AS91" t="str">
            <v>{0301080111} Поковка компенсатора давления из спец.стали</v>
          </cell>
          <cell r="AV91" t="str">
            <v>{125113} Резерв на вывод из эксплуатации и НИОКР ГК 2013</v>
          </cell>
          <cell r="AW91" t="str">
            <v>{239000} Прочие добровольные взносы</v>
          </cell>
          <cell r="AX91" t="str">
            <v>{125313} Резерв на развитие ГК 2013</v>
          </cell>
          <cell r="AY91" t="str">
            <v>{125316} Резерв на развитие ГК 2016</v>
          </cell>
          <cell r="BH91">
            <v>2460220440</v>
          </cell>
          <cell r="BU91" t="str">
            <v>{1212400_~_~_~} Затраты на подписку периодических изданий , специальную литературу</v>
          </cell>
          <cell r="BY91" t="str">
            <v>{KWD} Кувейтский динар (тыс. )</v>
          </cell>
          <cell r="CQ91" t="str">
            <v>{2220600} Расходы на резервы под обесценение инвестиций/вкладов в УК прочих организаций, приобретенных для прочих целей</v>
          </cell>
          <cell r="CR91" t="str">
            <v>{288} Гана</v>
          </cell>
          <cell r="CZ91" t="str">
            <v>{GL} Гренландия</v>
          </cell>
          <cell r="DG91" t="str">
            <v>75_02</v>
          </cell>
        </row>
        <row r="92">
          <cell r="J92" t="str">
            <v>{1230900} Доходы в виде сумм восстановленных оценочных обязательств по выводу из эксплуатации объектов основных средств</v>
          </cell>
          <cell r="K92" t="str">
            <v>{2220300} Расходы на резервы под обесценение инвестиций/вкладов в УК дочерних организаций</v>
          </cell>
          <cell r="L92" t="str">
            <v>{1850000} Прочие доходы от ПФИ, не связанные с реализацией базисного актива</v>
          </cell>
          <cell r="M92" t="str">
            <v>{2340110} Убытки прошлых лет, включенные в расходы в предыдущих налоговых периодах (уточненные декларации поданы в налоговые органы).</v>
          </cell>
          <cell r="AE92" t="str">
            <v>{83000000} Кабардино-Балкарская</v>
          </cell>
          <cell r="AG92" t="str">
            <v>{MMK} Кьят</v>
          </cell>
          <cell r="AO92" t="str">
            <v>{14200000} Услуги по проведению природоохранных мероприятий</v>
          </cell>
          <cell r="AP92" t="str">
            <v>{14200000} Услуги по проведению природоохранных мероприятий</v>
          </cell>
          <cell r="AQ92" t="str">
            <v>{14200000} Услуги по проведению природоохранных мероприятий</v>
          </cell>
          <cell r="AS92" t="str">
            <v>{0301080112} Металлоконструкции из спец.стали</v>
          </cell>
          <cell r="AV92" t="str">
            <v>{125114} Резерв на вывод из эксплуатации и НИОКР ГК 2014</v>
          </cell>
          <cell r="AW92" t="str">
            <v xml:space="preserve">{241000} Прибыль от предпринимательской деятельности </v>
          </cell>
          <cell r="AX92" t="str">
            <v>{125314} Резерв на развитие ГК 2014</v>
          </cell>
          <cell r="AY92" t="str">
            <v>{125317} Резерв на развитие ГК 2017</v>
          </cell>
          <cell r="BH92">
            <v>2462003962</v>
          </cell>
          <cell r="BU92" t="str">
            <v>{1212500_~_~_~} Таможенное оформление</v>
          </cell>
          <cell r="BY92" t="str">
            <v>{MMK} Кьят (тыс. )</v>
          </cell>
          <cell r="CQ92" t="str">
            <v>{2220700} Расходы на резервы под обесценение долговых ценных бумаг, приобретенных для торговли</v>
          </cell>
          <cell r="CR92" t="str">
            <v>{312} Гваделупа</v>
          </cell>
          <cell r="CZ92" t="str">
            <v>{GM} Гамбия</v>
          </cell>
          <cell r="DG92">
            <v>76</v>
          </cell>
        </row>
        <row r="93">
          <cell r="J93" t="str">
            <v>{1231000} Доходы в виде сумм восстановленных оценочных обязательств на выплату вознаграждений по итогам года</v>
          </cell>
          <cell r="K93" t="str">
            <v>{2220400} Расходы на резервы под обесценение инвестиций/вкладов в УК зависимых организаций</v>
          </cell>
          <cell r="L93" t="str">
            <v>{1860000} Доходы от переоценки ПФИ по справедливой стоимости</v>
          </cell>
          <cell r="M93" t="str">
            <v>{2340120} Убытки прошлых лет, выявленные в текущем году (расходы в налоговом учете не учтены, уточненные декларации не поданы)</v>
          </cell>
          <cell r="AE93" t="str">
            <v>{84000000} Республика Алтай</v>
          </cell>
          <cell r="AG93" t="str">
            <v>{GEL} Лари</v>
          </cell>
          <cell r="AO93" t="str">
            <v>{14210000} Плата за администрирование рынка электроэнергии</v>
          </cell>
          <cell r="AP93" t="str">
            <v>{14210000} Плата за администрирование рынка электроэнергии</v>
          </cell>
          <cell r="AQ93" t="str">
            <v>{14210000} Плата за администрирование рынка электроэнергии</v>
          </cell>
          <cell r="AS93" t="str">
            <v>{0301080199} Прочая металлургическая продукция из спец. стали</v>
          </cell>
          <cell r="AV93" t="str">
            <v>{125115} Резерв на вывод из эксплуатации и НИОКР ГК 2015</v>
          </cell>
          <cell r="AW93" t="str">
            <v>{242000} Доходы от участия в других организациях (дивиденды)</v>
          </cell>
          <cell r="AX93" t="str">
            <v>{125315} Резерв на развитие ГК 2015</v>
          </cell>
          <cell r="AY93" t="str">
            <v>{125318} Резерв на развитие ГК 2018</v>
          </cell>
          <cell r="BH93">
            <v>2463032691</v>
          </cell>
          <cell r="BU93" t="str">
            <v>{1212600_~_~_~} Таможенные пошлины (платежи)</v>
          </cell>
          <cell r="BY93" t="str">
            <v>{GEL} Лари (тыс. )</v>
          </cell>
          <cell r="CQ93" t="str">
            <v>{2220800} Расходы на резервы под обесценение долговых ценных бумаг, приобретенных для прочих целей</v>
          </cell>
          <cell r="CR93" t="str">
            <v>{320} Гватемала</v>
          </cell>
          <cell r="CZ93" t="str">
            <v>{GN} Гвинея</v>
          </cell>
          <cell r="DG93" t="str">
            <v>76_01_%</v>
          </cell>
        </row>
        <row r="94">
          <cell r="J94" t="str">
            <v>{1231100} Доходы в виде сумм восстановленных оценочных обязательств на выплату отпускных</v>
          </cell>
          <cell r="K94" t="str">
            <v>{2220500} Расходы на резервы под обесценение инвестиций/вкладов в УК прочих организаций, приобретенных для торговли</v>
          </cell>
          <cell r="L94" t="str">
            <v>{1870000} Доходы от предоставления товарных займов (Дт58 Кт 91)</v>
          </cell>
          <cell r="M94" t="str">
            <v>{2340120} Убытки прошлых лет, выявленные в текущем году (расходы в налоговом учете не учтены, уточненные декларации не поданы)</v>
          </cell>
          <cell r="AE94" t="str">
            <v>{85000000} Республика Калмыкия</v>
          </cell>
          <cell r="AG94" t="str">
            <v>{LVL} Латвийский лат</v>
          </cell>
          <cell r="AO94" t="str">
            <v>{14220100} Охрана зданий и помещений</v>
          </cell>
          <cell r="AP94" t="str">
            <v>{14220100} Охрана зданий и помещений</v>
          </cell>
          <cell r="AQ94" t="str">
            <v>{14220100} Охрана зданий и помещений</v>
          </cell>
          <cell r="AS94" t="str">
            <v>{0301080200} Высокопрочные электротехнические провода</v>
          </cell>
          <cell r="AV94" t="str">
            <v>{125116} Резерв на вывод из эксплуатации и НИОКР ГК 2016</v>
          </cell>
          <cell r="AW94" t="str">
            <v>{243000} Доход от переоценки финансовых вложений до рыночной стоимости</v>
          </cell>
          <cell r="AX94" t="str">
            <v>{125316} Резерв на развитие ГК 2016</v>
          </cell>
          <cell r="AY94" t="str">
            <v>{125401} Резерв на безопасность до 2008</v>
          </cell>
          <cell r="BH94">
            <v>2464049948</v>
          </cell>
          <cell r="BU94" t="str">
            <v>{1212700_~_~_~} Затраты на сертификацию и лицензирование</v>
          </cell>
          <cell r="BY94" t="str">
            <v>{LVL} Латвийский лат (тыс. )</v>
          </cell>
          <cell r="CQ94" t="str">
            <v>{2220900} Расходы на резервы под обесценение прочих финансовых вложений</v>
          </cell>
          <cell r="CR94" t="str">
            <v>{624} Гвинея-Бисау</v>
          </cell>
          <cell r="CZ94" t="str">
            <v>{GP} Гваделупа</v>
          </cell>
          <cell r="DG94">
            <v>77</v>
          </cell>
        </row>
        <row r="95">
          <cell r="J95" t="str">
            <v>{1231200} Доходы в виде сумм восстановленных оценочных обязательств по обращению с радиоактивными и прочими отходами</v>
          </cell>
          <cell r="K95" t="str">
            <v>{2220600} Расходы на резервы под обесценение инвестиций/вкладов в УК прочих организаций, приобретенных для прочих целей</v>
          </cell>
          <cell r="L95" t="str">
            <v>{1880000} Доходы от получения товарных займов (Дт 66,67 Кт 91)</v>
          </cell>
          <cell r="M95" t="str">
            <v>{2350000} Расходы на услуги банков, кроме процентных расходов</v>
          </cell>
          <cell r="AE95" t="str">
            <v>{86000000} Республика Карелия</v>
          </cell>
          <cell r="AG95" t="str">
            <v>{ALL} Лек</v>
          </cell>
          <cell r="AO95" t="str">
            <v>{14220200} Аттестация выделенных помещений и защита помещений по предписанию ФСБ</v>
          </cell>
          <cell r="AP95" t="str">
            <v>{14220200} Аттестация выделенных помещений и защита помещений по предписанию ФСБ</v>
          </cell>
          <cell r="AQ95" t="str">
            <v>{14220200} Аттестация выделенных помещений и защита помещений по предписанию ФСБ</v>
          </cell>
          <cell r="AS95" t="str">
            <v>{0301080300} Прочая металлургическая продукция</v>
          </cell>
          <cell r="AV95" t="str">
            <v>{125117} Резерв на вывод из эксплуатации и НИОКР ГК 2017</v>
          </cell>
          <cell r="AW95" t="str">
            <v>{244000} Присоединение добавочного капитала по ВНА (НКО)</v>
          </cell>
          <cell r="AX95" t="str">
            <v>{125317} Резерв на развитие ГК 2017</v>
          </cell>
          <cell r="AY95" t="str">
            <v>{125402} Резерв на безопасность 2008</v>
          </cell>
          <cell r="BH95">
            <v>2465029422</v>
          </cell>
          <cell r="BU95" t="str">
            <v>{1212800_~_~_~} Услуги по организации и проведению торгов</v>
          </cell>
          <cell r="BY95" t="str">
            <v>{ALL} Лек (тыс. )</v>
          </cell>
          <cell r="CQ95" t="str">
            <v>{2230100} Отчисления в оценочные обязательства по рекультивации нарушенных земель</v>
          </cell>
          <cell r="CR95" t="str">
            <v>{831} Гернси</v>
          </cell>
          <cell r="CZ95" t="str">
            <v>{GQ} Экват.Гвин</v>
          </cell>
          <cell r="DG95">
            <v>78</v>
          </cell>
        </row>
        <row r="96">
          <cell r="J96" t="str">
            <v>{1231300} Доходы от восстановления оц.обяз. на выплату проектной премии</v>
          </cell>
          <cell r="K96" t="str">
            <v>{2220700} Расходы на резервы под обесценение долговых ценных бумаг, приобретенных для торговли</v>
          </cell>
          <cell r="L96" t="str">
            <v>{1890000} Доходы полученные при возврате имущества из хозяйственного ведения, оперативного управления</v>
          </cell>
          <cell r="M96" t="str">
            <v>{2360110} Расходы, связанные с получением заемных средств, выраженные в твердой сумме. Комиссия за выдачу</v>
          </cell>
          <cell r="AE96" t="str">
            <v>{87000000} Республика Коми</v>
          </cell>
          <cell r="AG96" t="str">
            <v>{SLL} Леоне</v>
          </cell>
          <cell r="AO96" t="str">
            <v>{14220300} Услуги по шифрованию</v>
          </cell>
          <cell r="AP96" t="str">
            <v>{14220300} Услуги по шифрованию</v>
          </cell>
          <cell r="AQ96" t="str">
            <v>{14220300} Услуги по шифрованию</v>
          </cell>
          <cell r="AS96" t="str">
            <v>{0301100000} Продукция механической обработки металлов</v>
          </cell>
          <cell r="AV96" t="str">
            <v>{125201} Резерв на физическую защиту ГК до 2008</v>
          </cell>
          <cell r="AW96" t="str">
            <v>{259000} Прочие источники некоммерческих организаций</v>
          </cell>
          <cell r="AX96" t="str">
            <v>{125401} Резерв на безопасность до 2008</v>
          </cell>
          <cell r="AY96" t="str">
            <v>{125404} Резерв на безопасность 2010</v>
          </cell>
          <cell r="BH96">
            <v>2465213735</v>
          </cell>
          <cell r="BU96" t="str">
            <v>{1212900_~_~_~} Услуги по управлению персоналом</v>
          </cell>
          <cell r="BY96" t="str">
            <v>{SLL} Леоне (тыс. )</v>
          </cell>
          <cell r="CQ96" t="str">
            <v>{2230300} Отчисления в оценочные обязательства по обременительным договорам</v>
          </cell>
          <cell r="CR96" t="str">
            <v>{292} Гибралтар</v>
          </cell>
          <cell r="CZ96" t="str">
            <v>{GR} Греция</v>
          </cell>
          <cell r="DG96">
            <v>80</v>
          </cell>
        </row>
        <row r="97">
          <cell r="J97" t="str">
            <v>{1231400} Восстановление оценочного обязательства по прочим премиям персоналу в соответствии с ЕУСОТ и выплатам персоналу в рамках реструктуризации</v>
          </cell>
          <cell r="K97" t="str">
            <v>{2220800} Расходы на резервы под обесценение долговых ценных бумаг, приобретенных для прочих целей</v>
          </cell>
          <cell r="L97" t="str">
            <v>{1999900} Другие доходы (нетто)</v>
          </cell>
          <cell r="M97" t="str">
            <v>{2360120} Расходы, связанные с получением заемных средств, выраженные в твердой сумме. Иные комиссионные сборы</v>
          </cell>
          <cell r="AE97" t="str">
            <v>{88000000} Республика Марий Эл</v>
          </cell>
          <cell r="AG97" t="str">
            <v>{LRD} Либерийский доллар</v>
          </cell>
          <cell r="AO97" t="str">
            <v>{14220400} Услуги по защите гостайны</v>
          </cell>
          <cell r="AP97" t="str">
            <v>{14220400} Услуги по защите гостайны</v>
          </cell>
          <cell r="AQ97" t="str">
            <v>{14220400} Услуги по защите гостайны</v>
          </cell>
          <cell r="AS97" t="str">
            <v>{0301110000} Продукция из обедненного урана</v>
          </cell>
          <cell r="AV97" t="str">
            <v>{125202} Резерв на физическую защиту ГК 2008</v>
          </cell>
          <cell r="AW97" t="str">
            <v>{251000} Резерв под обесценение финансовых вложений</v>
          </cell>
          <cell r="AX97" t="str">
            <v>{125402} Резерв на безопасность 2008</v>
          </cell>
          <cell r="AY97" t="str">
            <v>{125405} Резерв на безопасность 2011</v>
          </cell>
          <cell r="BH97">
            <v>2466022684</v>
          </cell>
          <cell r="BU97" t="str">
            <v>{1213201_~_~_~} Услуги по оценке активов и обязательств (для целей составления отчетности по МСФО)</v>
          </cell>
          <cell r="BY97" t="str">
            <v>{LRD} Либерийский доллар (тыс. )</v>
          </cell>
          <cell r="CQ97" t="str">
            <v>{2230400} Отчисления в оценочные обязательства по судебным искам</v>
          </cell>
          <cell r="CR97" t="str">
            <v>{340} Гондурас</v>
          </cell>
          <cell r="CZ97" t="str">
            <v>{GS} Сэндвичевы</v>
          </cell>
          <cell r="DG97">
            <v>83</v>
          </cell>
        </row>
        <row r="98">
          <cell r="J98" t="str">
            <v>{1239900} Доходы в виде сумм восстановленных прочих оценочных обязательств</v>
          </cell>
          <cell r="K98" t="str">
            <v>{2220900} Расходы на резервы под обесценение прочих финансовых вложений</v>
          </cell>
          <cell r="L98" t="str">
            <v>{1999910} Другие доходы (НДС)</v>
          </cell>
          <cell r="M98" t="str">
            <v>{2360130} Расходы, связанные с получением заемных средств, выраженные в твердой сумме. Прочие расходы, связанные с привлечением кредитов и займов</v>
          </cell>
          <cell r="AE98" t="str">
            <v>{89000000} Республика Мордовия</v>
          </cell>
          <cell r="AG98" t="str">
            <v>{LBP} Ливанский фунт</v>
          </cell>
          <cell r="AO98" t="str">
            <v>{14220500} Профессиональная подготовка работников ведомственной охраны</v>
          </cell>
          <cell r="AP98" t="str">
            <v>{14220500} Профессиональная подготовка работников ведомственной охраны</v>
          </cell>
          <cell r="AQ98" t="str">
            <v>{14220500} Профессиональная подготовка работников ведомственной охраны</v>
          </cell>
          <cell r="AS98" t="str">
            <v>{0401010100} Топливные таблетки</v>
          </cell>
          <cell r="AV98" t="str">
            <v>{125203} Резерв на физическую защиту ГК 2009</v>
          </cell>
          <cell r="AW98">
            <v>0</v>
          </cell>
          <cell r="AX98" t="str">
            <v>{125403} Резерв на безопасность 2009</v>
          </cell>
          <cell r="AY98" t="str">
            <v>{125412} Резерв на безопасность 2012</v>
          </cell>
          <cell r="BH98">
            <v>2466132221</v>
          </cell>
          <cell r="BU98" t="str">
            <v>{1213202_~_~_~} Услуги по оценке активов и обязательств (для иных целей)</v>
          </cell>
          <cell r="BY98" t="str">
            <v>{LBP} Ливанский фунт (тыс. )</v>
          </cell>
          <cell r="CQ98" t="str">
            <v>{2230500} Отчисления в оценочные обязательства по налоговым искам/претензиям</v>
          </cell>
          <cell r="CR98" t="str">
            <v>{308} Гренада</v>
          </cell>
          <cell r="CZ98" t="str">
            <v>{GT} Гватемала</v>
          </cell>
          <cell r="DG98" t="str">
            <v>83_расш</v>
          </cell>
        </row>
        <row r="99">
          <cell r="J99" t="str">
            <v>{1240000} Доходы в виде сумм восстановленных отраслевых резервов</v>
          </cell>
          <cell r="K99" t="str">
            <v>{2221000} Расходы на резерв под снижение стоимости незавершенного строительства</v>
          </cell>
          <cell r="M99" t="str">
            <v>{2360200} Расходы, связанные с получением заемных средств, включенные в сумму процентов по кредиту</v>
          </cell>
          <cell r="AE99" t="str">
            <v>{89649420102} Саров (в направлении Жегалово)</v>
          </cell>
          <cell r="AG99" t="str">
            <v>{LYD} Ливийский динар</v>
          </cell>
          <cell r="AO99" t="str">
            <v>{14220900} Прочие услуги охраны</v>
          </cell>
          <cell r="AP99" t="str">
            <v>{14220900} Прочие услуги охраны</v>
          </cell>
          <cell r="AQ99" t="str">
            <v>{14220900} Прочие услуги охраны</v>
          </cell>
          <cell r="AS99" t="str">
            <v>{0401010200} Уран-гадолиниевые таблетки</v>
          </cell>
          <cell r="AV99" t="str">
            <v>{125204} Резерв на физическую защиту ГК 2010</v>
          </cell>
          <cell r="AW99">
            <v>0</v>
          </cell>
          <cell r="AX99" t="str">
            <v>{125404} Резерв на безопасность 2010</v>
          </cell>
          <cell r="AY99" t="str">
            <v>{125413} Резерв на безопасность 2013</v>
          </cell>
          <cell r="BH99">
            <v>2466144107</v>
          </cell>
          <cell r="BU99" t="str">
            <v>{1219999_~_~_~} Прочие платежи, связанные с приобретением товаров, работ, услуг, сырья и иных оборотных активов</v>
          </cell>
          <cell r="BY99" t="str">
            <v>{LYD} Ливийский динар (тыс. )</v>
          </cell>
          <cell r="CQ99" t="str">
            <v>{2230600} Отчисления в оценочные обязательства на реструктуризацию</v>
          </cell>
          <cell r="CR99" t="str">
            <v>{304} Гренландия</v>
          </cell>
          <cell r="CZ99" t="str">
            <v>{GU} Гуам</v>
          </cell>
          <cell r="DG99">
            <v>84</v>
          </cell>
        </row>
        <row r="100">
          <cell r="J100" t="str">
            <v>{1250004} Доходы от переоценки ценных бумаг по рыночной стоимости, обращающихся на ОРЦБ</v>
          </cell>
          <cell r="K100" t="str">
            <v>{2230100} Отчисления в оценочные обязательства по рекультивации нарушенных земель</v>
          </cell>
          <cell r="M100" t="str">
            <v>{2360310} Расходы, связанные с получением облигационных займов. Комиссия за выдачу</v>
          </cell>
          <cell r="AE100" t="str">
            <v>{90000000} Республика Северная Осетия</v>
          </cell>
          <cell r="AG100" t="str">
            <v>{SZL} Лилангени</v>
          </cell>
          <cell r="AO100" t="str">
            <v>{14230000} Лабораторные анализы, проведение испытаний, аттестация</v>
          </cell>
          <cell r="AP100" t="str">
            <v>{14230000} Лабораторные анализы, проведение испытаний, аттестация</v>
          </cell>
          <cell r="AQ100" t="str">
            <v>{14230000} Лабораторные анализы, проведение испытаний, аттестация</v>
          </cell>
          <cell r="AS100" t="str">
            <v>{0401010300} Уран-эрбиевые таблетки</v>
          </cell>
          <cell r="AV100" t="str">
            <v>{125205} Резерв на физическую защиту ГК 2011</v>
          </cell>
          <cell r="AW100">
            <v>0</v>
          </cell>
          <cell r="AX100" t="str">
            <v>{125405} Резерв на безопасность 2011</v>
          </cell>
          <cell r="AY100" t="str">
            <v>{125414} Резерв на безопасность 2014</v>
          </cell>
          <cell r="BH100">
            <v>2466146143</v>
          </cell>
          <cell r="BU100" t="str">
            <v>{1220000_~_~_~} Оплата труда и иные выплаты работникам в денежной форме</v>
          </cell>
          <cell r="BY100" t="str">
            <v>{SZL} Лилангени (тыс. )</v>
          </cell>
          <cell r="CQ100" t="str">
            <v>{2230700} Отчисления в оценочные обязательства по гарантийным обязательствам</v>
          </cell>
          <cell r="CR100" t="str">
            <v>{268} Грузия</v>
          </cell>
          <cell r="CZ100" t="str">
            <v>{GW} Гвинея-Биса</v>
          </cell>
          <cell r="DG100" t="str">
            <v>84_расш</v>
          </cell>
        </row>
        <row r="101">
          <cell r="J101" t="str">
            <v>{1250005} Доходы от переоценки ценных бумаг по рыночной стоимости, не обращающихся на ОРЦБ</v>
          </cell>
          <cell r="K101" t="str">
            <v>{2230200} Отчисления в оценочные обязательства на проведение экологических мероприятий</v>
          </cell>
          <cell r="M101" t="str">
            <v>{2360320} Расходы, связанные с получением облигационных займов. Иные комиссионные сборы</v>
          </cell>
          <cell r="AE101" t="str">
            <v>{91000000} Карачаево-Черкесская</v>
          </cell>
          <cell r="AG101" t="str">
            <v>{LTL} Литовский лит</v>
          </cell>
          <cell r="AO101" t="str">
            <v>{14230010} Поверка средств измерений температурных, теплофизических, электротехнических, магнитных, виброаккустических величин, ионизирующих излучений и т.п.</v>
          </cell>
          <cell r="AP101" t="str">
            <v>{14230010} Поверка средств измерений температурных, теплофизических, электротехнических, магнитных, виброаккустических величин, ионизирующих излучений и т.п.</v>
          </cell>
          <cell r="AQ101" t="str">
            <v>{14230010} Поверка средств измерений температурных, теплофизических, электротехнических, магнитных, виброаккустических величин, ионизирующих излучений и т.п.</v>
          </cell>
          <cell r="AS101" t="str">
            <v>{0401010400} Порошок диоксида урана</v>
          </cell>
          <cell r="AV101" t="str">
            <v>{125212} Резерв на физическую защиту ГК 2012</v>
          </cell>
          <cell r="AW101">
            <v>0</v>
          </cell>
          <cell r="AX101" t="str">
            <v>{125412} Резерв на безопасность 2012</v>
          </cell>
          <cell r="AY101" t="str">
            <v>{125415} Резерв на безопасность 2015</v>
          </cell>
          <cell r="BH101">
            <v>2466210039</v>
          </cell>
          <cell r="BU101" t="str">
            <v>{1230000_~_~_~} Выплата процентов по долговым обязательствам</v>
          </cell>
          <cell r="BY101" t="str">
            <v>{LTL} Литовский лит (тыс. )</v>
          </cell>
          <cell r="CQ101" t="str">
            <v>{2230800} Отчисления в оценочные обязательства по финансовым гарантиям /поручительствам</v>
          </cell>
          <cell r="CR101" t="str">
            <v>{316} Гуам</v>
          </cell>
          <cell r="CZ101" t="str">
            <v>{GY} Гайана</v>
          </cell>
          <cell r="DG101">
            <v>86</v>
          </cell>
        </row>
        <row r="102">
          <cell r="J102" t="str">
            <v>{1260000} Доходы от поступления дебиторской задолженности, списанной в прошлые годы</v>
          </cell>
          <cell r="K102" t="str">
            <v>{2230300} Отчисления в оценочные обязательства по обременительным договорам</v>
          </cell>
          <cell r="M102" t="str">
            <v>{2360330} Расходы, связанные с получением облигационных займов. Прочие расходы, связанные с привлечением кредитов и займов</v>
          </cell>
          <cell r="AE102" t="str">
            <v>{92000000} Республика Татарстан</v>
          </cell>
          <cell r="AG102" t="str">
            <v>{LSL} Лоти</v>
          </cell>
          <cell r="AO102" t="str">
            <v>{14230020} Морфометрическое, гидрологическое обследование, экологические мониторинги</v>
          </cell>
          <cell r="AP102" t="str">
            <v>{14230020} Морфометрическое, гидрологическое обследование, экологические мониторинги</v>
          </cell>
          <cell r="AQ102" t="str">
            <v>{14230020} Морфометрическое, гидрологическое обследование, экологические мониторинги</v>
          </cell>
          <cell r="AS102" t="str">
            <v>{0401010500} Порошок диоксида урана с добавлением оксида гадолиния</v>
          </cell>
          <cell r="AV102" t="str">
            <v>{125213} Резерв на физическую защиту ГК 2013</v>
          </cell>
          <cell r="AX102" t="str">
            <v>{125413} Резерв на безопасность 2013</v>
          </cell>
          <cell r="AY102" t="str">
            <v>{125416} Резерв на безопасность 2016</v>
          </cell>
          <cell r="BH102">
            <v>2466222997</v>
          </cell>
          <cell r="BU102" t="str">
            <v>{1241010_~_~_~} Платежи по налогу на добавленную стоимость</v>
          </cell>
          <cell r="BY102" t="str">
            <v>{LSL} Лоти (тыс. )</v>
          </cell>
          <cell r="CQ102" t="str">
            <v>{2230900} Отчисления в оценочные обязательства по выводу из эксплуатации объектов основных средств</v>
          </cell>
          <cell r="CR102" t="str">
            <v>{832} Джерси</v>
          </cell>
          <cell r="CZ102" t="str">
            <v>{HK} Гонконг</v>
          </cell>
          <cell r="DG102">
            <v>90</v>
          </cell>
        </row>
        <row r="103">
          <cell r="J103" t="str">
            <v>{1270000} Доходы в виде стоимости излишков ТМЦ и прочего имущества, которые выявлены в результате инвентаризации</v>
          </cell>
          <cell r="K103" t="str">
            <v>{2230400} Отчисления в оценочные обязательства по судебным искам</v>
          </cell>
          <cell r="M103" t="str">
            <v>{2370000} Расходы, связанные с предоставлением займов</v>
          </cell>
          <cell r="AE103" t="str">
            <v>{93000000} Республика Тыва</v>
          </cell>
          <cell r="AG103" t="str">
            <v>{MUR} Маврикийская рупия</v>
          </cell>
          <cell r="AO103" t="str">
            <v>{14240000} Расходы на обеспечение пожарной безопасности</v>
          </cell>
          <cell r="AP103" t="str">
            <v>{14240000} Расходы на обеспечение пожарной безопасности</v>
          </cell>
          <cell r="AQ103" t="str">
            <v>{14240000} Расходы на обеспечение пожарной безопасности</v>
          </cell>
          <cell r="AS103" t="str">
            <v>{0401010600} Металлический уран</v>
          </cell>
          <cell r="AV103" t="str">
            <v>{125214} Резерв на физическую защиту ГК 2014</v>
          </cell>
          <cell r="AX103" t="str">
            <v>{125414} Резерв на безопасность 2014</v>
          </cell>
          <cell r="AY103" t="str">
            <v>{125417} Резерв на безопасность 2017</v>
          </cell>
          <cell r="BH103">
            <v>2466253723</v>
          </cell>
          <cell r="BU103" t="str">
            <v>{1241020_~_~_~} Платежи по акцизам</v>
          </cell>
          <cell r="BY103" t="str">
            <v>{MUR} Маврикийская рупия (тыс. )</v>
          </cell>
          <cell r="CQ103" t="str">
            <v>{2231010} Отчисления в оценочные обязательства на выплату вознаграждений по итогам года (сумма выплат)</v>
          </cell>
          <cell r="CR103" t="str">
            <v>{262} Джибути</v>
          </cell>
          <cell r="CZ103" t="str">
            <v>{HM} о.Херд</v>
          </cell>
          <cell r="DG103" t="str">
            <v>90_ОРВГ</v>
          </cell>
        </row>
        <row r="104">
          <cell r="J104" t="str">
            <v>{1280000} Доходы в виде стоимости ТМЦ, полученных при ликвидации ОС</v>
          </cell>
          <cell r="K104" t="str">
            <v>{2230500} Отчисления в оценочные обязательства по налоговым искам/претензиям</v>
          </cell>
          <cell r="M104" t="str">
            <v>{2380100} Расходы на подготовку проспекта эмиссии, изготовление и приобретение бланков, регистрацию ценных бумаг</v>
          </cell>
          <cell r="AE104" t="str">
            <v>{94000000} Удмуртская Республика</v>
          </cell>
          <cell r="AG104" t="str">
            <v>{MGA} Малагасийский ариари</v>
          </cell>
          <cell r="AO104" t="str">
            <v>{14250100} Строительные работы</v>
          </cell>
          <cell r="AP104" t="str">
            <v>{14250100} Строительные работы</v>
          </cell>
          <cell r="AQ104" t="str">
            <v>{14250100} Строительные работы</v>
          </cell>
          <cell r="AS104" t="str">
            <v>{0401010700} Тепловыделяющие элементы</v>
          </cell>
          <cell r="AV104" t="str">
            <v>{125215} Резерв на физическую защиту ГК 2015</v>
          </cell>
          <cell r="AX104" t="str">
            <v>{125415} Резерв на безопасность 2015</v>
          </cell>
          <cell r="AY104" t="str">
            <v>{125418} Резерв на безопасность 2018</v>
          </cell>
          <cell r="BH104">
            <v>2539007698</v>
          </cell>
          <cell r="BU104" t="str">
            <v>{1241030_~_~_~} Платежи по налогу на доходы физических лиц</v>
          </cell>
          <cell r="BY104" t="str">
            <v>{MGA} Малагасийский ариари (тыс. )</v>
          </cell>
          <cell r="CQ104" t="str">
            <v>{2231020} Отчисления в оценочные обязательства на выплату вознаграждений по итогам года (сумма страховых взносов)</v>
          </cell>
          <cell r="CR104" t="str">
            <v>{212} Доминика</v>
          </cell>
          <cell r="CZ104" t="str">
            <v>{HN} Гондурас</v>
          </cell>
          <cell r="DG104" t="str">
            <v>90_контр</v>
          </cell>
        </row>
        <row r="105">
          <cell r="J105" t="str">
            <v>{1290000} Доходы в виде стоимости ТМЦ, полученных при разборке, ликвидации, утилизации МПЗ</v>
          </cell>
          <cell r="K105" t="str">
            <v>{2230600} Отчисления в оценочные обязательства на реструктуризацию</v>
          </cell>
          <cell r="M105" t="str">
            <v>{2400500} Госпошлина</v>
          </cell>
          <cell r="AE105" t="str">
            <v>{94720000001} Глазов</v>
          </cell>
          <cell r="AG105" t="str">
            <v>{MYR} Малайзийский ринггит</v>
          </cell>
          <cell r="AO105" t="str">
            <v>{14250200} Монтажные работы</v>
          </cell>
          <cell r="AP105" t="str">
            <v>{14250200} Монтажные работы</v>
          </cell>
          <cell r="AQ105" t="str">
            <v>{14250200} Монтажные работы</v>
          </cell>
          <cell r="AS105" t="str">
            <v>{0401010801} Тепловыделяющие сборки PWR и BWR</v>
          </cell>
          <cell r="AV105" t="str">
            <v>{125216} Резерв на физическую защиту ГК 2016</v>
          </cell>
          <cell r="AX105" t="str">
            <v>{125416} Резерв на безопасность 2016</v>
          </cell>
          <cell r="AY105" t="str">
            <v>{125500} Резерв на РАО (ГК)</v>
          </cell>
          <cell r="BH105">
            <v>2607018122</v>
          </cell>
          <cell r="BU105" t="str">
            <v>{1241040_~_~_~} Платежи по налогу на прибыль организаций</v>
          </cell>
          <cell r="BY105" t="str">
            <v>{MYR} Малайзийский ринггит (тыс. )</v>
          </cell>
          <cell r="CQ105" t="str">
            <v>{2231100} Отчисления в оценочные обязательства на выплату отпускных</v>
          </cell>
          <cell r="CR105" t="str">
            <v>{214} Доминиканская Республика</v>
          </cell>
          <cell r="CZ105" t="str">
            <v>{HR} Хорватия</v>
          </cell>
          <cell r="DG105" t="str">
            <v>91_01</v>
          </cell>
        </row>
        <row r="106">
          <cell r="J106" t="str">
            <v>{1300100} Доходы, связанные с имуществом и денежными средствами, полученными из федерального, региональных и местных бюджетов (в рамках инвестиционной деятельности)</v>
          </cell>
          <cell r="K106" t="str">
            <v>{2230700} Отчисления в оценочные обязательства по гарантийным обязательствам</v>
          </cell>
          <cell r="M106" t="str">
            <v>{2411020} Услуги медицинских учреждений, предоставляемые неработающим пенсионерам, по прямым договорам</v>
          </cell>
          <cell r="AE106" t="str">
            <v>{95000000} Республика Хакасия</v>
          </cell>
          <cell r="AG106" t="str">
            <v>{MTL} Мальтийская лира</v>
          </cell>
          <cell r="AO106" t="str">
            <v>{14250300} Пусконаладочные работы</v>
          </cell>
          <cell r="AP106" t="str">
            <v>{14250300} Пусконаладочные работы</v>
          </cell>
          <cell r="AQ106" t="str">
            <v>{14250300} Пусконаладочные работы</v>
          </cell>
          <cell r="AS106" t="str">
            <v>{0401010802} Тепловыделяющие сборки БН-600</v>
          </cell>
          <cell r="AV106" t="str">
            <v>{125217} Резерв на физическую защиту ГК 2017</v>
          </cell>
          <cell r="AX106" t="str">
            <v>{125417} Резерв на безопасность 2017</v>
          </cell>
          <cell r="AY106" t="str">
            <v>{126001} Резерв на безопасность (АТЦ) 2010</v>
          </cell>
          <cell r="BH106">
            <v>2631031117</v>
          </cell>
          <cell r="BU106" t="str">
            <v>{1241050_~_~_~} Платежи по сборам за пользование объектами животного мира и за пользование объектами водных биологических ресурсов</v>
          </cell>
          <cell r="BY106" t="str">
            <v>{MTL} Мальтийская лира (тыс. )</v>
          </cell>
          <cell r="CQ106" t="str">
            <v>{2231200} Отчисления в оценочные обязательства по обращению с радиоактивными и прочими отходами</v>
          </cell>
          <cell r="CR106" t="str">
            <v>{818} Египет</v>
          </cell>
          <cell r="CZ106" t="str">
            <v>{HT} Гаити</v>
          </cell>
          <cell r="DG106" t="str">
            <v>91_01_ВГО</v>
          </cell>
        </row>
        <row r="107">
          <cell r="J107" t="str">
            <v>{1300200} Доходы, связанные с имуществом и денежными средствами, полученными из федерального, региональных и местных бюджетов (в рамках операционной и финансовой деятельности)</v>
          </cell>
          <cell r="K107" t="str">
            <v>{2230800} Отчисления в оценочные обязательства по финансовым гарантиям /поручительствам</v>
          </cell>
          <cell r="M107" t="str">
            <v>{2411030} Расходы на приобретение путевок в санаторно-курортные и оздоровительные учреждения неработающим пенсионерам</v>
          </cell>
          <cell r="AE107" t="str">
            <v>{96000000} Чеченская Республика</v>
          </cell>
          <cell r="AG107" t="str">
            <v>{TMM} Манат</v>
          </cell>
          <cell r="AO107" t="str">
            <v>{14260100} Выполнение научно-исследовательских, опытно-конструкторских и технологических работ</v>
          </cell>
          <cell r="AP107" t="str">
            <v>{14260100} Выполнение научно-исследовательских, опытно-конструкторских и технологических работ</v>
          </cell>
          <cell r="AQ107" t="str">
            <v>{14260100} Выполнение научно-исследовательских, опытно-конструкторских и технологических работ</v>
          </cell>
          <cell r="AS107" t="str">
            <v>{0401010803} Тепловыделяющие сборки БН-800</v>
          </cell>
          <cell r="AV107" t="str">
            <v>{125218} Резерв на физическую защиту ГК 2018</v>
          </cell>
          <cell r="AX107" t="str">
            <v>{125418} Резерв на безопасность 2018</v>
          </cell>
          <cell r="AY107" t="str">
            <v>{126002} Резерв на безопасность (АТЦ) 2011</v>
          </cell>
          <cell r="BH107">
            <v>2635061521</v>
          </cell>
          <cell r="BU107" t="str">
            <v>{1241060_~_~_~} Платежи по водному налогу</v>
          </cell>
          <cell r="BY107" t="str">
            <v>{TMM} Манат (тыс. )</v>
          </cell>
          <cell r="CQ107" t="str">
            <v>{2239900} Отчисления в прочие оценочные обязательства</v>
          </cell>
          <cell r="CR107" t="str">
            <v>{894} Замбия</v>
          </cell>
          <cell r="CZ107" t="str">
            <v>{HU} Венгрия</v>
          </cell>
          <cell r="DG107" t="str">
            <v>91_02</v>
          </cell>
        </row>
        <row r="108">
          <cell r="J108" t="str">
            <v>{1310100} Доходы, связанные с имуществом, полученным в рамках международной безвозмездной материально-технической помощи</v>
          </cell>
          <cell r="K108" t="str">
            <v>{2230900} Отчисления в оценочные обязательства по выводу из эксплуатации объектов основных средств</v>
          </cell>
          <cell r="M108" t="str">
            <v>{2411040} Расходы на оздоровительное лечение неработающих пенсионеров в ведомственных профилакториях</v>
          </cell>
          <cell r="AE108" t="str">
            <v>{97000000} Чувашская Республика</v>
          </cell>
          <cell r="AG108" t="str">
            <v>{MAD} Марокканский дирхам</v>
          </cell>
          <cell r="AO108" t="str">
            <v>{14260200} Проектно-изыскательские работы</v>
          </cell>
          <cell r="AP108" t="str">
            <v>{14260200} Проектно-изыскательские работы</v>
          </cell>
          <cell r="AQ108" t="str">
            <v>{14260200} Проектно-изыскательские работы</v>
          </cell>
          <cell r="AS108" t="str">
            <v>{0401010804} Тепловыделяющие сборки ВВЭР-1000</v>
          </cell>
          <cell r="AV108" t="str">
            <v>{125301} Резерв на развитие ГК до 2008</v>
          </cell>
          <cell r="AX108" t="str">
            <v>{125500} Резерв на РАО (ГК)</v>
          </cell>
          <cell r="AY108" t="str">
            <v>{126012} Резерв на безопасность (АТЦ) 2012</v>
          </cell>
          <cell r="BH108">
            <v>2721113043</v>
          </cell>
          <cell r="BU108" t="str">
            <v>{1241070_~_~_~} Государственная пошлина</v>
          </cell>
          <cell r="BY108" t="str">
            <v>{MAD} Марокканский дирхам (тыс. )</v>
          </cell>
          <cell r="CQ108" t="str">
            <v>{2250004} Расходы от переоценки ценных бумаг по рыночной стоимости, обращающихся на ОРЦБ</v>
          </cell>
          <cell r="CR108" t="str">
            <v>{732} Западная Сахара</v>
          </cell>
          <cell r="CZ108" t="str">
            <v>{ID} Индонезия</v>
          </cell>
          <cell r="DG108" t="str">
            <v>91_02_ВГО</v>
          </cell>
        </row>
        <row r="109">
          <cell r="J109" t="str">
            <v>{1310200} Доходы, связанные с имуществом и денежными средствами, полученными (созданными) за счет средств Специальных резервных фондов ГК</v>
          </cell>
          <cell r="K109" t="str">
            <v>{2231010} Отчисления в оценочные обязательства на выплату вознаграждений по итогам года (сумма выплат)</v>
          </cell>
          <cell r="M109" t="str">
            <v>{2411050} Денежные выплаты пенсионерам</v>
          </cell>
          <cell r="AE109" t="str">
            <v>{98000000} Республика Саха (Якутия)</v>
          </cell>
          <cell r="AG109" t="str">
            <v>{MXN} Мексиканское песо</v>
          </cell>
          <cell r="AO109" t="str">
            <v>{14260300} Услуги по согласованию тех.документации</v>
          </cell>
          <cell r="AP109" t="str">
            <v>{14260300} Услуги по согласованию тех.документации</v>
          </cell>
          <cell r="AQ109" t="str">
            <v>{14260300} Услуги по согласованию тех.документации</v>
          </cell>
          <cell r="AS109" t="str">
            <v>{0401010805} Тепловыделяющие сборки ВВЭР-440</v>
          </cell>
          <cell r="AV109" t="str">
            <v>{125302} Резерв на развитие ГК 2008</v>
          </cell>
          <cell r="AX109" t="str">
            <v>{126001} Резерв на безопасность (АТЦ) 2010</v>
          </cell>
          <cell r="AY109" t="str">
            <v>{126013} Резерв на безопасность (АТЦ) 2013</v>
          </cell>
          <cell r="BH109">
            <v>2722011291</v>
          </cell>
          <cell r="BU109" t="str">
            <v>{1241080_~_~_~} Платежи по налогу на добычу полезных ископаемых</v>
          </cell>
          <cell r="BY109" t="str">
            <v>{MXN} Мексиканское песо (тыс. )</v>
          </cell>
          <cell r="CQ109" t="str">
            <v>{2250005} Расходы от переоценки ценных бумаг по рыночной стоимости, не обращающихся на ОРЦБ</v>
          </cell>
          <cell r="CR109" t="str">
            <v>{716} Зимбабве</v>
          </cell>
          <cell r="CZ109" t="str">
            <v>{IE} Ирландия</v>
          </cell>
          <cell r="DG109" t="str">
            <v>Прочие_расш</v>
          </cell>
        </row>
        <row r="110">
          <cell r="J110" t="str">
            <v>{1310300} Доход в виде использованного не по назначению имущества, полученного в рамках целевых поступлений, целевого финансирования</v>
          </cell>
          <cell r="K110" t="str">
            <v>{2231020} Отчисления в оценочные обязательства на выплату вознаграждений по итогам года (сумма страховых взносов)</v>
          </cell>
          <cell r="M110" t="str">
            <v>{2411060} Расходы на содержание ветеранских организаций</v>
          </cell>
          <cell r="AE110" t="str">
            <v>{99000000} Еврейская автономная область</v>
          </cell>
          <cell r="AG110" t="str">
            <v>{MZN} Метикал</v>
          </cell>
          <cell r="AO110" t="str">
            <v>{14260400} Расходы (услуги) по разработке и анализу нормативно-технической документации, связанной с инженерно-техническим сопровождением работ по совершенствованию систем, условий эксплуатации, по разработке учебно-методических материалов по подготовке оперативного, эксплуатационного и ремонтного персонала</v>
          </cell>
          <cell r="AP110" t="str">
            <v>{14260400} Расходы (услуги) по разработке и анализу нормативно-технической документации, связанной с инженерно-техническим сопровождением работ по совершенствованию систем, условий эксплуатации, по разработке учебно-методических материалов по подготовке оперативного, эксплуатационного и ремонтного персонала</v>
          </cell>
          <cell r="AQ110" t="str">
            <v>{14260400} Расходы (услуги) по разработке и анализу нормативно-технической документации, связанной с инженерно-техническим сопровождением работ по совершенствованию систем, условий эксплуатации, по разработке учебно-методических материалов по подготовке оперативного, эксплуатационного и ремонтного персонала</v>
          </cell>
          <cell r="AS110" t="str">
            <v>{0401010806} Тепловыделяющие сборки прочие</v>
          </cell>
          <cell r="AV110" t="str">
            <v>{125303} Резерв на развитие ГК 2009</v>
          </cell>
          <cell r="AX110" t="str">
            <v>{126002} Резерв на безопасность (АТЦ) 2011</v>
          </cell>
          <cell r="AY110" t="str">
            <v>{126014} Резерв на безопасность (АТЦ) 2014</v>
          </cell>
          <cell r="BH110">
            <v>2723015482</v>
          </cell>
          <cell r="BU110" t="str">
            <v>{1241090_~_~_~} Платежи по единому сельскохозяйственному налогу</v>
          </cell>
          <cell r="BY110" t="str">
            <v>{MZN} Метикал (тыс. )</v>
          </cell>
          <cell r="CQ110" t="str">
            <v>{2260000} Списание дебиторской задолженности, под которую не сформирован резерв по сомнительной задолженности</v>
          </cell>
          <cell r="CR110" t="str">
            <v>{887} Йемен</v>
          </cell>
          <cell r="CZ110" t="str">
            <v>{IL} Израиль</v>
          </cell>
          <cell r="DG110" t="str">
            <v>ОСС</v>
          </cell>
        </row>
        <row r="111">
          <cell r="J111" t="str">
            <v>{1310400} Доходы, связанные с имуществом, полученным в счет уплаты взносов Фонда социального страхования</v>
          </cell>
          <cell r="K111" t="str">
            <v>{2231100} Отчисления в оценочные обязательства на выплату отпускных</v>
          </cell>
          <cell r="M111" t="str">
            <v>{2412010} Расходы на приобретение путевок в санаторно-курортные и оздоровительные учреждения работникам</v>
          </cell>
          <cell r="AG111" t="str">
            <v>{MDL} Молдавский лей</v>
          </cell>
          <cell r="AO111" t="str">
            <v>{14260500} Работы ПКР и РКД (внешние)</v>
          </cell>
          <cell r="AP111" t="str">
            <v>{14260500} Работы ПКР и РКД (внешние)</v>
          </cell>
          <cell r="AQ111" t="str">
            <v>{14260500} Работы ПКР и РКД (внешние)</v>
          </cell>
          <cell r="AS111" t="str">
            <v>{0401010807} Тепловыделяющие сборки РБМК-1000</v>
          </cell>
          <cell r="AV111" t="str">
            <v>{125304} Резерв на развитие ГК 2010</v>
          </cell>
          <cell r="AX111" t="str">
            <v>{126012} Резерв на безопасность (АТЦ) 2012</v>
          </cell>
          <cell r="AY111" t="str">
            <v>{126015} Резерв на безопасность (АТЦ) 2015</v>
          </cell>
          <cell r="BH111">
            <v>2901144562</v>
          </cell>
          <cell r="BU111" t="str">
            <v>{1241100_~_~_~} Платежи по упрощенной системе налогообложения</v>
          </cell>
          <cell r="BY111" t="str">
            <v>{MDL} Молдавский лей (тыс. )</v>
          </cell>
          <cell r="CQ111" t="str">
            <v>{2270000} Расходы в виде недостачи материальных ценностей в производстве, убытки от хищений</v>
          </cell>
          <cell r="CR111" t="str">
            <v>{400} Иордания</v>
          </cell>
          <cell r="CZ111" t="str">
            <v>{IM} ОстровМэн</v>
          </cell>
          <cell r="DG111">
            <v>96</v>
          </cell>
        </row>
        <row r="112">
          <cell r="J112" t="str">
            <v>{1310900} Доходы, связанные с имуществом, полученным в рамках прочего целевого финансирования</v>
          </cell>
          <cell r="K112" t="str">
            <v>{2231200} Отчисления в оценочные обязательства по обращению с радиоактивными и прочими отходами</v>
          </cell>
          <cell r="M112" t="str">
            <v>{2412020} Расходы на приобретение путевок в санаторно-курортные и оздоровительные учреждения детям работников</v>
          </cell>
          <cell r="AG112" t="str">
            <v>{NGN} Найра</v>
          </cell>
          <cell r="AO112" t="str">
            <v>{14270100} Услуги по передаче электрической энергии (мощности) по единой национальной (общероссийской) электрической сети</v>
          </cell>
          <cell r="AP112" t="str">
            <v>{14270100} Услуги по передаче электрической энергии (мощности) по единой национальной (общероссийской) электрической сети</v>
          </cell>
          <cell r="AQ112" t="str">
            <v>{14270100} Услуги по передаче электрической энергии (мощности) по единой национальной (общероссийской) электрической сети</v>
          </cell>
          <cell r="AS112" t="str">
            <v>{0401010808} Тепловыделяющие сборки ЭГП-6</v>
          </cell>
          <cell r="AV112" t="str">
            <v>{125305} Резерв на развитие ГК 2011</v>
          </cell>
          <cell r="AX112" t="str">
            <v>{126013} Резерв на безопасность (АТЦ) 2013</v>
          </cell>
          <cell r="AY112" t="str">
            <v>{126016} Резерв на безопасность (АТЦ) 2016</v>
          </cell>
          <cell r="BH112">
            <v>2983001700</v>
          </cell>
          <cell r="BU112" t="str">
            <v>{1241110_~_~_~} Платежи по единому налогу на вмененный доход</v>
          </cell>
          <cell r="BY112" t="str">
            <v>{NGN} Найра (тыс. )</v>
          </cell>
          <cell r="CQ112" t="str">
            <v>{2280100} Остаточная стоимость списываемых основных средств</v>
          </cell>
          <cell r="CR112" t="str">
            <v>{368} Ирак</v>
          </cell>
          <cell r="CZ112" t="str">
            <v>{IN} Индия</v>
          </cell>
          <cell r="DG112" t="str">
            <v>96_движ</v>
          </cell>
        </row>
        <row r="113">
          <cell r="J113" t="str">
            <v>{1320100} Доходы от организации, если уставный капитал получающей стороны не менее чем на 50% состоит из вклада передающей организации (ОС и НМА)</v>
          </cell>
          <cell r="K113" t="str">
            <v>{2231400} Доначисление оценочного обязательства по прочим премиям персоналу в соответствии с ЕУСОТ и выплатам персоналу в рамках реструктуризации</v>
          </cell>
          <cell r="M113" t="str">
            <v>{2412030} Расходы на оздоровительное лечение работников в ведомственных профилакториях</v>
          </cell>
          <cell r="AG113" t="str">
            <v>{ERN} Накфа</v>
          </cell>
          <cell r="AO113" t="str">
            <v>{14270200} Услуги по передаче электрической энергии (мощности) по электрическим сетям, принадлежащим на праве собственности или ином законном основании территориальным сетевым (иным) организациям</v>
          </cell>
          <cell r="AP113" t="str">
            <v>{14270200} Услуги по передаче электрической энергии (мощности) по электрическим сетям, принадлежащим на праве собственности или ином законном основании территориальным сетевым (иным) организациям</v>
          </cell>
          <cell r="AQ113" t="str">
            <v>{14270200} Услуги по передаче электрической энергии (мощности) по электрическим сетям, принадлежащим на праве собственности или ином законном основании территориальным сетевым (иным) организациям</v>
          </cell>
          <cell r="AS113" t="str">
            <v>{0401010809} Тепловыделяющие сборки Квадрат</v>
          </cell>
          <cell r="AV113" t="str">
            <v>{125312} Резерв на развитие ГК 2012</v>
          </cell>
          <cell r="AX113" t="str">
            <v>{126014} Резерв на безопасность (АТЦ) 2014</v>
          </cell>
          <cell r="AY113" t="str">
            <v>{126017} Резерв на безопасность (АТЦ) 2017</v>
          </cell>
          <cell r="BH113">
            <v>3006006420</v>
          </cell>
          <cell r="BU113" t="str">
            <v>{1241120_~_~_~} Платежи по транспортному налогу</v>
          </cell>
          <cell r="BY113" t="str">
            <v>{ERN} Накфа (тыс. )</v>
          </cell>
          <cell r="CQ113" t="str">
            <v>{2280200} Расходы на ликвидацию списываемых основных средств</v>
          </cell>
          <cell r="CR113" t="str">
            <v>{372} Ирландия</v>
          </cell>
          <cell r="CZ113" t="str">
            <v>{IO} БритТеррИн</v>
          </cell>
          <cell r="DG113">
            <v>97</v>
          </cell>
        </row>
        <row r="114">
          <cell r="J114" t="str">
            <v>{1320200} Доходы от организации, если уставный капитал получающей стороны не менее чем на 50% состоит из вклада передающей организации (кроме ОС и НМА)</v>
          </cell>
          <cell r="K114" t="str">
            <v>{2239900} Отчисления в прочие оценочные обязательства</v>
          </cell>
          <cell r="M114" t="str">
            <v>{2412040} Расходы на приобретение путевок в санаторно-курортные и оздоровительные учреждения членам семей работников</v>
          </cell>
          <cell r="AG114" t="str">
            <v>{BTN} Нгултрум</v>
          </cell>
          <cell r="AO114" t="str">
            <v>{14270300} Услуги по технологическому присоединению к электрическим сетям</v>
          </cell>
          <cell r="AP114" t="str">
            <v>{14270300} Услуги по технологическому присоединению к электрическим сетям</v>
          </cell>
          <cell r="AQ114" t="str">
            <v>{14270300} Услуги по технологическому присоединению к электрическим сетям</v>
          </cell>
          <cell r="AS114" t="str">
            <v>{0401010900} МОКС-топливо</v>
          </cell>
          <cell r="AV114" t="str">
            <v>{125313} Резерв на развитие ГК 2013</v>
          </cell>
          <cell r="AX114" t="str">
            <v>{126015} Резерв на безопасность (АТЦ) 2015</v>
          </cell>
          <cell r="AY114" t="str">
            <v>{126018} Резерв на безопасность (АТЦ) 2018</v>
          </cell>
          <cell r="BH114">
            <v>3123054114</v>
          </cell>
          <cell r="BU114" t="str">
            <v>{1241130_~_~_~} Платежи по налогу на имущество организаций</v>
          </cell>
          <cell r="BY114" t="str">
            <v>{BTN} Нгултрум (тыс. )</v>
          </cell>
          <cell r="CQ114" t="str">
            <v>{2280300} Балансовая стоимость списываемого незавершенного строительства</v>
          </cell>
          <cell r="CR114" t="str">
            <v>{352} Исландия</v>
          </cell>
          <cell r="CZ114" t="str">
            <v>{IQ} Ирак</v>
          </cell>
          <cell r="DG114" t="str">
            <v>98_01</v>
          </cell>
        </row>
        <row r="115">
          <cell r="J115" t="str">
            <v>{1320300} Доходы от организации, если уставный капитал передающей стороны не менее чем на 50% состоит из вклада получающей организации (ОС и НМА)</v>
          </cell>
          <cell r="K115" t="str">
            <v>{2250004} Расходы от переоценки ценных бумаг по рыночной стоимости, обращающихся на ОРЦБ</v>
          </cell>
          <cell r="M115" t="str">
            <v>{2413000} Выплаты социального характера работникам</v>
          </cell>
          <cell r="AG115" t="str">
            <v>{NPR} Непальская рупия</v>
          </cell>
          <cell r="AO115" t="str">
            <v>{14270400} Услуги по управлению технологическими режимами работы объектов электроэнергетики и энергопринимающих устройств потребителей электрической энергии, а также обеспечению функционирования технологической инфраструктуры оптового и розничных рынков</v>
          </cell>
          <cell r="AP115" t="str">
            <v>{14270400} Услуги по управлению технологическими режимами работы объектов электроэнергетики и энергопринимающих устройств потребителей электрической энергии, а также обеспечению функционирования технологической инфраструктуры оптового и розничных рынков</v>
          </cell>
          <cell r="AQ115" t="str">
            <v>{14270400} Услуги по управлению технологическими режимами работы объектов электроэнергетики и энергопринимающих устройств потребителей электрической энергии, а также обеспечению функционирования технологической инфраструктуры оптового и розничных рынков</v>
          </cell>
          <cell r="AS115" t="str">
            <v>{0401011000} Тепловыделяющие сборки для исследовательских реакторов</v>
          </cell>
          <cell r="AV115" t="str">
            <v>{125314} Резерв на развитие ГК 2014</v>
          </cell>
          <cell r="AX115" t="str">
            <v>{126016} Резерв на безопасность (АТЦ) 2016</v>
          </cell>
          <cell r="AY115" t="str">
            <v>{127100} Гранты</v>
          </cell>
          <cell r="BH115">
            <v>3124006280</v>
          </cell>
          <cell r="BU115" t="str">
            <v>{1241140_~_~_~} Платежи по земельному налогу</v>
          </cell>
          <cell r="BY115" t="str">
            <v>{NPR} Непальская рупия (тыс. )</v>
          </cell>
          <cell r="CQ115" t="str">
            <v>{2280400} Расходы на ликвидацию списываемого незавершенного строительства</v>
          </cell>
          <cell r="CR115" t="str">
            <v>{132} Кабо-Верде</v>
          </cell>
          <cell r="CZ115" t="str">
            <v>{IR} Иран</v>
          </cell>
          <cell r="DG115" t="str">
            <v>98_02</v>
          </cell>
        </row>
        <row r="116">
          <cell r="J116" t="str">
            <v>{1320400} Доходы от организации, если уставный капитал передающей стороны не менее чем на 50% состоит из вклада получающей организации (кроме ОС и НМА)</v>
          </cell>
          <cell r="K116" t="str">
            <v>{2250005} Расходы от переоценки ценных бумаг по рыночной стоимости, не обращающихся на ОРЦБ</v>
          </cell>
          <cell r="M116" t="str">
            <v>{2414000} Расходы на содержание молодежных организаций</v>
          </cell>
          <cell r="AG116" t="str">
            <v>{ANG} Нидерландский антильский гульден</v>
          </cell>
          <cell r="AO116" t="str">
            <v>{14270500} Услуги по обеспечению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v>
          </cell>
          <cell r="AP116" t="str">
            <v>{14270500} Услуги по обеспечению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v>
          </cell>
          <cell r="AQ116" t="str">
            <v>{14270500} Услуги по обеспечению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v>
          </cell>
          <cell r="AS116" t="str">
            <v>{0401011100} Активные зоны для ядерных транспортных установок</v>
          </cell>
          <cell r="AV116" t="str">
            <v>{125315} Резерв на развитие ГК 2015</v>
          </cell>
          <cell r="AX116" t="str">
            <v>{126017} Резерв на безопасность (АТЦ) 2017</v>
          </cell>
          <cell r="AY116" t="str">
            <v>{128900} Прочее целевое финансирование</v>
          </cell>
          <cell r="BH116">
            <v>3234050732</v>
          </cell>
          <cell r="BU116" t="str">
            <v>{1241150_~_~_~} Платежи по налогу на прибыль КГН</v>
          </cell>
          <cell r="BY116" t="str">
            <v>{ANG} Нидерландский антильский гульден (тыс. )</v>
          </cell>
          <cell r="CQ116" t="str">
            <v>{2280500} Балансовая стоимость списываемого объекта нематериальных активов</v>
          </cell>
          <cell r="CR116" t="str">
            <v>{116} Камбоджа</v>
          </cell>
          <cell r="CZ116" t="str">
            <v>{IS} Исландия</v>
          </cell>
          <cell r="DG116" t="str">
            <v>98_04</v>
          </cell>
        </row>
        <row r="117">
          <cell r="J117" t="str">
            <v>{1320500} Прочее безвозмездно полученное имущество</v>
          </cell>
          <cell r="K117" t="str">
            <v>{2260000} Списание дебиторской задолженности, под которую не сформирован резерв по сомнительной задолженности</v>
          </cell>
          <cell r="M117" t="str">
            <v>{2415000} Расходы на содержание объектов социальной инфраструктуры</v>
          </cell>
          <cell r="AG117" t="str">
            <v>{NZD} Новозеландский доллар</v>
          </cell>
          <cell r="AO117" t="str">
            <v>{14270600} Прочие услуги в сфере оперативно-диспетчерского управления в электроэнергетике</v>
          </cell>
          <cell r="AP117" t="str">
            <v>{14270600} Прочие услуги в сфере оперативно-диспетчерского управления в электроэнергетике</v>
          </cell>
          <cell r="AQ117" t="str">
            <v>{14270600} Прочие услуги в сфере оперативно-диспетчерского управления в электроэнергетике</v>
          </cell>
          <cell r="AS117" t="str">
            <v>{0401011200} Поглощающие стержни системы управления защитой (ПС СУЗ)</v>
          </cell>
          <cell r="AV117" t="str">
            <v>{125316} Резерв на развитие ГК 2016</v>
          </cell>
          <cell r="AX117" t="str">
            <v>{126018} Резерв на безопасность (АТЦ) 2018</v>
          </cell>
          <cell r="AY117" t="str">
            <v>{231000} Субсидия на выполнение гос.функций</v>
          </cell>
          <cell r="BH117">
            <v>3250523954</v>
          </cell>
          <cell r="BU117" t="str">
            <v>{1241161_~_~_~} Платежи за нег. возд. на окр. среду в пределах норм в водные объекты</v>
          </cell>
          <cell r="BY117" t="str">
            <v>{NZD} Новозеландский доллар (тыс. )</v>
          </cell>
          <cell r="CQ117" t="str">
            <v>{2280600} Расходы на ликвидацию списываемого объекта нематериальных активов</v>
          </cell>
          <cell r="CR117" t="str">
            <v>{120} Камерун</v>
          </cell>
          <cell r="CZ117" t="str">
            <v>{IT} Италия</v>
          </cell>
          <cell r="DG117">
            <v>99</v>
          </cell>
        </row>
        <row r="118">
          <cell r="J118" t="str">
            <v>{1330000} Страховое возмещение при наступлении страхового случая</v>
          </cell>
          <cell r="K118" t="str">
            <v>{2270000} Расходы в виде недостачи материальных ценностей в производстве, убытки от хищений</v>
          </cell>
          <cell r="M118" t="str">
            <v>{2416000} Расходы на улучшение жилищных условий</v>
          </cell>
          <cell r="AG118" t="str">
            <v>{ILS} Новый израильский шекель</v>
          </cell>
          <cell r="AO118" t="str">
            <v>{14270800} Услуги по передаче и распределению пара и горячей воды (тепловой энергии)</v>
          </cell>
          <cell r="AP118" t="str">
            <v>{14270800} Услуги по передаче и распределению пара и горячей воды (тепловой энергии)</v>
          </cell>
          <cell r="AQ118" t="str">
            <v>{14270800} Услуги по передаче и распределению пара и горячей воды (тепловой энергии)</v>
          </cell>
          <cell r="AS118" t="str">
            <v>{0401011300} Поглощающие элементы (ПЭЛ)</v>
          </cell>
          <cell r="AV118" t="str">
            <v>{125317} Резерв на развитие ГК 2017</v>
          </cell>
          <cell r="AX118" t="str">
            <v>{127100} Гранты</v>
          </cell>
          <cell r="AY118" t="str">
            <v>{000001} Нецелевые источники финансирования</v>
          </cell>
          <cell r="BH118">
            <v>3302006519</v>
          </cell>
          <cell r="BU118" t="str">
            <v>{1241162_~_~_~} Платежи за нег. возд. на окр. среду в пределах норм в атмосферный воздух</v>
          </cell>
          <cell r="BY118" t="str">
            <v>{ILS} Новый израильский шекель (тыс. )</v>
          </cell>
          <cell r="CQ118" t="str">
            <v>{2280700} Работы по мобилизационной подготовке</v>
          </cell>
          <cell r="CR118" t="str">
            <v>{634} Катар</v>
          </cell>
          <cell r="CZ118" t="str">
            <v>{JE} Джерси</v>
          </cell>
          <cell r="DG118" t="str">
            <v>списки</v>
          </cell>
        </row>
        <row r="119">
          <cell r="J119" t="str">
            <v>{1340100} Доходы прошлых лет, выявленные в отчетном периоде (нетто)</v>
          </cell>
          <cell r="K119" t="str">
            <v>{2280100} Остаточная стоимость списываемых основных средств</v>
          </cell>
          <cell r="M119" t="str">
            <v>{2417000} Выплаты в связи с награждениями государственными, правительственными наградами и наградами Госкорпорации</v>
          </cell>
          <cell r="AG119" t="str">
            <v>{RON} Новый лей</v>
          </cell>
          <cell r="AO119" t="str">
            <v>{14270900} Услуги по сбору, очистке и распределению вод</v>
          </cell>
          <cell r="AP119" t="str">
            <v>{14270900} Услуги по сбору, очистке и распределению вод</v>
          </cell>
          <cell r="AQ119" t="str">
            <v>{14270900} Услуги по сбору, очистке и распределению вод</v>
          </cell>
          <cell r="AS119" t="str">
            <v>{0401011400} Прочие ядерные материалы</v>
          </cell>
          <cell r="AV119" t="str">
            <v>{125318} Резерв на развитие ГК 2018</v>
          </cell>
          <cell r="AX119" t="str">
            <v>{128900} Прочее целевое финансирование</v>
          </cell>
          <cell r="BH119">
            <v>3305009927</v>
          </cell>
          <cell r="BU119" t="str">
            <v>{1241163_~_~_~} Платежи за нег. возд. на окр. среду в пределах норм за размещение отходов производства и потребления</v>
          </cell>
          <cell r="BY119" t="str">
            <v>{RON} Новый лей (тыс. )</v>
          </cell>
          <cell r="CQ119" t="str">
            <v>{2281000} Стоимость ликвидируемых ТМЦ</v>
          </cell>
          <cell r="CR119" t="str">
            <v>{404} Кения</v>
          </cell>
          <cell r="CZ119" t="str">
            <v>{JM} Ямайка</v>
          </cell>
          <cell r="DG119" t="str">
            <v>список связанных сторон</v>
          </cell>
        </row>
        <row r="120">
          <cell r="J120" t="str">
            <v>{1340110} Доходы прошлых лет, выявленные в отчетном периоде (НДС)</v>
          </cell>
          <cell r="K120" t="str">
            <v>{2280200} Расходы на ликвидацию списываемых основных средств</v>
          </cell>
          <cell r="M120" t="str">
            <v>{2419000} Прочие расходы социального характера</v>
          </cell>
          <cell r="AG120" t="str">
            <v>{TMT} Новый манат</v>
          </cell>
          <cell r="AO120" t="str">
            <v>{14280000} Утилизация отходов</v>
          </cell>
          <cell r="AP120" t="str">
            <v>{14280000} Утилизация отходов</v>
          </cell>
          <cell r="AQ120" t="str">
            <v>{14280000} Утилизация отходов</v>
          </cell>
          <cell r="AS120" t="str">
            <v>{0401011500} Головка для ТВЭЛ</v>
          </cell>
          <cell r="AV120" t="str">
            <v>{125401} Резерв на безопасность до 2008</v>
          </cell>
          <cell r="AX120" t="str">
            <v>{129110} Средства, полученные от долевого участия</v>
          </cell>
          <cell r="BH120">
            <v>3305015705</v>
          </cell>
          <cell r="BU120" t="str">
            <v>{1241164_~_~_~} Платежи за нег. возд. на окр. среду в пределах норм в подземные горизонты</v>
          </cell>
          <cell r="BY120" t="str">
            <v>{TMT} Новый манат (тыс. )</v>
          </cell>
          <cell r="CQ120" t="str">
            <v>{2281100} Расходы на ликвидацию прочих ТМЦ</v>
          </cell>
          <cell r="CR120" t="str">
            <v>{417} Киргизия</v>
          </cell>
          <cell r="CZ120" t="str">
            <v>{JO} Иордания</v>
          </cell>
        </row>
        <row r="121">
          <cell r="J121" t="str">
            <v>{1400500} Доход в виде сумм возврата госпошлин</v>
          </cell>
          <cell r="K121" t="str">
            <v>{2280300} Балансовая стоимость списываемого незавершенного строительства</v>
          </cell>
          <cell r="M121" t="str">
            <v>{2420100} Прочие расходы на персонал</v>
          </cell>
          <cell r="AG121" t="str">
            <v>{PEN} Новый соль</v>
          </cell>
          <cell r="AO121" t="str">
            <v>{14290000} Услуги по дезактивации зданий, помещений, оборудования, устройств</v>
          </cell>
          <cell r="AP121" t="str">
            <v>{14290000} Услуги по дезактивации зданий, помещений, оборудования, устройств</v>
          </cell>
          <cell r="AQ121" t="str">
            <v>{14290000} Услуги по дезактивации зданий, помещений, оборудования, устройств</v>
          </cell>
          <cell r="AS121" t="str">
            <v>{0401011600} Хвостовик для ТВЭЛ</v>
          </cell>
          <cell r="AV121" t="str">
            <v>{125402} Резерв на безопасность 2008</v>
          </cell>
          <cell r="AX121" t="str">
            <v>{129210} Средства от выпуска корпоративных облигаций</v>
          </cell>
          <cell r="BH121">
            <v>3305016071</v>
          </cell>
          <cell r="BU121" t="str">
            <v>{1241171_~_~_~} Платежи за нег. возд. на окр. среду сверх норм в водные объекты</v>
          </cell>
          <cell r="BY121" t="str">
            <v>{PEN} Новый соль (тыс. )</v>
          </cell>
          <cell r="CQ121" t="str">
            <v>{2320100} Безвозмездная финансовая помощь между материнской и дочерней организацией, в т.ч. на пополнение чистых активов</v>
          </cell>
          <cell r="CR121" t="str">
            <v>{296} Кирибати</v>
          </cell>
          <cell r="CZ121" t="str">
            <v>{JP} Япония</v>
          </cell>
        </row>
        <row r="122">
          <cell r="J122" t="str">
            <v>{1700000} Доход в виде сумм возврата судебных расходов и арбитражных сборов</v>
          </cell>
          <cell r="K122" t="str">
            <v>{2280400} Расходы на ликвидацию списываемого незавершенного строительства</v>
          </cell>
          <cell r="M122" t="str">
            <v>{2510100} Расходы на программу создание и развитие НИЯУ МИФИ</v>
          </cell>
          <cell r="AG122" t="str">
            <v>{TWD} Новый тайваньский доллар</v>
          </cell>
          <cell r="AO122" t="str">
            <v>{14300000} Работы по изготовлению продукции (кроме указанной выше), переработке давальческого сырья</v>
          </cell>
          <cell r="AP122" t="str">
            <v>{14300000} Работы по изготовлению продукции (кроме указанной выше), переработке давальческого сырья</v>
          </cell>
          <cell r="AQ122" t="str">
            <v>{14300000} Работы по изготовлению продукции (кроме указанной выше), переработке давальческого сырья</v>
          </cell>
          <cell r="AS122" t="str">
            <v>{0601010000} Здания, сооружения и др. объекты недвижимого имущества</v>
          </cell>
          <cell r="AV122" t="str">
            <v>{125403} Резерв на безопасность 2009</v>
          </cell>
          <cell r="AX122" t="str">
            <v>{129410} Безвозмездное получение имущества</v>
          </cell>
          <cell r="BH122">
            <v>3305039287</v>
          </cell>
          <cell r="BU122" t="str">
            <v>{1241172_~_~_~} Платежи за нег. возд. на окр. среду сверх норм в атмосферный воздух</v>
          </cell>
          <cell r="BY122" t="str">
            <v>{TWD} Новый тайваньский доллар (тыс. )</v>
          </cell>
          <cell r="CQ122" t="str">
            <v>{2320200} Безвозмездная передача (включая передачу в безвозмездное пользование) непрофильных активов в адрес государственных, муниципальных органов и НКО по согласованию с Госкорпорацией «Росатом»</v>
          </cell>
          <cell r="CR122" t="str">
            <v>{166} Кокосовые (Килинг) острова</v>
          </cell>
          <cell r="CZ122" t="str">
            <v>{KE} Кения</v>
          </cell>
        </row>
        <row r="123">
          <cell r="J123" t="str">
            <v>{1710000} Доходы в виде списанной кредиторской задолженности</v>
          </cell>
          <cell r="K123" t="str">
            <v>{2280500} Балансовая стоимость списываемого объекта нематериальных активов</v>
          </cell>
          <cell r="M123" t="str">
            <v>{2510200} Расходы на взаимодействие с иными образовательными организациями</v>
          </cell>
          <cell r="AG123" t="str">
            <v>{OMR} Оманский риал</v>
          </cell>
          <cell r="AO123" t="str">
            <v>{14310100} Бурение технических скважин</v>
          </cell>
          <cell r="AP123" t="str">
            <v>{14310100} Бурение технических скважин</v>
          </cell>
          <cell r="AQ123" t="str">
            <v>{14310100} Бурение технических скважин</v>
          </cell>
          <cell r="AS123" t="str">
            <v>{0601070000} Инструменты по управлению проектами (PMC: project management consultant);</v>
          </cell>
          <cell r="AV123" t="str">
            <v>{125404} Резерв на безопасность 2010</v>
          </cell>
          <cell r="AX123" t="str">
            <v>{129510} Объединение организаций</v>
          </cell>
          <cell r="BH123">
            <v>3305709037</v>
          </cell>
          <cell r="BU123" t="str">
            <v>{1241173_~_~_~} Платежи за нег. возд. на окр. среду сверх норм за размещение отходов производства и потребления</v>
          </cell>
          <cell r="BY123" t="str">
            <v>{OMR} Оманский риал (тыс. )</v>
          </cell>
          <cell r="CQ123" t="str">
            <v>{2320300} Безвозмездная передача имущества (работ, услуг, имущественных прав) и расходы, связанные с такой передачей (прочие основания)</v>
          </cell>
          <cell r="CR123" t="str">
            <v>{170} Колумбия</v>
          </cell>
          <cell r="CZ123" t="str">
            <v>{KG} Киргизия</v>
          </cell>
        </row>
        <row r="124">
          <cell r="J124" t="str">
            <v>{1840000} Положительная вариационная маржа</v>
          </cell>
          <cell r="K124" t="str">
            <v>{2280600} Расходы на ликвидацию списываемого объекта нематериальных активов</v>
          </cell>
          <cell r="M124" t="str">
            <v>{2590100} Страховые взносы</v>
          </cell>
          <cell r="AG124" t="str">
            <v>{TOP} Паанга</v>
          </cell>
          <cell r="AO124" t="str">
            <v>{14310200} Бурение технологических (в т.ч. взрывных) скважин</v>
          </cell>
          <cell r="AP124" t="str">
            <v>{14310200} Бурение технологических (в т.ч. взрывных) скважин</v>
          </cell>
          <cell r="AQ124" t="str">
            <v>{14310200} Бурение технологических (в т.ч. взрывных) скважин</v>
          </cell>
          <cell r="AS124" t="str">
            <v>{0601100000} Проект организации строительства</v>
          </cell>
          <cell r="AV124" t="str">
            <v>{125405} Резерв на безопасность 2011</v>
          </cell>
          <cell r="AX124" t="str">
            <v>{129600} Средства от эмиссии акций (взносов в УК) (ден. средствами)</v>
          </cell>
          <cell r="BH124">
            <v>3305709196</v>
          </cell>
          <cell r="BU124" t="str">
            <v>{1241174_~_~_~} Платежи за нег. возд. на окр. среду сверх норм в подземные горизонты</v>
          </cell>
          <cell r="BY124" t="str">
            <v>{TOP} Паанга (тыс. )</v>
          </cell>
          <cell r="CQ124" t="str">
            <v>{2330000} Ущерб от стихийных бедствий, пожаров, аварий и прочих ЧС</v>
          </cell>
          <cell r="CR124" t="str">
            <v>{174} Коморы</v>
          </cell>
          <cell r="CZ124" t="str">
            <v>{KH} Камбоджа</v>
          </cell>
        </row>
        <row r="125">
          <cell r="J125" t="str">
            <v>{1850000} Прочие доходы от ПФИ, не связанные с реализацией базисного актива</v>
          </cell>
          <cell r="K125" t="str">
            <v>{2280700} Работы по мобилизационной подготовке</v>
          </cell>
          <cell r="M125" t="str">
            <v>{2590200} Страхование от несчастных случаев на производстве и профзаболеваний</v>
          </cell>
          <cell r="AG125" t="str">
            <v>{PKR} Пакистанская рупия</v>
          </cell>
          <cell r="AO125" t="str">
            <v>{14310300} Прочие виды буровых работ</v>
          </cell>
          <cell r="AP125" t="str">
            <v>{14310300} Прочие виды буровых работ</v>
          </cell>
          <cell r="AQ125" t="str">
            <v>{14310300} Прочие виды буровых работ</v>
          </cell>
          <cell r="AS125" t="str">
            <v>{1001010100} Реактор в сборе</v>
          </cell>
          <cell r="AV125" t="str">
            <v>{125412} Резерв на безопасность 2012</v>
          </cell>
          <cell r="AX125" t="str">
            <v>{129701} Средства от эмиссии акций (взносов в УК) (имуществом) до 2008</v>
          </cell>
          <cell r="BH125">
            <v>3315010777</v>
          </cell>
          <cell r="BU125" t="str">
            <v>{1241990_~_~_~} Прочие платежи по налогам и сборам</v>
          </cell>
          <cell r="BY125" t="str">
            <v>{PKR} Пакистанская рупия (тыс. )</v>
          </cell>
          <cell r="CQ125" t="str">
            <v>{2350000} Расходы на услуги банков, кроме процентных расходов</v>
          </cell>
          <cell r="CR125" t="str">
            <v>{178} Конго</v>
          </cell>
          <cell r="CZ125" t="str">
            <v>{KI} Кирибати</v>
          </cell>
        </row>
        <row r="126">
          <cell r="J126" t="str">
            <v>{1860000} Доходы от переоценки ПФИ по справедливой стоимости</v>
          </cell>
          <cell r="K126" t="str">
            <v>{2280800} Расходы по консервации объектов</v>
          </cell>
          <cell r="M126" t="str">
            <v>{2600100} Возмещение расходов профсоюзным организациям по предоставлению путевок в санатории и дома отдыха для работников и членов их семей</v>
          </cell>
          <cell r="AG126" t="str">
            <v>{MOP} Патака</v>
          </cell>
          <cell r="AO126" t="str">
            <v>{14320000} Закладочные работы</v>
          </cell>
          <cell r="AP126" t="str">
            <v>{14320000} Закладочные работы</v>
          </cell>
          <cell r="AQ126" t="str">
            <v>{14320000} Закладочные работы</v>
          </cell>
          <cell r="AS126" t="str">
            <v>{1001010201} Корпус парогенератора</v>
          </cell>
          <cell r="AV126" t="str">
            <v>{125413} Резерв на безопасность 2013</v>
          </cell>
          <cell r="AX126" t="str">
            <v>{129702} Средства от эмиссии акций (взносов в УК) (имуществом) 2008</v>
          </cell>
          <cell r="BH126">
            <v>3327101059</v>
          </cell>
          <cell r="BU126" t="str">
            <v>{1242000_~_~_~} Страховые взносы во внебюджетные фонды</v>
          </cell>
          <cell r="BY126" t="str">
            <v>{MOP} Патака (тыс. )</v>
          </cell>
          <cell r="CQ126" t="str">
            <v>{2360110} Расходы, связанные с получением заемных средств, выраженные в твердой сумме. Комиссия за выдачу</v>
          </cell>
          <cell r="CR126" t="str">
            <v>{180} Конго, демократическая республика</v>
          </cell>
          <cell r="CZ126" t="str">
            <v>{KM} Коморскиео</v>
          </cell>
        </row>
        <row r="127">
          <cell r="J127" t="str">
            <v>{1870000} Доходы от предоставления товарных займов (Дт58 Кт 91)</v>
          </cell>
          <cell r="K127" t="str">
            <v>{2280900} Расходы по содержанию законсервированных объектов</v>
          </cell>
          <cell r="M127" t="str">
            <v>{2600200} Возмещение расходов профсоюзным организациям по предоставлению путевок в санатории и ДОЛ для детей работников</v>
          </cell>
          <cell r="AG127" t="str">
            <v>{GWP} Песо Гвинеи-Бисау</v>
          </cell>
          <cell r="AO127" t="str">
            <v>{14330000} Услуги по ледокольному обеспечению судов</v>
          </cell>
          <cell r="AP127" t="str">
            <v>{14330000} Услуги по ледокольному обеспечению судов</v>
          </cell>
          <cell r="AQ127" t="str">
            <v>{14330000} Услуги по ледокольному обеспечению судов</v>
          </cell>
          <cell r="AS127" t="str">
            <v>{1001010202} Опора для ПГВ</v>
          </cell>
          <cell r="AV127" t="str">
            <v>{125414} Резерв на безопасность 2014</v>
          </cell>
          <cell r="AX127" t="str">
            <v>{129703} Средства от эмиссии акций (взносов в УК) (имуществом) 2009</v>
          </cell>
          <cell r="BH127">
            <v>3327325644</v>
          </cell>
          <cell r="BU127" t="str">
            <v>{1290100_~_~_~} Расходы в виде санкций за нарушение договорных обязательств</v>
          </cell>
          <cell r="BY127" t="str">
            <v>{GWP} Песо Гвинеи-Бисау (тыс. )</v>
          </cell>
          <cell r="CQ127" t="str">
            <v>{2360120} Расходы, связанные с получением заемных средств, выраженные в твердой сумме. Иные комиссионные сборы</v>
          </cell>
          <cell r="CR127" t="str">
            <v>{408} КНДР</v>
          </cell>
          <cell r="CZ127" t="str">
            <v>{KN} Ст.Киттс&amp;Н</v>
          </cell>
        </row>
        <row r="128">
          <cell r="J128" t="str">
            <v>{1880000} Доходы от получения товарных займов (Дт 66,67 Кт 91)</v>
          </cell>
          <cell r="K128" t="str">
            <v>{2281000} Стоимость ликвидируемых ТМЦ</v>
          </cell>
          <cell r="M128" t="str">
            <v>{2600300} Расходы на проведение спортивных мероприятий, перечисляемые профсоюзному комитету</v>
          </cell>
          <cell r="AG128" t="str">
            <v>{BWP} Пула</v>
          </cell>
          <cell r="AO128" t="str">
            <v>{14999900} Прочие услуги (работы) производственного характера</v>
          </cell>
          <cell r="AP128" t="str">
            <v>{14999900} Прочие услуги (работы) производственного характера</v>
          </cell>
          <cell r="AQ128" t="str">
            <v>{14999900} Прочие услуги (работы) производственного характера</v>
          </cell>
          <cell r="AS128" t="str">
            <v>{1001010203} Коллектор первого контура для ПГВ</v>
          </cell>
          <cell r="AV128" t="str">
            <v>{125415} Резерв на безопасность 2015</v>
          </cell>
          <cell r="AX128" t="str">
            <v>{129704} Средства от эмиссии акций (взносов в УК) (имуществом) 2010</v>
          </cell>
          <cell r="BH128">
            <v>3327819890</v>
          </cell>
          <cell r="BU128" t="str">
            <v>{1290200_~_~_~} Расходы от операций купли-продажи иностранной валюты</v>
          </cell>
          <cell r="BY128" t="str">
            <v>{BWP} Пула (тыс. )</v>
          </cell>
          <cell r="CQ128" t="str">
            <v>{2360130} Расходы, связанные с получением заемных средств, выраженные в твердой сумме. Прочие расходы, связанные с привлечением кредитов и займов</v>
          </cell>
          <cell r="CR128" t="str">
            <v>{188} Коста-Рика</v>
          </cell>
          <cell r="CZ128" t="str">
            <v>{KP} СевернаяКо</v>
          </cell>
        </row>
        <row r="129">
          <cell r="J129" t="str">
            <v>{1890000} Доходы полученные при возврате имущества из хозяйственного ведения, оперативного управления</v>
          </cell>
          <cell r="K129" t="str">
            <v>{2281100} Расходы на ликвидацию прочих ТМЦ</v>
          </cell>
          <cell r="M129" t="str">
            <v>{2600400} Расходы на проведение праздников и культурно-массовых мероприятий, перечисляемые профсоюзному комитету</v>
          </cell>
          <cell r="AG129" t="str">
            <v>{KHR} Риель</v>
          </cell>
          <cell r="AO129" t="str">
            <v>{15010000} Урансодержащие сырье и материалы (собственные)</v>
          </cell>
          <cell r="AP129" t="str">
            <v>{15010000} Урансодержащие сырье и материалы (собственные)</v>
          </cell>
          <cell r="AQ129" t="str">
            <v>{15010000} Урансодержащие сырье и материалы (собственные)</v>
          </cell>
          <cell r="AS129" t="str">
            <v>{1001010204} Коллектор пара для ПГВ</v>
          </cell>
          <cell r="AV129" t="str">
            <v>{125416} Резерв на безопасность 2016</v>
          </cell>
          <cell r="AX129" t="str">
            <v>{129705} Средства от эмиссии акций (взносов в УК) (имуществом) 2011</v>
          </cell>
          <cell r="BH129">
            <v>3327836230</v>
          </cell>
          <cell r="BU129" t="str">
            <v>{1290300_~_~_~} Банковские услуги и комиссия</v>
          </cell>
          <cell r="BY129" t="str">
            <v>{KHR} Риель (тыс. )</v>
          </cell>
          <cell r="CQ129" t="str">
            <v>{2360310} Расходы, связанные с получением облигационных займов. Комиссия за выдачу</v>
          </cell>
          <cell r="CR129" t="str">
            <v>{192} Куба</v>
          </cell>
          <cell r="CZ129" t="str">
            <v>{KR} ЮжнаяКорея</v>
          </cell>
        </row>
        <row r="130">
          <cell r="J130" t="str">
            <v>{1920000} Доходы от переоценки основных средств, введенных в эксплуатацию до принятия ЕУП</v>
          </cell>
          <cell r="K130" t="str">
            <v>{2300100} Расходы, осуществляемые в рамках субсидий из федерального, региональных и местных бюджетов (в рамках инвестиционной деятельности)</v>
          </cell>
          <cell r="M130" t="str">
            <v>{2600500} Добровольное медицинское страхование работников профсоюзных организаций</v>
          </cell>
          <cell r="AG130" t="str">
            <v>{IDR} Рупия</v>
          </cell>
          <cell r="AO130" t="str">
            <v>{15020000} Урансодержащие полуфабрикаты и комплектующие изделия (собственные)</v>
          </cell>
          <cell r="AP130" t="str">
            <v>{15020000} Урансодержащие полуфабрикаты и комплектующие изделия (собственные)</v>
          </cell>
          <cell r="AQ130" t="str">
            <v>{15020000} Урансодержащие полуфабрикаты и комплектующие изделия (собственные)</v>
          </cell>
          <cell r="AS130" t="str">
            <v>{1001010205} Детали закладные для ПГВ</v>
          </cell>
          <cell r="AV130" t="str">
            <v>{125417} Резерв на безопасность 2017</v>
          </cell>
          <cell r="AX130" t="str">
            <v>{129712} Средства от эмиссии акций (взносов в УК) (имуществом) 2012</v>
          </cell>
          <cell r="BH130">
            <v>3327847087</v>
          </cell>
          <cell r="BU130" t="str">
            <v>{1290400_~_~_~} Судебные расходы и арбитражные сборы</v>
          </cell>
          <cell r="BY130" t="str">
            <v>{IDR} Рупия (тыс. )</v>
          </cell>
          <cell r="CQ130" t="str">
            <v>{2360320} Расходы, связанные с получением облигационных займов. Иные комиссионные сборы</v>
          </cell>
          <cell r="CR130" t="str">
            <v>{414} Кувейт</v>
          </cell>
          <cell r="CZ130" t="str">
            <v>{KW} Кувейт</v>
          </cell>
        </row>
        <row r="131">
          <cell r="J131" t="str">
            <v>{1999900} Другие доходы (нетто)</v>
          </cell>
          <cell r="K131" t="str">
            <v>{2300200} Расходы, осуществляемые в рамках субсидий из федерального, региональных и местных бюджетов (в рамках операционной и финансовой деятельности)</v>
          </cell>
          <cell r="M131" t="str">
            <v>{2609900} Прочие расходы на содержание профсоюзных организаций</v>
          </cell>
          <cell r="AG131" t="str">
            <v>{MVR} Руфия</v>
          </cell>
          <cell r="AO131" t="str">
            <v>{16010000} Сырье и материалы (собственные)</v>
          </cell>
          <cell r="AP131" t="str">
            <v>{16010000} Сырье и материалы (собственные)</v>
          </cell>
          <cell r="AQ131" t="str">
            <v>{16010000} Сырье и материалы (собственные)</v>
          </cell>
          <cell r="AS131" t="str">
            <v>{1001010206} Внутреннее насышение ПГВ</v>
          </cell>
          <cell r="AV131" t="str">
            <v>{125418} Резерв на безопасность 2018</v>
          </cell>
          <cell r="AX131" t="str">
            <v>{129713} Средства от эмиссии акций (взносов в УК) (имуществом) 2013</v>
          </cell>
          <cell r="BH131">
            <v>3328101380</v>
          </cell>
          <cell r="BU131" t="str">
            <v>{1290500_~_~_~} Расходы на корпоративные, спортивные и культурные мероприятия</v>
          </cell>
          <cell r="BY131" t="str">
            <v>{MVR} Руфия (тыс. )</v>
          </cell>
          <cell r="CQ131" t="str">
            <v>{2360330} Расходы, связанные с получением облигационных займов. Прочие расходы, связанные с привлечением кредитов и займов</v>
          </cell>
          <cell r="CR131" t="str">
            <v>{531} Кюрасао</v>
          </cell>
          <cell r="CZ131" t="str">
            <v>{KY} Каймановыо</v>
          </cell>
        </row>
        <row r="132">
          <cell r="J132" t="str">
            <v>{1999910} Другие доходы (НДС)</v>
          </cell>
          <cell r="K132" t="str">
            <v>{2310100} Расходы, осуществляемые в рамках международной безвозмездной материально-технической помощи</v>
          </cell>
          <cell r="M132" t="str">
            <v>{2610100} Расходы на проведение спортивных мероприятий</v>
          </cell>
          <cell r="AG132" t="str">
            <v>{ZAR} Рэнд</v>
          </cell>
          <cell r="AO132" t="str">
            <v>{16020000} Полуфабрикаты и комплектующие изделия (собственные)</v>
          </cell>
          <cell r="AP132" t="str">
            <v>{16020000} Полуфабрикаты и комплектующие изделия (собственные)</v>
          </cell>
          <cell r="AQ132" t="str">
            <v>{16020000} Полуфабрикаты и комплектующие изделия (собственные)</v>
          </cell>
          <cell r="AS132" t="str">
            <v>{1001010207} Цапфы и кронштейны для ПГВ</v>
          </cell>
          <cell r="AV132" t="str">
            <v>{125500} Резерв на РАО (ГК)</v>
          </cell>
          <cell r="AX132" t="str">
            <v>{129714} Средства от эмиссии акций (взносов в УК) (имуществом) 2014</v>
          </cell>
          <cell r="BH132">
            <v>3328103098</v>
          </cell>
          <cell r="BU132" t="str">
            <v>{1290600_~_~_~} Расходы на благотворительные цели и добровольные взносы</v>
          </cell>
          <cell r="BY132" t="str">
            <v>{ZAR} Рэнд (тыс. )</v>
          </cell>
          <cell r="CQ132" t="str">
            <v>{2370000} Расходы, связанные с предоставлением займов</v>
          </cell>
          <cell r="CR132" t="str">
            <v>{418} Лаосская Народно-Демократическая Республика</v>
          </cell>
          <cell r="CZ132" t="str">
            <v>{KZ} Казахстан</v>
          </cell>
        </row>
        <row r="133">
          <cell r="K133" t="str">
            <v>{2310200} Расходы, осуществляемые в рамках средств Специальных резервных фондов ГК</v>
          </cell>
          <cell r="M133" t="str">
            <v>{2610200} Расходы на проведение культурно-массовых мероприятий</v>
          </cell>
          <cell r="AG133" t="str">
            <v>{SVC} Сальвадорский колон</v>
          </cell>
          <cell r="AO133" t="str">
            <v>{16030500} Уголь (собственные)</v>
          </cell>
          <cell r="AP133" t="str">
            <v>{16030500} Уголь (собственные)</v>
          </cell>
          <cell r="AQ133" t="str">
            <v>{16030500} Уголь (собственные)</v>
          </cell>
          <cell r="AS133" t="str">
            <v>{1001010208} Комплект монтажных частей для ПГВ</v>
          </cell>
          <cell r="AV133" t="str">
            <v>{126001} Резерв на безопасность (АТЦ) 2010</v>
          </cell>
          <cell r="AX133" t="str">
            <v>{129715} Средства от эмиссии акций (взносов в УК) (имуществом) 2015</v>
          </cell>
          <cell r="BH133">
            <v>3328415442</v>
          </cell>
          <cell r="BU133" t="str">
            <v>{1290700_~_~_~} Платежи профсоюзным организациям</v>
          </cell>
          <cell r="BY133" t="str">
            <v>{SVC} Сальвадорский колон (тыс. )</v>
          </cell>
          <cell r="CQ133" t="str">
            <v>{2380100} Расходы на подготовку проспекта эмиссии, изготовление и приобретение бланков, регистрацию ценных бумаг</v>
          </cell>
          <cell r="CR133" t="str">
            <v>{426} Лесото</v>
          </cell>
          <cell r="CZ133" t="str">
            <v>{LA} Лаос</v>
          </cell>
        </row>
        <row r="134">
          <cell r="K134" t="str">
            <v>{2310400} Расходы, осуществляемые в рамках прочего целевого финансирования</v>
          </cell>
          <cell r="M134" t="str">
            <v>{2610300} Расходы на проведение корпоративных мероприятий</v>
          </cell>
          <cell r="AG134" t="str">
            <v>{SAR} Саудовский риял</v>
          </cell>
          <cell r="AO134" t="str">
            <v>{16030600} Другое топливо (собственные)</v>
          </cell>
          <cell r="AP134" t="str">
            <v>{16030600} Другое топливо (собственные)</v>
          </cell>
          <cell r="AQ134" t="str">
            <v>{16030600} Другое топливо (собственные)</v>
          </cell>
          <cell r="AS134" t="str">
            <v>{1001010209} Комплект оборудования для обслуживания, контроля и ремонта парогенератора</v>
          </cell>
          <cell r="AV134" t="str">
            <v>{126002} Резерв на безопасность (АТЦ) 2011</v>
          </cell>
          <cell r="AX134" t="str">
            <v>{129716} Средства от эмиссии акций (взносов в УК) (имуществом) 2016</v>
          </cell>
          <cell r="BH134">
            <v>3328450020</v>
          </cell>
          <cell r="BU134" t="str">
            <v>{1290800_~_~_~} Платежи по специальным экологическим программам</v>
          </cell>
          <cell r="BY134" t="str">
            <v>{SAR} Саудовский риял (тыс. )</v>
          </cell>
          <cell r="CQ134" t="str">
            <v>{2380200} Расходы, связанные с обслуживанием выпущенных ценных бумаг</v>
          </cell>
          <cell r="CR134" t="str">
            <v>{430} Либерия</v>
          </cell>
          <cell r="CZ134" t="str">
            <v>{LB} Ливан</v>
          </cell>
        </row>
        <row r="135">
          <cell r="K135" t="str">
            <v>{2320100} Безвозмездная финансовая помощь между материнской и дочерней организацией, в т.ч. на пополнение чистых активов</v>
          </cell>
          <cell r="M135" t="str">
            <v>{2610400} Расходы на проведение мероприятий, направленных на реализацию молодежной политики</v>
          </cell>
          <cell r="AG135" t="str">
            <v>{XDR} СДР (специальные права заимствования)</v>
          </cell>
          <cell r="AO135" t="str">
            <v>{16030700} Масла и смазочные материалы (собственные), используемые для транспортных средств</v>
          </cell>
          <cell r="AP135" t="str">
            <v>{16030700} Масла и смазочные материалы (собственные), используемые для транспортных средств</v>
          </cell>
          <cell r="AQ135" t="str">
            <v>{16030700} Масла и смазочные материалы (собственные), используемые для транспортных средств</v>
          </cell>
          <cell r="AS135" t="str">
            <v>{1001010210} Комплект запасных частей для ПГВ</v>
          </cell>
          <cell r="AV135" t="str">
            <v>{126012} Резерв на безопасность (АТЦ) 2012</v>
          </cell>
          <cell r="AX135" t="str">
            <v>{129717} Средства от эмиссии акций (взносов в УК) (имуществом) 2017</v>
          </cell>
          <cell r="BH135">
            <v>3329030727</v>
          </cell>
          <cell r="BU135" t="str">
            <v>{1290900_~_~_~} Перечисление средств отраслевых резервов</v>
          </cell>
          <cell r="BY135" t="str">
            <v>{XDR} СДР (специальные права заимствования) (тыс. )</v>
          </cell>
          <cell r="CQ135" t="str">
            <v>{2390000} Остаточная стоимость спецодежды и оснастки, форменной одежды, списываемой до истечения срока полезного использования</v>
          </cell>
          <cell r="CR135" t="str">
            <v>{422} Ливан</v>
          </cell>
          <cell r="CZ135" t="str">
            <v>{LC} Сент-Люсия</v>
          </cell>
        </row>
        <row r="136">
          <cell r="K136" t="str">
            <v>{2320200} Безвозмездная передача (включая передачу в безвозмездное пользование) непрофильных активов в адрес государственных, муниципальных органов и НКО по согласованию с Госкорпорацией «Росатом»</v>
          </cell>
          <cell r="M136" t="str">
            <v>{2620100} Расходы по благотворительной деятельности согласно программе, согласованной комитетом по благотворительной деятельности Госкорпорации «Росатом» и соответствующие закону «О благотворительной деятельности и благотворительной организации</v>
          </cell>
          <cell r="AG136" t="str">
            <v>{KPW} Северокорейская вона</v>
          </cell>
          <cell r="AO136" t="str">
            <v>{16030800} Масла и смазочные материалы (собственные), кроме используемых для транспортных средств</v>
          </cell>
          <cell r="AP136" t="str">
            <v>{16030800} Масла и смазочные материалы (собственные), кроме используемых для транспортных средств</v>
          </cell>
          <cell r="AQ136" t="str">
            <v>{16030800} Масла и смазочные материалы (собственные), кроме используемых для транспортных средств</v>
          </cell>
          <cell r="AS136" t="str">
            <v>{1001010211} Комплект контрольных монтажных сварных соединений для парогенератора</v>
          </cell>
          <cell r="AV136" t="str">
            <v>{126013} Резерв на безопасность (АТЦ) 2013</v>
          </cell>
          <cell r="AX136" t="str">
            <v>{129718} Средства от эмиссии акций (взносов в УК) (имуществом) 2018</v>
          </cell>
          <cell r="BH136">
            <v>3329031150</v>
          </cell>
          <cell r="BU136" t="str">
            <v>{1291100_~_~_~} Платежи за услуги по демонтажу и ликвидации объектов</v>
          </cell>
          <cell r="BY136" t="str">
            <v>{KPW} Северокорейская вона (тыс. )</v>
          </cell>
          <cell r="CQ136" t="str">
            <v>{2400100} Налог на имущество</v>
          </cell>
          <cell r="CR136" t="str">
            <v>{434} Ливия</v>
          </cell>
          <cell r="CZ136" t="str">
            <v>{LI} Лихтенштейн</v>
          </cell>
        </row>
        <row r="137">
          <cell r="K137" t="str">
            <v>{2320300} Безвозмездная передача имущества (работ, услуг, имущественных прав) и расходы, связанные с такой передачей (прочие основания)</v>
          </cell>
          <cell r="M137" t="str">
            <v>{2620200} Расходы на благотворительность (прочие)</v>
          </cell>
          <cell r="AG137" t="str">
            <v>{GHC} Седи</v>
          </cell>
          <cell r="AO137" t="str">
            <v>{16040000} Тара и тарные материалы (собственные)</v>
          </cell>
          <cell r="AP137" t="str">
            <v>{16040000} Тара и тарные материалы (собственные)</v>
          </cell>
          <cell r="AQ137" t="str">
            <v>{16040000} Тара и тарные материалы (собственные)</v>
          </cell>
          <cell r="AS137" t="str">
            <v>{1001010212} ПГВ в сборе</v>
          </cell>
          <cell r="AV137" t="str">
            <v>{126014} Резерв на безопасность (АТЦ) 2014</v>
          </cell>
          <cell r="AX137" t="str">
            <v>{129900} Прочие привлеченные средства</v>
          </cell>
          <cell r="BH137">
            <v>3329032065</v>
          </cell>
          <cell r="BU137" t="str">
            <v>{1291200_~_~_~} Платежи за услуги по рекультивации земель</v>
          </cell>
          <cell r="BY137" t="str">
            <v>{GHC} Седи (тыс. )</v>
          </cell>
          <cell r="CQ137" t="str">
            <v>{2400200} Земельный налог</v>
          </cell>
          <cell r="CR137" t="str">
            <v>{438} Лихтенштейн</v>
          </cell>
          <cell r="CZ137" t="str">
            <v>{LK} Шри-Ланка</v>
          </cell>
        </row>
        <row r="138">
          <cell r="K138" t="str">
            <v>{2330000} Ущерб от стихийных бедствий, пожаров, аварий и прочих ЧС</v>
          </cell>
          <cell r="M138" t="str">
            <v>{2620200} Расходы на благотворительность (прочие)</v>
          </cell>
          <cell r="AG138" t="str">
            <v>{GHS} Седи</v>
          </cell>
          <cell r="AO138" t="str">
            <v>{16050000} Запасные части (собственные)</v>
          </cell>
          <cell r="AP138" t="str">
            <v>{16050000} Запасные части (собственные)</v>
          </cell>
          <cell r="AQ138" t="str">
            <v>{16050000} Запасные части (собственные)</v>
          </cell>
          <cell r="AS138" t="str">
            <v>{1001010301} Корпус ГЦНА с проставкой, элементами крепления, опорами и инструментом</v>
          </cell>
          <cell r="AV138" t="str">
            <v>{126015} Резерв на безопасность (АТЦ) 2015</v>
          </cell>
          <cell r="AX138" t="str">
            <v>{130000} Прочие источники финансирования коммерческих организаций</v>
          </cell>
          <cell r="BH138">
            <v>3329033132</v>
          </cell>
          <cell r="BU138" t="str">
            <v>{1291300_~_~_~} Выплата грантов</v>
          </cell>
          <cell r="BY138" t="str">
            <v>{GHS} Седи (тыс. )</v>
          </cell>
          <cell r="CQ138" t="str">
            <v>{2400300} Платежи за нег. возд.на окр.среду в пределах норм (в пределах норм, установленных в приложении)</v>
          </cell>
          <cell r="CR138" t="str">
            <v>{480} Маврикий</v>
          </cell>
          <cell r="CZ138" t="str">
            <v>{LR} Либерия</v>
          </cell>
        </row>
        <row r="139">
          <cell r="K139" t="str">
            <v>{2340101} Убытки прошлых лет, признанные в текущем году (НДС)</v>
          </cell>
          <cell r="M139" t="str">
            <v>{2630000} Гранты</v>
          </cell>
          <cell r="AG139" t="str">
            <v>{SCR} Сейшельская рупия</v>
          </cell>
          <cell r="AO139" t="str">
            <v>{16060000} Строительные материалы (собственные)</v>
          </cell>
          <cell r="AP139" t="str">
            <v>{16060000} Строительные материалы (собственные)</v>
          </cell>
          <cell r="AQ139" t="str">
            <v>{16060000} Строительные материалы (собственные)</v>
          </cell>
          <cell r="AS139" t="str">
            <v>{1001010302} Приводной асинхронный двигатель для ГЦНА (электродвигатель ГЦНА)</v>
          </cell>
          <cell r="AV139" t="str">
            <v>{126016} Резерв на безопасность (АТЦ) 2016</v>
          </cell>
          <cell r="AX139" t="str">
            <v>{211000} Имущественный взнос РФ</v>
          </cell>
          <cell r="BH139">
            <v>3329061556</v>
          </cell>
          <cell r="BU139" t="str">
            <v>{1299901_~_~_~} Предоставление ссуд работникам организации</v>
          </cell>
          <cell r="BY139" t="str">
            <v>{SCR} Сейшельская рупия (тыс. )</v>
          </cell>
          <cell r="CQ139" t="str">
            <v>{2400400} Платежи за нег. возд.на окр.среду сверх норм (сверх норм установленных в приложении)</v>
          </cell>
          <cell r="CR139" t="str">
            <v>{478} Мавритания</v>
          </cell>
          <cell r="CZ139" t="str">
            <v>{LS} Лесото</v>
          </cell>
        </row>
        <row r="140">
          <cell r="K140" t="str">
            <v>{2340110} Убытки прошлых лет, включенные в расходы в предыдущих налоговых периодах (уточненные декларации поданы в налоговые органы)</v>
          </cell>
          <cell r="M140" t="str">
            <v>{2640000} Выплаты членам совета директоров</v>
          </cell>
          <cell r="AG140" t="str">
            <v>{RSD} Сербский динар</v>
          </cell>
          <cell r="AO140" t="str">
            <v>{16070000} Инвентарь и хозяйственные принадлежности (собственные)</v>
          </cell>
          <cell r="AP140" t="str">
            <v>{16070000} Инвентарь и хозяйственные принадлежности (собственные)</v>
          </cell>
          <cell r="AQ140" t="str">
            <v>{16070000} Инвентарь и хозяйственные принадлежности (собственные)</v>
          </cell>
          <cell r="AS140" t="str">
            <v>{1001010303} Выемные части с вспомогательным оборудованием и приспособлениями для ГЦНА</v>
          </cell>
          <cell r="AV140" t="str">
            <v>{126017} Резерв на безопасность (АТЦ) 2017</v>
          </cell>
          <cell r="AX140" t="str">
            <v>{219000} Прочие вступительные взносы</v>
          </cell>
          <cell r="BH140">
            <v>3329064081</v>
          </cell>
          <cell r="BU140" t="str">
            <v>{1299902_~_~_~} Средства (иски) и штрафы, взысканные в возмещение ущерба, причиненного нарушением природоохранного законодательства</v>
          </cell>
          <cell r="BY140" t="str">
            <v>{RSD} Сербский динар (тыс. )</v>
          </cell>
          <cell r="CQ140" t="str">
            <v>{2400500} Госпошлина</v>
          </cell>
          <cell r="CR140" t="str">
            <v>{450} Мадагаскар</v>
          </cell>
          <cell r="CZ140" t="str">
            <v>{LT} Литва</v>
          </cell>
        </row>
        <row r="141">
          <cell r="K141" t="str">
            <v>{2340120} Убытки прошлых лет, выявленные в текущем году (расходы в налоговом учете не учтены, уточненные декларации не поданы)</v>
          </cell>
          <cell r="M141" t="str">
            <v>{2650000} Выплаты членам наблюдательного совета</v>
          </cell>
          <cell r="AG141" t="str">
            <v>{SYP} Сирийский фунт</v>
          </cell>
          <cell r="AO141" t="str">
            <v>{16080000} Специальная оснастка и специальная одежда (собственные)</v>
          </cell>
          <cell r="AP141" t="str">
            <v>{16080000} Специальная оснастка и специальная одежда (собственные)</v>
          </cell>
          <cell r="AQ141" t="str">
            <v>{16080000} Специальная оснастка и специальная одежда (собственные)</v>
          </cell>
          <cell r="AS141" t="str">
            <v>{1001010304} ГЦНА в сборе</v>
          </cell>
          <cell r="AV141" t="str">
            <v>{126018} Резерв на безопасность (АТЦ) 2018</v>
          </cell>
          <cell r="AX141" t="str">
            <v>{229000} Прочие членские взносы</v>
          </cell>
          <cell r="BH141">
            <v>3329064290</v>
          </cell>
          <cell r="BU141" t="str">
            <v>{1299999_~_~_~} Иные прочие платежи по текущей деятельности</v>
          </cell>
          <cell r="BY141" t="str">
            <v>{SYP} Сирийский фунт (тыс. )</v>
          </cell>
          <cell r="CQ141" t="str">
            <v>{2409900} Прочие налоги и сборы</v>
          </cell>
          <cell r="CR141" t="str">
            <v>{175} Майотта</v>
          </cell>
          <cell r="CZ141" t="str">
            <v>{LU} Люксембург</v>
          </cell>
        </row>
        <row r="142">
          <cell r="K142" t="str">
            <v>{2350000} Расходы на услуги банков, кроме процентных расходов</v>
          </cell>
          <cell r="M142" t="str">
            <v>{2660000} Выплаты членам ревизионной комиссии</v>
          </cell>
          <cell r="AG142" t="str">
            <v>{SKK} Словацкая крона</v>
          </cell>
          <cell r="AO142" t="str">
            <v>{16090000} Прочие материалы (собственные)</v>
          </cell>
          <cell r="AP142" t="str">
            <v>{16090000} Прочие материалы (собственные)</v>
          </cell>
          <cell r="AQ142" t="str">
            <v>{16090000} Прочие материалы (собственные)</v>
          </cell>
          <cell r="AS142" t="str">
            <v>{1001010399} Прочие комплектующие ГЦНА</v>
          </cell>
          <cell r="AV142" t="str">
            <v>{127100} Гранты</v>
          </cell>
          <cell r="AX142" t="str">
            <v>{231000} Субсидия на выполнение гос.функций</v>
          </cell>
          <cell r="BH142">
            <v>3329065342</v>
          </cell>
          <cell r="BU142" t="str">
            <v>{2111000_~_~_~} Поступления от реализации основных средств</v>
          </cell>
          <cell r="BY142" t="str">
            <v>{SKK} Словацкая крона (тыс. )</v>
          </cell>
          <cell r="CQ142" t="str">
            <v>{2411020} Услуги медицинских учреждений, предоставляемые неработающим пенсионерам, по прямым договорам</v>
          </cell>
          <cell r="CR142" t="str">
            <v>{446} Макао</v>
          </cell>
          <cell r="CZ142" t="str">
            <v>{LV} Латвия</v>
          </cell>
        </row>
        <row r="143">
          <cell r="K143" t="str">
            <v>{2360110} Расходы, связанные с получением заемных средств, выраженные в твердой сумме. Комиссия за выдачу</v>
          </cell>
          <cell r="M143" t="str">
            <v>{2670000} Расходы на проведение собраний акционеров (участников)</v>
          </cell>
          <cell r="AG143" t="str">
            <v>{KGS} Сом</v>
          </cell>
          <cell r="AO143" t="str">
            <v>{16100000} Потери от брака</v>
          </cell>
          <cell r="AP143" t="str">
            <v>{16100000} Потери от брака</v>
          </cell>
          <cell r="AQ143" t="str">
            <v>{16100000} Потери от брака</v>
          </cell>
          <cell r="AS143" t="str">
            <v>{1001010402} Насосное оборудование РО</v>
          </cell>
          <cell r="AV143" t="str">
            <v>{128900} Прочее целевое финансирование</v>
          </cell>
          <cell r="AX143" t="str">
            <v>{239000} Прочие добровольные взносы</v>
          </cell>
          <cell r="BH143">
            <v>3445910987</v>
          </cell>
          <cell r="BU143" t="str">
            <v>{2112000_~_~_~} Поступления от реализации НМА</v>
          </cell>
          <cell r="BY143" t="str">
            <v>{KGS} Сом (тыс. )</v>
          </cell>
          <cell r="CQ143" t="str">
            <v>{2411030} Расходы на приобретение путевок в санаторно-курортные и оздоровительные учреждения неработающим пенсионерам</v>
          </cell>
          <cell r="CR143" t="str">
            <v>{454} Малави</v>
          </cell>
          <cell r="CZ143" t="str">
            <v>{LY} Ливия</v>
          </cell>
        </row>
        <row r="144">
          <cell r="K144" t="str">
            <v>{2360120} Расходы, связанные с получением заемных средств, выраженные в твердой сумме. Иные комиссионные сборы</v>
          </cell>
          <cell r="M144" t="str">
            <v>{2680000} Расходы на проведение наблюдательного совета, совета директоров</v>
          </cell>
          <cell r="AG144" t="str">
            <v>{SOS} Сомалийский шиллинг</v>
          </cell>
          <cell r="AO144" t="str">
            <v>{16110100} Кислота и щелочь (собственные)</v>
          </cell>
          <cell r="AP144" t="str">
            <v>{16110100} Кислота и щелочь (собственные)</v>
          </cell>
          <cell r="AQ144" t="str">
            <v>{16110100} Кислота и щелочь (собственные)</v>
          </cell>
          <cell r="AS144" t="str">
            <v>{1001010406} Вентиляционное оборудование и фильтры</v>
          </cell>
          <cell r="AV144" t="str">
            <v>{129110} Средства, полученные от долевого участия</v>
          </cell>
          <cell r="AX144" t="str">
            <v xml:space="preserve">{241000} Прибыль от предпринимательской деятельности </v>
          </cell>
          <cell r="BH144">
            <v>3613001418</v>
          </cell>
          <cell r="BU144" t="str">
            <v>{2113000_~_~_~} Поступления от реализации незавершенного строительства</v>
          </cell>
          <cell r="BY144" t="str">
            <v>{SOS} Сомалийский шиллинг (тыс. )</v>
          </cell>
          <cell r="CQ144" t="str">
            <v>{2411040} Расходы на оздоровительное лечение неработающих пенсионеров в ведомственных профилакториях</v>
          </cell>
          <cell r="CR144" t="str">
            <v>{466} Мали</v>
          </cell>
          <cell r="CZ144" t="str">
            <v>{MA} Марокко</v>
          </cell>
        </row>
        <row r="145">
          <cell r="K145" t="str">
            <v>{2360130} Расходы, связанные с получением заемных средств, выраженные в твердой сумме. Прочие расходы, связанные с привлечением кредитов и займов</v>
          </cell>
          <cell r="M145" t="str">
            <v>{2690000} Расходы ревизионной комиссии</v>
          </cell>
          <cell r="AG145" t="str">
            <v>{TJS} Сомони</v>
          </cell>
          <cell r="AO145" t="str">
            <v>{17010100} Работы по изготовлению тетрафторида урана (собственные)</v>
          </cell>
          <cell r="AP145" t="str">
            <v>{17010100} Работы по изготовлению тетрафторида урана (собственные)</v>
          </cell>
          <cell r="AQ145" t="str">
            <v>{17010100} Работы по изготовлению тетрафторида урана (собственные)</v>
          </cell>
          <cell r="AS145" t="str">
            <v>{1001010499} Насосное оборудование прочих систем для АЭ</v>
          </cell>
          <cell r="AV145" t="str">
            <v>{129210} Средства от выпуска корпоративных облигаций</v>
          </cell>
          <cell r="AX145" t="str">
            <v>{242000} Доходы от участия в других организациях (дивиденды)</v>
          </cell>
          <cell r="BH145">
            <v>3650004897</v>
          </cell>
          <cell r="BU145" t="str">
            <v>{2114000_~_~_~} Поступления от реализации прочих активов</v>
          </cell>
          <cell r="BY145" t="str">
            <v>{TJS} Сомони (тыс. )</v>
          </cell>
          <cell r="CQ145" t="str">
            <v>{2411050} Денежные выплаты пенсионерам</v>
          </cell>
          <cell r="CR145" t="str">
            <v>{581} Малые Тихоокеанские Отдаленные острова Соединенных Штатов</v>
          </cell>
          <cell r="CZ145" t="str">
            <v>{MC} Монако</v>
          </cell>
        </row>
        <row r="146">
          <cell r="K146" t="str">
            <v>{2360200} Расходы, связанные с получением заемных средств, включенные в сумму процентов по кредиту</v>
          </cell>
          <cell r="M146" t="str">
            <v>{2700000} Судебные расходы и арбитражные сборы</v>
          </cell>
          <cell r="AG146" t="str">
            <v>{SDG} Суданский фунт</v>
          </cell>
          <cell r="AO146" t="str">
            <v>{17010200} Работы по изготовлению гексафторида урана (собственные)</v>
          </cell>
          <cell r="AP146" t="str">
            <v>{17010200} Работы по изготовлению гексафторида урана (собственные)</v>
          </cell>
          <cell r="AQ146" t="str">
            <v>{17010200} Работы по изготовлению гексафторида урана (собственные)</v>
          </cell>
          <cell r="AS146" t="str">
            <v>{1001010500} Cистемы аварийного охлаждения зоны</v>
          </cell>
          <cell r="AV146" t="str">
            <v>{129410} Безвозмездное получение имущества</v>
          </cell>
          <cell r="AX146" t="str">
            <v>{243000} Доход от переоценки финансовых вложений до рыночной стоимости</v>
          </cell>
          <cell r="BH146">
            <v>3651000870</v>
          </cell>
          <cell r="BU146" t="str">
            <v>{2115000_~_~_~} Поступления от продажи непрофильных активов</v>
          </cell>
          <cell r="BY146" t="str">
            <v>{SDG} Суданский фунт (тыс. )</v>
          </cell>
          <cell r="CQ146" t="str">
            <v>{2411060} Расходы на содержание ветеранских организаций</v>
          </cell>
          <cell r="CR146" t="str">
            <v>{462} Мальдивы</v>
          </cell>
          <cell r="CZ146" t="str">
            <v>{MD} Молдавия</v>
          </cell>
        </row>
        <row r="147">
          <cell r="K147" t="str">
            <v>{2360310} Расходы, связанные с получением облигационных займов. Комиссия за выдачу</v>
          </cell>
          <cell r="M147" t="str">
            <v>{2720100} Расходы на НИОКР и ПИР с отрицательным результатом</v>
          </cell>
          <cell r="AG147" t="str">
            <v>{SRD} Суринамский доллар</v>
          </cell>
          <cell r="AO147" t="str">
            <v>{17010300} Работы по изготовлению порошка (собственные)</v>
          </cell>
          <cell r="AP147" t="str">
            <v>{17010300} Работы по изготовлению порошка (собственные)</v>
          </cell>
          <cell r="AQ147" t="str">
            <v>{17010300} Работы по изготовлению порошка (собственные)</v>
          </cell>
          <cell r="AS147" t="str">
            <v>{1001010600} Cистемы пассивного залива активной зоны</v>
          </cell>
          <cell r="AV147" t="str">
            <v>{129510} Объединение организаций</v>
          </cell>
          <cell r="AX147" t="str">
            <v>{249000} Прочие доходы</v>
          </cell>
          <cell r="BH147">
            <v>3651001578</v>
          </cell>
          <cell r="BU147" t="str">
            <v>{2121100_~_~_~} Полученные дивиденды от долевого участия в других организациях</v>
          </cell>
          <cell r="BY147" t="str">
            <v>{SRD} Суринамский доллар (тыс. )</v>
          </cell>
          <cell r="CQ147" t="str">
            <v>{2412010} Расходы на приобретение путевок в санаторно-курортные и оздоровительные учреждения работникам</v>
          </cell>
          <cell r="CR147" t="str">
            <v>{470} Мальта</v>
          </cell>
          <cell r="CZ147" t="str">
            <v>{ME} Черногория</v>
          </cell>
        </row>
        <row r="148">
          <cell r="K148" t="str">
            <v>{2360320} Расходы, связанные с получением облигационных займов. Иные комиссионные сборы</v>
          </cell>
          <cell r="M148" t="str">
            <v>{2720200} Расходы на НИОКР и ПИР с положительным результатом, не соответствующие критериям признания активов</v>
          </cell>
          <cell r="AG148" t="str">
            <v>{BDT} Така</v>
          </cell>
          <cell r="AO148" t="str">
            <v>{17010400} Работы по обогащению (собственные)</v>
          </cell>
          <cell r="AP148" t="str">
            <v>{17010400} Работы по обогащению (собственные)</v>
          </cell>
          <cell r="AQ148" t="str">
            <v>{17010400} Работы по обогащению (собственные)</v>
          </cell>
          <cell r="AS148" t="str">
            <v>{1001010701} Компенсатор давления</v>
          </cell>
          <cell r="AV148" t="str">
            <v>{129600} Средства от эмиссии акций (взносов в УК) (ден. средствами)</v>
          </cell>
          <cell r="AX148" t="str">
            <v>{259000} Прочие источники некоммерческих организаций</v>
          </cell>
          <cell r="BH148">
            <v>3651001909</v>
          </cell>
          <cell r="BU148" t="str">
            <v>{2121200_~_~_~} Получение прибыли от использования имущества, находящегося в хозяйственном ведении, оперативном управлении</v>
          </cell>
          <cell r="BY148" t="str">
            <v>{BDT} Така (тыс. )</v>
          </cell>
          <cell r="CQ148" t="str">
            <v>{2412020} Расходы на приобретение путевок в санаторно-курортные и оздоровительные учреждения детям работников</v>
          </cell>
          <cell r="CR148" t="str">
            <v>{504} Марокко</v>
          </cell>
          <cell r="CZ148" t="str">
            <v>{MG} Мадагаскар</v>
          </cell>
        </row>
        <row r="149">
          <cell r="K149" t="str">
            <v>{2360330} Расходы, связанные с получением облигационных займов. Прочие расходы, связанные с привлечением кредитов и займов</v>
          </cell>
          <cell r="M149" t="str">
            <v>{2730100} НДС, исчисленный при неподтверждении ставки 0% и не принимаемый к вычету</v>
          </cell>
          <cell r="AG149" t="str">
            <v>{WST} Тала</v>
          </cell>
          <cell r="AO149" t="str">
            <v>{17010500} Работы по изготовлению топливной таблетки (собственные)</v>
          </cell>
          <cell r="AP149" t="str">
            <v>{17010500} Работы по изготовлению топливной таблетки (собственные)</v>
          </cell>
          <cell r="AQ149" t="str">
            <v>{17010500} Работы по изготовлению топливной таблетки (собственные)</v>
          </cell>
          <cell r="AS149" t="str">
            <v>{1001010702} Элементы крепления компенсатора давления</v>
          </cell>
          <cell r="AV149" t="str">
            <v>{129701} Средства от эмиссии акций (взносов в УК) (имуществом) до 2008</v>
          </cell>
          <cell r="AX149" t="str">
            <v>{251000} Резерв под обесценение финансовых вложений</v>
          </cell>
          <cell r="BH149">
            <v>3651002846</v>
          </cell>
          <cell r="BU149" t="str">
            <v>{2122000_~_~_~} Полученные проценты по финансовым вложениям</v>
          </cell>
          <cell r="BY149" t="str">
            <v>{WST} Тала (тыс. )</v>
          </cell>
          <cell r="CQ149" t="str">
            <v>{2412030} Расходы на оздоровительное лечение работников в ведомственных профилакториях</v>
          </cell>
          <cell r="CR149" t="str">
            <v>{474} Мартиника</v>
          </cell>
          <cell r="CZ149" t="str">
            <v>{MH} Маршалловы</v>
          </cell>
        </row>
        <row r="150">
          <cell r="K150" t="str">
            <v>{2370000} Расходы, связанные с предоставлением займов</v>
          </cell>
          <cell r="M150" t="str">
            <v>{2730200} НДС по списанной кредиторской задолженности</v>
          </cell>
          <cell r="AG150" t="str">
            <v>{TZS} Танзанийский шиллинг</v>
          </cell>
          <cell r="AO150" t="str">
            <v>{17010600} Работы по изготовлению ТВЭЛ/ТВЭГ(собственные) , комплектов ТВЭЛ/ТВЭГ (собственные)</v>
          </cell>
          <cell r="AP150" t="str">
            <v>{17010600} Работы по изготовлению ТВЭЛ/ТВЭГ(собственные) , комплектов ТВЭЛ/ТВЭГ (собственные)</v>
          </cell>
          <cell r="AQ150" t="str">
            <v>{17010600} Работы по изготовлению ТВЭЛ/ТВЭГ(собственные) , комплектов ТВЭЛ/ТВЭГ (собственные)</v>
          </cell>
          <cell r="AS150" t="str">
            <v>{1001010703} Детали закладные элементов крепления компенсатора давления</v>
          </cell>
          <cell r="AV150" t="str">
            <v>{129702} Средства от эмиссии акций (взносов в УК) (имуществом) 2008</v>
          </cell>
          <cell r="AX150" t="str">
            <v>{000001} Нецелевые источники финансирования</v>
          </cell>
          <cell r="BH150">
            <v>3651003335</v>
          </cell>
          <cell r="BU150" t="str">
            <v>{2191100_~_~_~} Поступления от реализации акций и долей</v>
          </cell>
          <cell r="BY150" t="str">
            <v>{TZS} Танзанийский шиллинг (тыс. )</v>
          </cell>
          <cell r="CQ150" t="str">
            <v>{2412040} Расходы на приобретение путевок в санаторно-курортные и оздоровительные учреждения членам семей работников</v>
          </cell>
          <cell r="CR150" t="str">
            <v>{584} Маршалловы Острова</v>
          </cell>
          <cell r="CZ150" t="str">
            <v>{MK} Македония</v>
          </cell>
        </row>
        <row r="151">
          <cell r="K151" t="str">
            <v>{2380100} Расходы на подготовку проспекта эмиссии, изготовление и приобретение бланков, регистрацию ценных бумаг</v>
          </cell>
          <cell r="M151" t="str">
            <v>{2739900} Невозмещаемый НДС по прочим операциям</v>
          </cell>
          <cell r="AG151" t="str">
            <v>{MNT} Тугрик</v>
          </cell>
          <cell r="AO151" t="str">
            <v>{17010700} Работы по изготовлению ТВС (собственные)</v>
          </cell>
          <cell r="AP151" t="str">
            <v>{17010700} Работы по изготовлению ТВС (собственные)</v>
          </cell>
          <cell r="AQ151" t="str">
            <v>{17010700} Работы по изготовлению ТВС (собственные)</v>
          </cell>
          <cell r="AS151" t="str">
            <v>{1001010704} Блоки ТЭН</v>
          </cell>
          <cell r="AV151" t="str">
            <v>{129703} Средства от эмиссии акций (взносов в УК) (имуществом) 2009</v>
          </cell>
          <cell r="AX151">
            <v>0</v>
          </cell>
          <cell r="BH151">
            <v>3651005766</v>
          </cell>
          <cell r="BU151" t="str">
            <v>{2191200_~_~_~} Поступления от реализации долговых ценных бумаг (за исключением денежных эквивалентов)</v>
          </cell>
          <cell r="BY151" t="str">
            <v>{MNT} Тугрик (тыс. )</v>
          </cell>
          <cell r="CQ151" t="str">
            <v>{2413000} Выплаты социального характера работникам</v>
          </cell>
          <cell r="CR151" t="str">
            <v>{484} Мексика</v>
          </cell>
          <cell r="CZ151" t="str">
            <v>{ML} Мали</v>
          </cell>
        </row>
        <row r="152">
          <cell r="K152" t="str">
            <v>{2380200} Расходы, связанные с обслуживанием выпущенных ценных бумаг</v>
          </cell>
          <cell r="M152" t="str">
            <v>{2740000} Расходы на Специальные экологические программы</v>
          </cell>
          <cell r="AG152" t="str">
            <v>{TND} Тунисский динар</v>
          </cell>
          <cell r="AO152" t="str">
            <v>{17010800} Работы по изготовлению комплектующих (собственные)</v>
          </cell>
          <cell r="AP152" t="str">
            <v>{17010800} Работы по изготовлению комплектующих (собственные)</v>
          </cell>
          <cell r="AQ152" t="str">
            <v>{17010800} Работы по изготовлению комплектующих (собственные)</v>
          </cell>
          <cell r="AS152" t="str">
            <v>{1001010705} Ошиновка КД</v>
          </cell>
          <cell r="AV152" t="str">
            <v>{129704} Средства от эмиссии акций (взносов в УК) (имуществом) 2010</v>
          </cell>
          <cell r="AX152">
            <v>0</v>
          </cell>
          <cell r="BH152">
            <v>3651006819</v>
          </cell>
          <cell r="BU152" t="str">
            <v>{2191400_~_~_~} Поступления от реализации финансовых вложений, приобретенных с целью их перепродажи в краткосрочной перспективе (за исключением денежных эквивалентов)</v>
          </cell>
          <cell r="BY152" t="str">
            <v>{TND} Тунисский динар (тыс. )</v>
          </cell>
          <cell r="CQ152" t="str">
            <v>{2414000} Расходы на содержание молодежных организаций</v>
          </cell>
          <cell r="CR152" t="str">
            <v>{583} Микронезия, федеративные штаты</v>
          </cell>
          <cell r="CZ152" t="str">
            <v>{MM} Мьянма</v>
          </cell>
        </row>
        <row r="153">
          <cell r="K153" t="str">
            <v>{2390000} Остаточная стоимость спецодежды и оснастки, форменной одежды, списываемой до истечения срока полезного использования</v>
          </cell>
          <cell r="M153" t="str">
            <v>{2750000} Затраты на аннулированные производственные заказы</v>
          </cell>
          <cell r="AG153" t="str">
            <v>{UGX} Угандийский шиллинг</v>
          </cell>
          <cell r="AO153" t="str">
            <v>{17010900} Работы по изготовлению СУЗ/ПЭЛ (собственные)</v>
          </cell>
          <cell r="AP153" t="str">
            <v>{17010900} Работы по изготовлению СУЗ/ПЭЛ (собственные)</v>
          </cell>
          <cell r="AQ153" t="str">
            <v>{17010900} Работы по изготовлению СУЗ/ПЭЛ (собственные)</v>
          </cell>
          <cell r="AS153" t="str">
            <v>{1001010706} Компенсатор давления в сборе</v>
          </cell>
          <cell r="AV153" t="str">
            <v>{129705} Средства от эмиссии акций (взносов в УК) (имуществом) 2011</v>
          </cell>
          <cell r="AX153">
            <v>0</v>
          </cell>
          <cell r="BH153">
            <v>3651008478</v>
          </cell>
          <cell r="BU153" t="str">
            <v>{2191500_~_~_~} Поступление по договорам уступки прав требования</v>
          </cell>
          <cell r="BY153" t="str">
            <v>{UGX} Угандийский шиллинг (тыс. )</v>
          </cell>
          <cell r="CQ153" t="str">
            <v>{2415000} Расходы на содержание объектов социальной инфраструктуры</v>
          </cell>
          <cell r="CR153" t="str">
            <v>{508} Мозамбик</v>
          </cell>
          <cell r="CZ153" t="str">
            <v>{MN} Монголия</v>
          </cell>
        </row>
        <row r="154">
          <cell r="K154" t="str">
            <v>{2400100} Налог на имущество</v>
          </cell>
          <cell r="M154" t="str">
            <v>{2760000} Затраты на производство, не давшее продукции</v>
          </cell>
          <cell r="AG154" t="str">
            <v>{MRO} Угия</v>
          </cell>
          <cell r="AO154" t="str">
            <v>{17999900} Прочие услуги производственного характера (собственные)</v>
          </cell>
          <cell r="AP154" t="str">
            <v>{17999900} Прочие услуги производственного характера (собственные)</v>
          </cell>
          <cell r="AQ154" t="str">
            <v>{17999900} Прочие услуги производственного характера (собственные)</v>
          </cell>
          <cell r="AS154" t="str">
            <v>{1001010800} Главный циркуляционный трубопровод</v>
          </cell>
          <cell r="AV154" t="str">
            <v>{129712} Средства от эмиссии акций (взносов в УК) (имуществом) 2012</v>
          </cell>
          <cell r="AX154">
            <v>0</v>
          </cell>
          <cell r="BH154">
            <v>3651008608</v>
          </cell>
          <cell r="BU154" t="str">
            <v>{2191900_~_~_~} Поступления от реализации прочих финансовых вложений</v>
          </cell>
          <cell r="BY154" t="str">
            <v>{MRO} Угия (тыс. )</v>
          </cell>
          <cell r="CQ154" t="str">
            <v>{2416000} Расходы на улучшение жилищных условий</v>
          </cell>
          <cell r="CR154" t="str">
            <v>{498} Молдова</v>
          </cell>
          <cell r="CZ154" t="str">
            <v>{MO} Макао</v>
          </cell>
        </row>
        <row r="155">
          <cell r="K155" t="str">
            <v>{2400200} Земельный налог</v>
          </cell>
          <cell r="M155" t="str">
            <v>{2770000} Потери от простоев по внутрипроизводственным причинам</v>
          </cell>
          <cell r="AG155" t="str">
            <v>{UZS} Узбекский сум</v>
          </cell>
          <cell r="AO155" t="str">
            <v>{20010100} Пособие по временной нетрудоспособности вследствие заболевания или травмы (за исключением несчастных случаев на производстве и профессиональных заболеваний) за первые три дня нетрудоспособности работника в соответствии с законодательством РФ</v>
          </cell>
          <cell r="AP155" t="str">
            <v>{20010100} Пособие по временной нетрудоспособности вследствие заболевания или травмы (за исключением несчастных случаев на производстве и профессиональных заболеваний) за первые три дня нетрудоспособности работника в соответствии с законодательством РФ</v>
          </cell>
          <cell r="AQ155" t="str">
            <v>{20010100} Пособие по временной нетрудоспособности вследствие заболевания или травмы (за исключением несчастных случаев на производстве и профессиональных заболеваний) за первые три дня нетрудоспособности работника в соответствии с законодательством РФ</v>
          </cell>
          <cell r="AS155" t="str">
            <v>{1001010901} Шахта внутрикорпусная для шахты реактора и ревизии</v>
          </cell>
          <cell r="AV155" t="str">
            <v>{129713} Средства от эмиссии акций (взносов в УК) (имуществом) 2013</v>
          </cell>
          <cell r="AX155">
            <v>0</v>
          </cell>
          <cell r="BH155">
            <v>3661001457</v>
          </cell>
          <cell r="BU155" t="str">
            <v>{2192000_~_~_~} Поступления от погашения займов, предоставленных другим организациям</v>
          </cell>
          <cell r="BY155" t="str">
            <v>{UZS} Узбекский сум (тыс. )</v>
          </cell>
          <cell r="CQ155" t="str">
            <v>{2417000} Выплаты в связи с награждениями государственными, правительственными наградами и наградами Госкорпорации</v>
          </cell>
          <cell r="CR155" t="str">
            <v>{492} Монако</v>
          </cell>
          <cell r="CZ155" t="str">
            <v>{MP} С.-Мариан.</v>
          </cell>
        </row>
        <row r="156">
          <cell r="K156" t="str">
            <v>{2400300} Платежи за нег. возд.на окр.среду в пределах норм (в пределах норм, установленных в приложении)</v>
          </cell>
          <cell r="M156" t="str">
            <v>{2780000} Некомпенсируемые потери от простоев по внешним причинам</v>
          </cell>
          <cell r="AG156" t="str">
            <v>{UYU} Уругвайское песо</v>
          </cell>
          <cell r="AO156" t="str">
            <v>{20010210}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основная заработная плата</v>
          </cell>
          <cell r="AP156" t="str">
            <v>{20010210}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основная заработная плата</v>
          </cell>
          <cell r="AQ156" t="str">
            <v>{20010210}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основная заработная плата</v>
          </cell>
          <cell r="AS156" t="str">
            <v>{1001010902} Оборудование шахты реактора</v>
          </cell>
          <cell r="AV156" t="str">
            <v>{129714} Средства от эмиссии акций (взносов в УК) (имуществом) 2014</v>
          </cell>
          <cell r="BH156">
            <v>3661006222</v>
          </cell>
          <cell r="BU156" t="str">
            <v>{2193000_~_~_~} Возврат депозитных вкладов (за исключением денежных эквивалентов)</v>
          </cell>
          <cell r="BY156" t="str">
            <v>{UYU} Уругвайское песо (тыс. )</v>
          </cell>
          <cell r="CQ156" t="str">
            <v>{2419000} Прочие расходы социального характера</v>
          </cell>
          <cell r="CR156" t="str">
            <v>{496} Монголия</v>
          </cell>
          <cell r="CZ156" t="str">
            <v>{MQ} Мартиника</v>
          </cell>
        </row>
        <row r="157">
          <cell r="K157" t="str">
            <v>{2400400} Платежи за нег. возд.на окр.среду сверх норм (сверх норм установленных в приложении)</v>
          </cell>
          <cell r="M157" t="str">
            <v>{2790000} Целевые взносы некоммерческим организациям, кроме МАГАТЭ, ВАО АЭС, MAI</v>
          </cell>
          <cell r="AG157" t="str">
            <v>{UYI} Уругвайское песо в индексированных единицах</v>
          </cell>
          <cell r="AO157" t="str">
            <v>{20010220}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дополнительная заработная плата</v>
          </cell>
          <cell r="AP157" t="str">
            <v>{20010220}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дополнительная заработная плата</v>
          </cell>
          <cell r="AQ157" t="str">
            <v>{20010220}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дополнительная заработная плата</v>
          </cell>
          <cell r="AS157" t="str">
            <v>{1001010903} Детали закладные шахты реактора</v>
          </cell>
          <cell r="AV157" t="str">
            <v>{129715} Средства от эмиссии акций (взносов в УК) (имуществом) 2015</v>
          </cell>
          <cell r="BH157">
            <v>3661015428</v>
          </cell>
          <cell r="BU157" t="str">
            <v>{2199999_~_~_~} Прочие поступления по инвестиционной деятельности</v>
          </cell>
          <cell r="BY157" t="str">
            <v>{UYI} Уругвайское песо в индексированных единицах (тыс. )</v>
          </cell>
          <cell r="CQ157" t="str">
            <v>{2420100} Прочие расходы на персонал</v>
          </cell>
          <cell r="CR157" t="str">
            <v>{500} Монтсеррат</v>
          </cell>
          <cell r="CZ157" t="str">
            <v>{MR} Мавритания</v>
          </cell>
        </row>
        <row r="158">
          <cell r="K158" t="str">
            <v>{2400500} Госпошлина</v>
          </cell>
          <cell r="M158" t="str">
            <v>{2790000} Целевые взносы некоммерческим организациям, кроме МАГАТЭ, ВАО АЭС, MAI</v>
          </cell>
          <cell r="AG158" t="str">
            <v>{PНP} Филиппинское песо</v>
          </cell>
          <cell r="AO158" t="str">
            <v>{20010230}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ученические отпуска</v>
          </cell>
          <cell r="AP158" t="str">
            <v>{20010230}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ученические отпуска</v>
          </cell>
          <cell r="AQ158" t="str">
            <v>{20010230}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ученические отпуска</v>
          </cell>
          <cell r="AS158" t="str">
            <v>{1001010904} Оборудование шахты ревизии</v>
          </cell>
          <cell r="AV158" t="str">
            <v>{129716} Средства от эмиссии акций (взносов в УК) (имуществом) 2016</v>
          </cell>
          <cell r="BH158">
            <v>3662011722</v>
          </cell>
          <cell r="BU158" t="str">
            <v>{2211010_~_~_~} Приобретение земли</v>
          </cell>
          <cell r="BY158" t="str">
            <v>{PНP} Филиппинское песо (тыс. )</v>
          </cell>
          <cell r="CQ158" t="str">
            <v>{2510100} Расходы на программу создание и развитие НИЯУ МИФИ</v>
          </cell>
          <cell r="CR158" t="str">
            <v>{104} Мьянма</v>
          </cell>
          <cell r="CZ158" t="str">
            <v>{MS} Монтсеррат</v>
          </cell>
        </row>
        <row r="159">
          <cell r="K159" t="str">
            <v>{2409900} Прочие налоги и сборы</v>
          </cell>
          <cell r="M159" t="str">
            <v>{2800000} Расходы на услуги оценщика</v>
          </cell>
          <cell r="AG159" t="str">
            <v>{DJF} Франк Джибути</v>
          </cell>
          <cell r="AO159" t="str">
            <v>{20010240}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социальные расходы</v>
          </cell>
          <cell r="AP159" t="str">
            <v>{20010240}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социальные расходы</v>
          </cell>
          <cell r="AQ159" t="str">
            <v>{20010240}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социальные расходы</v>
          </cell>
          <cell r="AS159" t="str">
            <v>{1001010905} Закладные шахты ревизии</v>
          </cell>
          <cell r="AV159" t="str">
            <v>{129717} Средства от эмиссии акций (взносов в УК) (имуществом) 2017</v>
          </cell>
          <cell r="BH159">
            <v>3662081744</v>
          </cell>
          <cell r="BU159" t="str">
            <v>{2211020_~_~_~} Приобретение зданий и сооружений</v>
          </cell>
          <cell r="BY159" t="str">
            <v>{HUF} Форинт (тыс. )</v>
          </cell>
          <cell r="CQ159" t="str">
            <v>{2510200} Расходы на взаимодействие с иными образовательными организациями</v>
          </cell>
          <cell r="CR159" t="str">
            <v>{516} Намибия</v>
          </cell>
          <cell r="CZ159" t="str">
            <v>{MT} Мальта</v>
          </cell>
        </row>
        <row r="160">
          <cell r="K160" t="str">
            <v>{2411020} Услуги медицинских учреждений, предоставляемые неработающим пенсионерам, по прямым договорам</v>
          </cell>
          <cell r="M160" t="str">
            <v>{2810000} Расходы, не возмещаемые за счет целевых источников финансирования</v>
          </cell>
          <cell r="AG160" t="str">
            <v>{KMF} Франк Комор</v>
          </cell>
          <cell r="AO160" t="str">
            <v>{20010250}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прочие расходы</v>
          </cell>
          <cell r="AP160" t="str">
            <v>{20010250}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прочие расходы</v>
          </cell>
          <cell r="AQ160" t="str">
            <v>{20010250}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прочие расходы</v>
          </cell>
          <cell r="AS160" t="str">
            <v>{1001010999} Прочее оборудование шахты реактора и ревизии</v>
          </cell>
          <cell r="AV160" t="str">
            <v>{129718} Средства от эмиссии акций (взносов в УК) (имуществом) 2018</v>
          </cell>
          <cell r="BH160">
            <v>3662106678</v>
          </cell>
          <cell r="BU160" t="str">
            <v>{2211030_~_~_~} Приобретение машин и оборудования</v>
          </cell>
          <cell r="BY160" t="str">
            <v>{DJF} Франк Джибути (тыс. )</v>
          </cell>
          <cell r="CQ160" t="str">
            <v>{2590100} Страховые взносы</v>
          </cell>
          <cell r="CR160" t="str">
            <v>{520} Науру</v>
          </cell>
          <cell r="CZ160" t="str">
            <v>{MU} Маврикий</v>
          </cell>
        </row>
        <row r="161">
          <cell r="K161" t="str">
            <v>{2411030} Расходы на приобретение путевок в санаторно-курортные и оздоровительные учреждения неработающим пенсионерам</v>
          </cell>
          <cell r="M161" t="str">
            <v>{2820000} Сумма расходов на освоение природных ресурсов, отнесенных в отчетном периоде на прочие расходы как безрезультатные</v>
          </cell>
          <cell r="AG161" t="str">
            <v>{XAF} Франк КФА ВЕАС</v>
          </cell>
          <cell r="AO161" t="str">
            <v>{20010260}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улучшение жилищных условий</v>
          </cell>
          <cell r="AP161" t="str">
            <v>{20010260}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улучшение жилищных условий</v>
          </cell>
          <cell r="AQ161" t="str">
            <v>{20010260} Расходы, произведенные в пользу работника, предусмотренные трудовым договором и (или) коллективным договором (кроме пособия за первые 3 дня нетрудоспособности): улучшение жилищных условий</v>
          </cell>
          <cell r="AS161" t="str">
            <v>{1001011100} Подогреватели высокого давления</v>
          </cell>
          <cell r="AV161" t="str">
            <v>{129800} Прочие источники (Посреднические операции)</v>
          </cell>
          <cell r="BH161">
            <v>3663006443</v>
          </cell>
          <cell r="BU161" t="str">
            <v>{2211040_~_~_~} Приобретение автотранспортных средств</v>
          </cell>
          <cell r="BY161" t="str">
            <v>{KMF} Франк Комор (тыс. )</v>
          </cell>
          <cell r="CQ161" t="str">
            <v>{2590200} Страхование от несчастных случаев на производстве и профзаболеваний</v>
          </cell>
          <cell r="CR161" t="str">
            <v>{524} Непал</v>
          </cell>
          <cell r="CZ161" t="str">
            <v>{MV} Мальдивск.</v>
          </cell>
        </row>
        <row r="162">
          <cell r="K162" t="str">
            <v>{2411040} Расходы на оздоровительное лечение неработающих пенсионеров в ведомственных профилакториях</v>
          </cell>
          <cell r="M162" t="str">
            <v>{2830000} Комиссия биржи, клиринговой организации, брокера</v>
          </cell>
          <cell r="AG162" t="str">
            <v>{XOF} Франк КФА ВСЕАО</v>
          </cell>
          <cell r="AO162" t="str">
            <v>{20020000} Расходы, произведенные в пользу работника, не предусмотренные трудовым договором и (или) коллективным договором</v>
          </cell>
          <cell r="AP162" t="str">
            <v>{20020000} Расходы, произведенные в пользу работника, не предусмотренные трудовым договором и (или) коллективным договором</v>
          </cell>
          <cell r="AQ162" t="str">
            <v>{20020000} Расходы, произведенные в пользу работника, не предусмотренные трудовым договором и (или) коллективным договором</v>
          </cell>
          <cell r="AS162" t="str">
            <v>{1001011200} Сепараторы-пароперегреватели</v>
          </cell>
          <cell r="AV162" t="str">
            <v>{129900} Прочие привлеченные средства</v>
          </cell>
          <cell r="BH162">
            <v>3663019523</v>
          </cell>
          <cell r="BU162" t="str">
            <v>{2211050_~_~_~} Приобретение ИТ-оборудования</v>
          </cell>
          <cell r="BY162" t="str">
            <v>{XAF} Франк КФА ВЕАС (тыс. )</v>
          </cell>
          <cell r="CQ162" t="str">
            <v>{2600100} Возмещение расходов профсоюзным организациям по предоставлению путевок в санатории и дома отдыха для работников и членов их семей</v>
          </cell>
          <cell r="CR162" t="str">
            <v>{562} Нигер</v>
          </cell>
          <cell r="CZ162" t="str">
            <v>{MW} Малави</v>
          </cell>
        </row>
        <row r="163">
          <cell r="K163" t="str">
            <v>{2411050} Денежные выплаты пенсионерам</v>
          </cell>
          <cell r="M163" t="str">
            <v>{2840000} Отрицательная вариационная маржа</v>
          </cell>
          <cell r="AG163" t="str">
            <v>{XPF} Франк КФП</v>
          </cell>
          <cell r="AO163" t="str">
            <v>{20030100} Оценочные обязательства по выплате вознаграждений по итогам работы за год (сумма выплат)</v>
          </cell>
          <cell r="AP163" t="str">
            <v>{20030100} Оценочные обязательства по выплате вознаграждений по итогам работы за год (сумма выплат)</v>
          </cell>
          <cell r="AQ163" t="str">
            <v>{20030100} Оценочные обязательства по выплате вознаграждений по итогам работы за год (сумма выплат)</v>
          </cell>
          <cell r="AS163" t="str">
            <v>{1001011300} Подогреватели сетевой воды</v>
          </cell>
          <cell r="AV163" t="str">
            <v>{130000} Прочие источники финансирования коммерческих организаций</v>
          </cell>
          <cell r="BH163">
            <v>3663076708</v>
          </cell>
          <cell r="BU163" t="str">
            <v>{2211060_~_~_~} Приобретение прочих объектов основных средств</v>
          </cell>
          <cell r="BY163" t="str">
            <v>{XOF} Франк КФА ВСЕАО (тыс. )</v>
          </cell>
          <cell r="CQ163" t="str">
            <v>{2600200} Возмещение расходов профсоюзным организациям по предоставлению путевок в санатории и ДОЛ для детей работников</v>
          </cell>
          <cell r="CR163" t="str">
            <v>{566} Нигерия</v>
          </cell>
          <cell r="CZ163" t="str">
            <v>{MX} Мексика</v>
          </cell>
        </row>
        <row r="164">
          <cell r="K164" t="str">
            <v>{2411060} Расходы на содержание ветеранских организаций</v>
          </cell>
          <cell r="M164" t="str">
            <v>{2850000} Прочие расходы по ПФИ, не связанные с реализацией базисного актива</v>
          </cell>
          <cell r="AG164" t="str">
            <v>{RWF} Франк Руанды</v>
          </cell>
          <cell r="AO164" t="str">
            <v>{20030200} Оценочные обязательства по оплате отпусков работников (сумма выплат)</v>
          </cell>
          <cell r="AP164" t="str">
            <v>{20030200} Оценочные обязательства по оплате отпусков работников (сумма выплат)</v>
          </cell>
          <cell r="AQ164" t="str">
            <v>{20030200} Оценочные обязательства по оплате отпусков работников (сумма выплат)</v>
          </cell>
          <cell r="AS164" t="str">
            <v>{1001011401} Трубопроводы системы компенсации давления</v>
          </cell>
          <cell r="AV164" t="str">
            <v>{211000} Имущественный взнос РФ</v>
          </cell>
          <cell r="BH164">
            <v>3664009359</v>
          </cell>
          <cell r="BU164" t="str">
            <v>{2212000_~_~_~} Приобретение нематериальных активов</v>
          </cell>
          <cell r="BY164" t="str">
            <v>{XPF} Франк КФП (тыс. )</v>
          </cell>
          <cell r="CQ164" t="str">
            <v>{2600300} Расходы на проведение спортивных мероприятий, перечисляемые профсоюзному комитету</v>
          </cell>
          <cell r="CR164" t="str">
            <v>{558} Никарагуа</v>
          </cell>
          <cell r="CZ164" t="str">
            <v>{MY} Малайзия</v>
          </cell>
        </row>
        <row r="165">
          <cell r="K165" t="str">
            <v>{2412010} Расходы на приобретение путевок в санаторно-курортные и оздоровительные учреждения работникам</v>
          </cell>
          <cell r="M165" t="str">
            <v>{2860000} Расходы от переоценки ПФИ по справедливой стоимости</v>
          </cell>
          <cell r="AG165" t="str">
            <v>{SHP} Фунт Святой Елены.</v>
          </cell>
          <cell r="AO165" t="str">
            <v>{20030300} Оценочные обязательства по прочим выплатам персоналу (сумма выплат)</v>
          </cell>
          <cell r="AP165" t="str">
            <v>{20030300} Оценочные обязательства по прочим выплатам персоналу (сумма выплат)</v>
          </cell>
          <cell r="AQ165" t="str">
            <v>{20030300} Оценочные обязательства по прочим выплатам персоналу (сумма выплат)</v>
          </cell>
          <cell r="AS165" t="str">
            <v>{1001011402} Трубопроводы системы аварийного охлаждения зоны</v>
          </cell>
          <cell r="AV165" t="str">
            <v>{219000} Прочие вступительные взносы</v>
          </cell>
          <cell r="BH165">
            <v>3664039378</v>
          </cell>
          <cell r="BU165" t="str">
            <v>{2213000_~_~_~} Приобретение доходных вложений в материальные ценности</v>
          </cell>
          <cell r="BY165" t="str">
            <v>{RWF} Франк Руанды (тыс. )</v>
          </cell>
          <cell r="CQ165" t="str">
            <v>{2600400} Расходы на проведение праздников и культурно-массовых мероприятий, перечисляемые профсоюзному комитету</v>
          </cell>
          <cell r="CR165" t="str">
            <v>{570} Ниуэ</v>
          </cell>
          <cell r="CZ165" t="str">
            <v>{MZ} Мозамбик</v>
          </cell>
        </row>
        <row r="166">
          <cell r="K166" t="str">
            <v>{2412020} Расходы на приобретение путевок в санаторно-курортные и оздоровительные учреждения детям работников</v>
          </cell>
          <cell r="M166" t="str">
            <v>{2870000} Расходы от предоставления товарных займов</v>
          </cell>
          <cell r="AG166" t="str">
            <v>{FKP} Фунт Фолклендских островов</v>
          </cell>
          <cell r="AO166" t="str">
            <v>{20030400} Оценочные обязательства на выплату проектной премии (сумма выплат)</v>
          </cell>
          <cell r="AP166" t="str">
            <v>{20030400} Оценочные обязательства на выплату проектной премии (сумма выплат)</v>
          </cell>
          <cell r="AQ166" t="str">
            <v>{20030400} Оценочные обязательства на выплату проектной премии (сумма выплат)</v>
          </cell>
          <cell r="AS166" t="str">
            <v>{1001011403} Трубопроводы компенсации объема</v>
          </cell>
          <cell r="AV166" t="str">
            <v>{229000} Прочие членские взносы</v>
          </cell>
          <cell r="BH166">
            <v>3665004949</v>
          </cell>
          <cell r="BU166" t="str">
            <v>{2221000_~_~_~} Займы, предоставленные юридическим и физическим лицам (кроме сотрудников)</v>
          </cell>
          <cell r="BY166" t="str">
            <v>{SHP} Фунт Святой Елены. (тыс. )</v>
          </cell>
          <cell r="CQ166" t="str">
            <v>{2600500} Добровольное медицинское страхование работников профсоюзных организаций</v>
          </cell>
          <cell r="CR166" t="str">
            <v>{554} Новая Зеландия</v>
          </cell>
          <cell r="CZ166" t="str">
            <v>{NA} Намибия</v>
          </cell>
        </row>
        <row r="167">
          <cell r="K167" t="str">
            <v>{2412030} Расходы на оздоровительное лечение работников в ведомственных профилакториях</v>
          </cell>
          <cell r="M167" t="str">
            <v>{2880000} Расходы от получения товарных займов</v>
          </cell>
          <cell r="AG167" t="str">
            <v>{HRK} Хорватская куна</v>
          </cell>
          <cell r="AO167" t="str">
            <v>{20030500} Оценочное обязательство по прочим премиям персоналу в соответствии с ЕУСОТ и выплатам персоналу в рамках реструктуризации (сумма выплаты)</v>
          </cell>
          <cell r="AP167" t="str">
            <v>{20030500} Оценочное обязательство по прочим премиям персоналу в соответствии с ЕУСОТ и выплатам персоналу в рамках реструктуризации (сумма выплаты)</v>
          </cell>
          <cell r="AQ167" t="str">
            <v>{20030500} Оценочное обязательство по прочим премиям персоналу в соответствии с ЕУСОТ и выплатам персоналу в рамках реструктуризации (сумма выплаты)</v>
          </cell>
          <cell r="AS167" t="str">
            <v>{1001011404} Трубопроводы системы планового и аварийного расхолаживания</v>
          </cell>
          <cell r="AV167" t="str">
            <v>{231000} Субсидия на выполнение гос.функций</v>
          </cell>
          <cell r="BH167">
            <v>3666063979</v>
          </cell>
          <cell r="BU167" t="str">
            <v>{2222000_~_~_~} Депозитные вклады (за исключением денежных эквивалентов)</v>
          </cell>
          <cell r="BY167" t="str">
            <v>{FKP} Фунт Фолклендских островов (тыс. )</v>
          </cell>
          <cell r="CQ167" t="str">
            <v>{2609900} Прочие расходы на содержание профсоюзных организаций</v>
          </cell>
          <cell r="CR167" t="str">
            <v>{540} Новая Каледония</v>
          </cell>
          <cell r="CZ167" t="str">
            <v>{NC} НоваяКалед</v>
          </cell>
        </row>
        <row r="168">
          <cell r="K168" t="str">
            <v>{2412040} Расходы на приобретение путевок в санаторно-курортные и оздоровительные учреждения членам семей работников</v>
          </cell>
          <cell r="M168" t="str">
            <v>{2890000} Расходы от передачи имущества в хозяйственное ведение, оперативное управление</v>
          </cell>
          <cell r="AG168" t="str">
            <v>{CLР} Чилийское песо</v>
          </cell>
          <cell r="AO168" t="str">
            <v>{20040000} Расходы в связи с выполнением работ, оказанием услуг физическими лицами по договорам гражданско-правового характера, не связанных с реализацией мероприятий по поддержке трудоспособности работников</v>
          </cell>
          <cell r="AP168" t="str">
            <v>{20040000} Расходы в связи с выполнением работ, оказанием услуг физическими лицами по договорам гражданско-правового характера, не связанных с реализацией мероприятий по поддержке трудоспособности работников</v>
          </cell>
          <cell r="AQ168" t="str">
            <v>{20040000} Расходы в связи с выполнением работ, оказанием услуг физическими лицами по договорам гражданско-правового характера, не связанных с реализацией мероприятий по поддержке трудоспособности работников</v>
          </cell>
          <cell r="AS168" t="str">
            <v>{1001011499} Трубопроводы для АЭ (прочие системы)</v>
          </cell>
          <cell r="AV168" t="str">
            <v>{239000} Прочие добровольные взносы</v>
          </cell>
          <cell r="BH168">
            <v>3666075710</v>
          </cell>
          <cell r="BU168" t="str">
            <v>{2223100_~_~_~} Приобретение акций и долей (за исключением приобретенных для торговли)</v>
          </cell>
          <cell r="BY168" t="str">
            <v>{HRK} Хорватская куна (тыс. )</v>
          </cell>
          <cell r="CQ168" t="str">
            <v>{2610100} Расходы на проведение спортивных мероприятий</v>
          </cell>
          <cell r="CR168" t="str">
            <v>{512} Оман</v>
          </cell>
          <cell r="CZ168" t="str">
            <v>{NE} Нигер</v>
          </cell>
        </row>
        <row r="169">
          <cell r="K169" t="str">
            <v>{2413000} Выплаты социального характера работникам</v>
          </cell>
          <cell r="M169" t="str">
            <v>{2900000} Расходы по получению поручительства</v>
          </cell>
          <cell r="AG169" t="str">
            <v>{LKR} Шри-Ланкийская рупия</v>
          </cell>
          <cell r="AO169" t="str">
            <v>{20040001} Расходы в связи с выполнением работ, оказанием услуг физическими лицами по договорам гражданско-правового характера, связанных с реализацией мероприятий по поддержке трудоспособности работников (кроме ПБОЮЛ)</v>
          </cell>
          <cell r="AP169" t="str">
            <v>{20040001} Расходы в связи с выполнением работ, оказанием услуг физическими лицами по договорам гражданско-правового характера, связанных с реализацией мероприятий по поддержке трудоспособности работников (кроме ПБОЮЛ)</v>
          </cell>
          <cell r="AQ169" t="str">
            <v>{20040001} Расходы в связи с выполнением работ, оказанием услуг физическими лицами по договорам гражданско-правового характера, связанных с реализацией мероприятий по поддержке трудоспособности работников (кроме ПБОЮЛ)</v>
          </cell>
          <cell r="AS169" t="str">
            <v>{1001011500} Прочее оборудование длительного цикла изготовления</v>
          </cell>
          <cell r="AV169" t="str">
            <v xml:space="preserve">{241000} Прибыль от предпринимательской деятельности </v>
          </cell>
          <cell r="BH169">
            <v>3666088317</v>
          </cell>
          <cell r="BU169" t="str">
            <v>{2223200_~_~_~} Приобретение долговых ценных бумаг (за исключением денежных эквивалентов)</v>
          </cell>
          <cell r="BY169" t="str">
            <v>{CLР} Чилийское песо (тыс. )</v>
          </cell>
          <cell r="CQ169" t="str">
            <v>{2610200} Расходы на проведение культурно-массовых мероприятий</v>
          </cell>
          <cell r="CR169" t="str">
            <v>{074} Остров Буве</v>
          </cell>
          <cell r="CZ169" t="str">
            <v>{NF} О.Норфолк</v>
          </cell>
        </row>
        <row r="170">
          <cell r="K170" t="str">
            <v>{2414000} Расходы на содержание молодежных организаций</v>
          </cell>
          <cell r="M170" t="str">
            <v>{2910000} Расходы на содержание временно неиспользуемого имущества (в т.ч. Арендованных объектов)</v>
          </cell>
          <cell r="AG170" t="str">
            <v>{CVE} Эскудо Кабо-Верде</v>
          </cell>
          <cell r="AO170" t="str">
            <v>{20050100} Расходы на приобретение путевок в санаторно-курортные и оздоровительные учреждения работникам</v>
          </cell>
          <cell r="AP170" t="str">
            <v>{20050100} Расходы на приобретение путевок в санаторно-курортные и оздоровительные учреждения работникам</v>
          </cell>
          <cell r="AQ170" t="str">
            <v>{20050100} Расходы на приобретение путевок в санаторно-курортные и оздоровительные учреждения работникам</v>
          </cell>
          <cell r="AS170" t="str">
            <v>{1001011600} Прочее не ОДЦИ</v>
          </cell>
          <cell r="AV170" t="str">
            <v>{242000} Доходы от участия в других организациях (дивиденды)</v>
          </cell>
          <cell r="BH170">
            <v>3666092377</v>
          </cell>
          <cell r="BU170" t="str">
            <v>{2223400_~_~_~} Приобретение финансовых вложений с целью их перепродажи в краткосрочной перспективе (за исключением денежных эквивалентов)</v>
          </cell>
          <cell r="BY170" t="str">
            <v>{LKR} Шри-Ланкийская рупия (тыс. )</v>
          </cell>
          <cell r="CQ170" t="str">
            <v>{2610300} Расходы на проведение корпоративных мероприятий</v>
          </cell>
          <cell r="CR170" t="str">
            <v>{833} Остров Мэн</v>
          </cell>
          <cell r="CZ170" t="str">
            <v>{NG} Нигерия</v>
          </cell>
        </row>
        <row r="171">
          <cell r="K171" t="str">
            <v>{2415000} Расходы на содержание объектов социальной инфраструктуры</v>
          </cell>
          <cell r="M171" t="str">
            <v>{2930000} Расходы по поддержке территорий присутствия ГК</v>
          </cell>
          <cell r="AG171" t="str">
            <v>{ETB} Эфиопский быр</v>
          </cell>
          <cell r="AO171" t="str">
            <v>{20050300} Расходы на оздоровительное лечение работников в ведомственных профилакториях</v>
          </cell>
          <cell r="AP171" t="str">
            <v>{20050300} Расходы на оздоровительное лечение работников в ведомственных профилакториях</v>
          </cell>
          <cell r="AQ171" t="str">
            <v>{20050300} Расходы на оздоровительное лечение работников в ведомственных профилакториях</v>
          </cell>
          <cell r="AS171" t="str">
            <v>{1001011700} Комплект ядерной паропроизводящей установки</v>
          </cell>
          <cell r="AV171" t="str">
            <v>{243000} Доход от переоценки финансовых вложений до рыночной стоимости</v>
          </cell>
          <cell r="BH171">
            <v>3666128023</v>
          </cell>
          <cell r="BU171" t="str">
            <v>{2223500_~_~_~} Выплаты по договорам уступки прав требования</v>
          </cell>
          <cell r="BY171" t="str">
            <v>{CVE} Эскудо Кабо-Верде (тыс. )</v>
          </cell>
          <cell r="CQ171" t="str">
            <v>{2610400} Расходы на проведение мероприятий, направленных на реализацию молодежной политики</v>
          </cell>
          <cell r="CR171" t="str">
            <v>{574} Остров Норфолк</v>
          </cell>
          <cell r="CZ171" t="str">
            <v>{NI} Никарагуа</v>
          </cell>
        </row>
        <row r="172">
          <cell r="K172" t="str">
            <v>{2416000} Расходы на улучшение жилищных условий</v>
          </cell>
          <cell r="M172" t="str">
            <v>{2940000} Авторские вознаграждения за открытия, изобретения, промышленные образцы, не используемые в деятельности организации и понесенные после закрытия договора</v>
          </cell>
          <cell r="AG172" t="str">
            <v>{JMD} Ямайский доллар</v>
          </cell>
          <cell r="AO172" t="str">
            <v>{30100000} Пенсионный фонд</v>
          </cell>
          <cell r="AP172" t="str">
            <v>{30100000} Пенсионный фонд</v>
          </cell>
          <cell r="AQ172" t="str">
            <v>{30100000} Пенсионный фонд</v>
          </cell>
          <cell r="AS172" t="str">
            <v>{1001012001} Комплектная паровая турбина</v>
          </cell>
          <cell r="AV172" t="str">
            <v>{244000} Присоединение добавочного капитала по ВНА (НКО)</v>
          </cell>
          <cell r="BH172">
            <v>3730001436</v>
          </cell>
          <cell r="BU172" t="str">
            <v>{2223900_~_~_~} Приобретение прочих финансовых вложений</v>
          </cell>
          <cell r="BY172" t="str">
            <v>{ETB} Эфиопский быр (тыс. )</v>
          </cell>
          <cell r="CQ172" t="str">
            <v>{2620100} Расходы по благотворительной деятельности согласно программе, согласованной комитетом по благотворительной деятельности Госкорпорации «Росатом» и соответствующие закону «О благотворительной деятельности и благотворительной организации</v>
          </cell>
          <cell r="CR172" t="str">
            <v>{162} Остров Рождества</v>
          </cell>
          <cell r="CZ172" t="str">
            <v>{NL} Нидерланды</v>
          </cell>
        </row>
        <row r="173">
          <cell r="K173" t="str">
            <v>{2417000} Выплаты в связи с награждениями государственными, правительственными наградами и наградами Госкорпорации</v>
          </cell>
          <cell r="M173" t="str">
            <v>{2940000} Авторские вознаграждения за открытия, изобретения, промышленные образцы, не используемые в деятельности организации и понесенные после закрытия договора</v>
          </cell>
          <cell r="AO173" t="str">
            <v>{30201000} Федеральный фонд обязательного медицинского страхования</v>
          </cell>
          <cell r="AP173" t="str">
            <v>{30201000} Федеральный фонд обязательного медицинского страхования</v>
          </cell>
          <cell r="AQ173" t="str">
            <v>{30201000} Федеральный фонд обязательного медицинского страхования</v>
          </cell>
          <cell r="AS173" t="str">
            <v>{1001012002} Комплектный генератор</v>
          </cell>
          <cell r="AV173">
            <v>0</v>
          </cell>
          <cell r="BH173">
            <v>3731000308</v>
          </cell>
          <cell r="BU173" t="str">
            <v>{2291010_~_~_~} Строительно-монтажные работы</v>
          </cell>
          <cell r="CQ173" t="str">
            <v>{2620200} Расходы на благотворительность (прочие)</v>
          </cell>
          <cell r="CR173" t="str">
            <v>{334} Остров Херд и острова Макдональд</v>
          </cell>
          <cell r="CZ173" t="str">
            <v>{NO} Норвегия</v>
          </cell>
        </row>
        <row r="174">
          <cell r="K174" t="str">
            <v>{2419000} Прочие расходы социального характера</v>
          </cell>
          <cell r="M174" t="str">
            <v>{2940001} Выплата авторам рацпредложений, за содействие изобретательству и рационализаторству (не работникам)</v>
          </cell>
          <cell r="AO174" t="str">
            <v>{30202000} Территориальный фонд обязательного медицинского страхования</v>
          </cell>
          <cell r="AP174" t="str">
            <v>{30202000} Территориальный фонд обязательного медицинского страхования</v>
          </cell>
          <cell r="AQ174" t="str">
            <v>{30202000} Территориальный фонд обязательного медицинского страхования</v>
          </cell>
          <cell r="AS174" t="str">
            <v>{1001012003} Комплектный конденсатор турбины</v>
          </cell>
          <cell r="AV174">
            <v>0</v>
          </cell>
          <cell r="BH174">
            <v>3800000358</v>
          </cell>
          <cell r="BU174" t="str">
            <v>{2291020_~_~_~} Оборудование (строительство)</v>
          </cell>
          <cell r="CQ174" t="str">
            <v>{2630000} Гранты</v>
          </cell>
          <cell r="CR174" t="str">
            <v>{184} Острова Кука</v>
          </cell>
          <cell r="CZ174" t="str">
            <v>{NP} Непал</v>
          </cell>
        </row>
        <row r="175">
          <cell r="K175" t="str">
            <v>{2420100} Прочие расходы на персонал</v>
          </cell>
          <cell r="M175" t="str">
            <v>{2999900} Прочие расходы</v>
          </cell>
          <cell r="AO175" t="str">
            <v>{30300000} Фонд социального страхования</v>
          </cell>
          <cell r="AP175" t="str">
            <v>{30300000} Фонд социального страхования</v>
          </cell>
          <cell r="AQ175" t="str">
            <v>{30300000} Фонд социального страхования</v>
          </cell>
          <cell r="AS175" t="str">
            <v>{1001012004} Комплект клапанов БРУ-К (Байпас турбины)</v>
          </cell>
          <cell r="AV175" t="str">
            <v>{249000} Прочие доходы</v>
          </cell>
          <cell r="BH175">
            <v>3800000703</v>
          </cell>
          <cell r="BU175" t="str">
            <v>{2291030_~_~_~} Прочие ТМЦ, работы и услуги, связанные со строительством (кроме ПИР)</v>
          </cell>
          <cell r="CQ175" t="str">
            <v>{2200200} Расходы в виде курсовых разниц по обязательствам и активам, выраженным в иностранной валюте</v>
          </cell>
          <cell r="CR175" t="str">
            <v>{548} Вануату</v>
          </cell>
          <cell r="CZ175" t="str">
            <v>{NR} Науру</v>
          </cell>
        </row>
        <row r="176">
          <cell r="K176" t="str">
            <v>{2510100} Расходы на программу создание и развитие НИЯУ МИФИ</v>
          </cell>
          <cell r="M176" t="str">
            <v>{3030000} НДС на доходы от реализации ОС</v>
          </cell>
          <cell r="AO176" t="str">
            <v>{30400000} Обязательное социальное страхование от несчастных случаев на производстве и профессиональных заболеваний</v>
          </cell>
          <cell r="AP176" t="str">
            <v>{30400000} Обязательное социальное страхование от несчастных случаев на производстве и профессиональных заболеваний</v>
          </cell>
          <cell r="AQ176" t="str">
            <v>{30400000} Обязательное социальное страхование от несчастных случаев на производстве и профессиональных заболеваний</v>
          </cell>
          <cell r="AS176" t="str">
            <v>{1001012005} Система шарикоочистки трубок конденсатора</v>
          </cell>
          <cell r="AV176" t="str">
            <v>{259000} Прочие источники некоммерческих организаций</v>
          </cell>
          <cell r="BH176">
            <v>3801009466</v>
          </cell>
          <cell r="BU176" t="str">
            <v>{2291040_~_~_~} Проектно-изыскательские работы</v>
          </cell>
          <cell r="CQ176" t="str">
            <v>{2220100} Расходы на резервы по сомнительной задолженности</v>
          </cell>
          <cell r="CR176" t="str">
            <v>{850} Виргинские острова, США</v>
          </cell>
          <cell r="CZ176" t="str">
            <v>{NT} НАТО</v>
          </cell>
        </row>
        <row r="177">
          <cell r="K177" t="str">
            <v>{2510200} Расходы на взаимодействие с иными образовательными организациями</v>
          </cell>
          <cell r="M177" t="str">
            <v>{3040000} НДС на доходы от реализации НМА</v>
          </cell>
          <cell r="AO177" t="str">
            <v>{30500100} Оценочные обязательства по выплате вознаграждений по итогам работы за год (сумма страховых взносов)</v>
          </cell>
          <cell r="AP177" t="str">
            <v>{30500100} Оценочные обязательства по выплате вознаграждений по итогам работы за год (сумма страховых взносов)</v>
          </cell>
          <cell r="AQ177" t="str">
            <v>{30500100} Оценочные обязательства по выплате вознаграждений по итогам работы за год (сумма страховых взносов)</v>
          </cell>
          <cell r="AS177" t="str">
            <v>{1001012006} Система регенерации низкого давления (ПНД)</v>
          </cell>
          <cell r="AV177" t="str">
            <v>{251000} Резерв под обесценение финансовых вложений</v>
          </cell>
          <cell r="BH177">
            <v>3801009642</v>
          </cell>
          <cell r="BU177" t="str">
            <v>{2292000_~_~_~} Оплата НИОКР</v>
          </cell>
          <cell r="CQ177" t="str">
            <v>{2360200} Расходы, связанные с получением заемных средств, включенные в сумму процентов по кредиту</v>
          </cell>
          <cell r="CR177" t="str">
            <v>{384} Кот д'Ивуар</v>
          </cell>
          <cell r="CZ177" t="str">
            <v>{NU} Ниуэ</v>
          </cell>
        </row>
        <row r="178">
          <cell r="K178" t="str">
            <v>{2590100} Страховые взносы</v>
          </cell>
          <cell r="M178" t="str">
            <v>{3050000} НДС на доходы от реализации незавершенного строительства</v>
          </cell>
          <cell r="AO178" t="str">
            <v>{30500200} Оценочные обязательства по оплате отпусков работников (сумма страховых взносов)</v>
          </cell>
          <cell r="AP178" t="str">
            <v>{30500200} Оценочные обязательства по оплате отпусков работников (сумма страховых взносов)</v>
          </cell>
          <cell r="AQ178" t="str">
            <v>{30500200} Оценочные обязательства по оплате отпусков работников (сумма страховых взносов)</v>
          </cell>
          <cell r="AS178" t="str">
            <v>{1001012007} Насосное оборудование МЗ</v>
          </cell>
          <cell r="AV178">
            <v>0</v>
          </cell>
          <cell r="BH178">
            <v>3801017724</v>
          </cell>
          <cell r="BU178" t="str">
            <v>{2293000_~_~_~} Выплата процентов, связанных с инвестиционной деятельностью</v>
          </cell>
          <cell r="CQ178" t="str">
            <v>{2660000} Выплаты членам ревизионной комиссии</v>
          </cell>
          <cell r="CR178" t="str">
            <v>{585} Палау</v>
          </cell>
          <cell r="CZ178" t="str">
            <v>{NZ} НоваяЗелан</v>
          </cell>
        </row>
        <row r="179">
          <cell r="K179" t="str">
            <v>{2590200} Страхование от несчастных случаев на производстве и профзаболеваний</v>
          </cell>
          <cell r="M179" t="str">
            <v>{3060000} НДС на доходы от реализации сырья, материалов и неликвидов</v>
          </cell>
          <cell r="AO179" t="str">
            <v>{30500300} Оценочные обязательства по прочим выплатам персоналу (сумма страховых взносов)</v>
          </cell>
          <cell r="AP179" t="str">
            <v>{30500300} Оценочные обязательства по прочим выплатам персоналу (сумма страховых взносов)</v>
          </cell>
          <cell r="AQ179" t="str">
            <v>{30500300} Оценочные обязательства по прочим выплатам персоналу (сумма страховых взносов)</v>
          </cell>
          <cell r="AS179" t="str">
            <v>{1001012008} Комплект внутритурбинных трубопроводов</v>
          </cell>
          <cell r="AV179">
            <v>0</v>
          </cell>
          <cell r="BH179">
            <v>3801019961</v>
          </cell>
          <cell r="BU179" t="str">
            <v>{2294000_~_~_~} Налоги, уплачиваемые по инвестиционной деятельности</v>
          </cell>
          <cell r="CQ179" t="str">
            <v>{2640000} Выплаты членам совета директоров</v>
          </cell>
          <cell r="CR179" t="str">
            <v>{796} Острова Теркс и Кайкос</v>
          </cell>
          <cell r="CZ179" t="str">
            <v>{OM} Оман</v>
          </cell>
        </row>
        <row r="180">
          <cell r="K180" t="str">
            <v>{2600100} Возмещение расходов профсоюзным организациям по предоставлению путевок в санатории и дома отдыха для работников и членов их семей</v>
          </cell>
          <cell r="M180" t="str">
            <v>{3110100} НДС на доходы от реализации прочих активов</v>
          </cell>
          <cell r="AO180" t="str">
            <v>{30500400} Оценочные обязательства на выплату проектной премии (страховые взносы)</v>
          </cell>
          <cell r="AP180" t="str">
            <v>{30500400} Оценочные обязательства на выплату проектной премии (страховые взносы)</v>
          </cell>
          <cell r="AQ180" t="str">
            <v>{30500400} Оценочные обязательства на выплату проектной премии (страховые взносы)</v>
          </cell>
          <cell r="AS180" t="str">
            <v>{1001012009} Комплект внутритурбинной арматуры</v>
          </cell>
          <cell r="AV180">
            <v>0</v>
          </cell>
          <cell r="BH180">
            <v>3801020251</v>
          </cell>
          <cell r="BU180" t="str">
            <v>{2295000_~_~_~} Приобретение поисковых активов</v>
          </cell>
          <cell r="CQ180" t="str">
            <v>{2650000} Выплаты членам наблюдательного совета</v>
          </cell>
          <cell r="CR180" t="str">
            <v>{586} Пакистан</v>
          </cell>
          <cell r="CZ180" t="str">
            <v>{OR} Оранжевый</v>
          </cell>
        </row>
        <row r="181">
          <cell r="K181" t="str">
            <v>{2600200} Возмещение расходов профсоюзным организациям по предоставлению путевок в санатории и ДОЛ для детей работников</v>
          </cell>
          <cell r="M181" t="str">
            <v>{3110300} НДС на доходы от реализации доходных вложений во внеоборотные активы</v>
          </cell>
          <cell r="AO181" t="str">
            <v>{30500500} Страховые взносы на сумму оценочного обязательства по прочим премиям персоналу в соответствии с ЕУСОТ и выплатам персоналу в рамках реструктуризации</v>
          </cell>
          <cell r="AP181" t="str">
            <v>{30500500} Страховые взносы на сумму оценочного обязательства по прочим премиям персоналу в соответствии с ЕУСОТ и выплатам персоналу в рамках реструктуризации</v>
          </cell>
          <cell r="AQ181" t="str">
            <v>{30500500} Страховые взносы на сумму оценочного обязательства по прочим премиям персоналу в соответствии с ЕУСОТ и выплатам персоналу в рамках реструктуризации</v>
          </cell>
          <cell r="AS181" t="str">
            <v>{1001012011} Предохранительные клапаны СПП и разрывные диафрагмы установленные на выходных трубах ЧВД</v>
          </cell>
          <cell r="AV181">
            <v>0</v>
          </cell>
          <cell r="BH181">
            <v>3801020533</v>
          </cell>
          <cell r="BU181" t="str">
            <v>{2299999_~_~_~} Прочие выплаты по инвестиционной деятельности</v>
          </cell>
          <cell r="CQ181" t="str">
            <v>{2670000} Расходы на проведение собраний акционеров (участников)</v>
          </cell>
          <cell r="CR181" t="str">
            <v>{275} Палестина, государство</v>
          </cell>
          <cell r="CZ181" t="str">
            <v>{PA} Панама</v>
          </cell>
        </row>
        <row r="182">
          <cell r="K182" t="str">
            <v>{2600300} Расходы на проведение спортивных мероприятий, перечисляемые профсоюзному комитету</v>
          </cell>
          <cell r="M182" t="str">
            <v>{3130120} НДС на доходы от ОС, переданных в пользование (аренда, лизинг) (объекты движимого имущества)</v>
          </cell>
          <cell r="AO182" t="str">
            <v>{40010000} Амортизация ОС</v>
          </cell>
          <cell r="AP182" t="str">
            <v>{40010000} Амортизация ОС</v>
          </cell>
          <cell r="AQ182" t="str">
            <v>{40010000} Амортизация ОС</v>
          </cell>
          <cell r="AS182" t="str">
            <v>{1001012012} Бак сбора сепарата, бак сбора конденсата греющего пара</v>
          </cell>
          <cell r="AV182">
            <v>0</v>
          </cell>
          <cell r="BH182">
            <v>3801041438</v>
          </cell>
          <cell r="BU182" t="str">
            <v>{3111000_~_~_~} Поступление средств облигационных займов, векселей, других долговых ценных бумаг и пр.</v>
          </cell>
          <cell r="CQ182" t="str">
            <v>{2680000} Расходы на проведение наблюдательного совета, совета директоров</v>
          </cell>
          <cell r="CR182" t="str">
            <v>{591} Панама</v>
          </cell>
          <cell r="CZ182" t="str">
            <v>{PE} Перу</v>
          </cell>
        </row>
        <row r="183">
          <cell r="K183" t="str">
            <v>{2600400} Расходы на проведение праздников и культурно-массовых мероприятий, перечисляемые профсоюзному комитету</v>
          </cell>
          <cell r="M183" t="str">
            <v>{3130130} НДС на доходы от ОС, переданных в пользование (аренда, лизинг) (объекты НЕдвижимого имущества)</v>
          </cell>
          <cell r="AO183" t="str">
            <v>{40020000} Амортизация НМА</v>
          </cell>
          <cell r="AP183" t="str">
            <v>{40020000} Амортизация НМА</v>
          </cell>
          <cell r="AQ183" t="str">
            <v>{40020000} Амортизация НМА</v>
          </cell>
          <cell r="AS183" t="str">
            <v>{1001012013} Насос возврата сепарата с электроприводом</v>
          </cell>
          <cell r="AV183">
            <v>0</v>
          </cell>
          <cell r="BH183">
            <v>3801055180</v>
          </cell>
          <cell r="BU183" t="str">
            <v>{3112300_~_~_~} Поступление средств прочих целевых займов</v>
          </cell>
          <cell r="CQ183" t="str">
            <v>{2690000} Расходы ревизионной комиссии</v>
          </cell>
          <cell r="CR183" t="str">
            <v>{336} Папский Престол (Государство - город Ватикан)</v>
          </cell>
          <cell r="CZ183" t="str">
            <v>{PF} Фр.Полинез</v>
          </cell>
        </row>
        <row r="184">
          <cell r="K184" t="str">
            <v>{2600500} Добровольное медицинское страхование работников профсоюзных организаций</v>
          </cell>
          <cell r="M184" t="str">
            <v>{3130200} НДС на доходы от вложений в материальные ценности, переданных в пользование (аренда, лизинг)</v>
          </cell>
          <cell r="AO184" t="str">
            <v>{40030000} Амортизация имущества, предоставляемого в пользование (аренда, лизинг)</v>
          </cell>
          <cell r="AP184" t="str">
            <v>{40030000} Амортизация имущества, предоставляемого в пользование (аренда, лизинг)</v>
          </cell>
          <cell r="AQ184" t="str">
            <v>{40030000} Амортизация имущества, предоставляемого в пользование (аренда, лизинг)</v>
          </cell>
          <cell r="AS184" t="str">
            <v>{1001012019} Прочее оборудование системы сепарации и промперегрева</v>
          </cell>
          <cell r="AV184">
            <v>0</v>
          </cell>
          <cell r="BH184">
            <v>3801069786</v>
          </cell>
          <cell r="BU184" t="str">
            <v>{3112400_~_~_~} Поступление средств прочих займов, взятых на общие цели</v>
          </cell>
          <cell r="CQ184" t="str">
            <v>{2700000} Судебные расходы и арбитражные сборы</v>
          </cell>
          <cell r="CR184" t="str">
            <v>{598} Папуа Новая Гвинея</v>
          </cell>
          <cell r="CZ184" t="str">
            <v>{PG} Папуа-Н.Гв</v>
          </cell>
        </row>
        <row r="185">
          <cell r="K185" t="str">
            <v>{2609900} Прочие расходы на содержание профсоюзных организаций</v>
          </cell>
          <cell r="M185" t="str">
            <v>{3190000} НДС на доходы в виде санкций за нарушение договорных обязательств</v>
          </cell>
          <cell r="AO185" t="str">
            <v>{40040000} Амортизация ОС, приобретенных за счет отраслевых резервов, субсидий и МТП</v>
          </cell>
          <cell r="AP185" t="str">
            <v>{40040000} Амортизация ОС, приобретенных за счет отраслевых резервов, субсидий и МТП</v>
          </cell>
          <cell r="AQ185" t="str">
            <v>{40040000} Амортизация ОС, приобретенных за счет отраслевых резервов, субсидий и МТП</v>
          </cell>
          <cell r="AS185" t="str">
            <v>{1001012029} Прочее оборудование системы высокого давления</v>
          </cell>
          <cell r="AV185">
            <v>0</v>
          </cell>
          <cell r="BH185">
            <v>3801079311</v>
          </cell>
          <cell r="BU185" t="str">
            <v>{3112500_~_~_~} Поступление средств целевых кредитов</v>
          </cell>
          <cell r="CQ185" t="str">
            <v>{2710100} Амортизация ОС</v>
          </cell>
          <cell r="CR185" t="str">
            <v>{600} Парагвай</v>
          </cell>
          <cell r="CZ185" t="str">
            <v>{PH} Филиппины</v>
          </cell>
        </row>
        <row r="186">
          <cell r="K186" t="str">
            <v>{2610100} Расходы на проведение спортивных мероприятий</v>
          </cell>
          <cell r="M186" t="str">
            <v>{3200000} НДС с курсовых разниц</v>
          </cell>
          <cell r="AO186" t="str">
            <v>{40050000} Амортизация НМА, приобретенных за счет отраслевых резервов, субсидий и МТП</v>
          </cell>
          <cell r="AP186" t="str">
            <v>{40050000} Амортизация НМА, приобретенных за счет отраслевых резервов, субсидий и МТП</v>
          </cell>
          <cell r="AQ186" t="str">
            <v>{40050000} Амортизация НМА, приобретенных за счет отраслевых резервов, субсидий и МТП</v>
          </cell>
          <cell r="AS186" t="str">
            <v>{1001012099} Прочее оборудование турбоустановки</v>
          </cell>
          <cell r="AV186">
            <v>0</v>
          </cell>
          <cell r="BH186">
            <v>3801085668</v>
          </cell>
          <cell r="BU186" t="str">
            <v>{3112600_~_~_~} Поступление средств кредитов, взятых на общие цели</v>
          </cell>
          <cell r="CQ186" t="str">
            <v>{2710200} Амортизация НМА</v>
          </cell>
          <cell r="CR186" t="str">
            <v>{604} Перу</v>
          </cell>
          <cell r="CZ186" t="str">
            <v>{PK} Пакистан</v>
          </cell>
        </row>
        <row r="187">
          <cell r="K187" t="str">
            <v>{2610200} Расходы на проведение культурно-массовых мероприятий</v>
          </cell>
          <cell r="M187" t="str">
            <v>{3340000} НДС с доходов прошлых лет, выявленные в отчетном периоде</v>
          </cell>
          <cell r="AO187" t="str">
            <v>{51010100} Резерв на обеспечение безопасности</v>
          </cell>
          <cell r="AP187" t="str">
            <v>{51010100} Резерв на обеспечение безопасности</v>
          </cell>
          <cell r="AQ187" t="str">
            <v>{51010100} Резерв на обеспечение безопасности</v>
          </cell>
          <cell r="AS187" t="str">
            <v>{1001012100} Корпус реактора</v>
          </cell>
          <cell r="AV187">
            <v>0</v>
          </cell>
          <cell r="BH187">
            <v>3801091245</v>
          </cell>
          <cell r="BU187" t="str">
            <v>{3121000_~_~_1} Бюджетные ассигнования из федерального бюджета в рамках прочих проектов</v>
          </cell>
          <cell r="CQ187" t="str">
            <v>{2720100} Расходы на НИОКР и ПИР с отрицательным результатом</v>
          </cell>
          <cell r="CR187" t="str">
            <v>{612} Питкерн</v>
          </cell>
          <cell r="CZ187" t="str">
            <v>{PL} Польша</v>
          </cell>
        </row>
        <row r="188">
          <cell r="K188" t="str">
            <v>{2610300} Расходы на проведение корпоративных мероприятий</v>
          </cell>
          <cell r="M188" t="str">
            <v>{3999900} НДС с других доходов</v>
          </cell>
          <cell r="AO188" t="str">
            <v>{51010200} Резерв на вывод из эксплуатации и НИОКР</v>
          </cell>
          <cell r="AP188" t="str">
            <v>{51010200} Резерв на вывод из эксплуатации и НИОКР</v>
          </cell>
          <cell r="AQ188" t="str">
            <v>{51010200} Резерв на вывод из эксплуатации и НИОКР</v>
          </cell>
          <cell r="AS188" t="str">
            <v>{1001012200} Кольцо опорное для реактора</v>
          </cell>
          <cell r="BH188">
            <v>3801112054</v>
          </cell>
          <cell r="BU188" t="str">
            <v>{3121000_~_~_2} Бюджетные ассигнования из бюджетов субъектов РФ</v>
          </cell>
          <cell r="CQ188" t="str">
            <v>{2720200} Расходы на НИОКР и ПИР с положительным результатом, не соответствующие критериям признания активов</v>
          </cell>
          <cell r="CR188" t="str">
            <v>{620} Португалия</v>
          </cell>
          <cell r="CZ188" t="str">
            <v>{PM} С.-Пьер,Мик</v>
          </cell>
        </row>
        <row r="189">
          <cell r="K189" t="str">
            <v>{2610400} Расходы на проведение мероприятий, направленных на реализацию молодежной политики</v>
          </cell>
          <cell r="AO189" t="str">
            <v>{51010300} Резерв на физическую защиту</v>
          </cell>
          <cell r="AP189" t="str">
            <v>{51010300} Резерв на физическую защиту</v>
          </cell>
          <cell r="AQ189" t="str">
            <v>{51010300} Резерв на физическую защиту</v>
          </cell>
          <cell r="AS189" t="str">
            <v>{1001012300} Кольцо упорное для реактора</v>
          </cell>
          <cell r="BH189">
            <v>3801116362</v>
          </cell>
          <cell r="BU189" t="str">
            <v>{3121000_~_~_3} Бюджетные ассигнования из местного бюджета</v>
          </cell>
          <cell r="CQ189" t="str">
            <v>{2730100} НДС, исчисленный при неподтверждении ставки 0% и не принимаемый к вычету</v>
          </cell>
          <cell r="CR189" t="str">
            <v>{630} Пуэрто-Рико</v>
          </cell>
          <cell r="CZ189" t="str">
            <v>{PN} О-ваПиткэр</v>
          </cell>
        </row>
        <row r="190">
          <cell r="K190" t="str">
            <v>{2620100} Расходы по благотворительной деятельности согласно программе, согласованной комитетом по благотворительной деятельности Госкорпорации «Росатом» и соответствующие закону «О благотворительной деятельности и благотворительной организации</v>
          </cell>
          <cell r="AO190" t="str">
            <v>{51010400} Резерв по обеспечению развития</v>
          </cell>
          <cell r="AP190" t="str">
            <v>{51010400} Резерв по обеспечению развития</v>
          </cell>
          <cell r="AQ190" t="str">
            <v>{51010400} Резерв по обеспечению развития</v>
          </cell>
          <cell r="AS190" t="str">
            <v>{1001012400} Детали уплотнения главного разъема для реактора</v>
          </cell>
          <cell r="BH190">
            <v>3801120337</v>
          </cell>
          <cell r="BU190" t="str">
            <v>{3121000_01001_~_1} Бюджетные ассигнования из федерального бюджета в рамках ФЦП Ядерные энерготехнологии</v>
          </cell>
          <cell r="CQ190" t="str">
            <v>{2730200} НДС по списанной кредиторской задолженности</v>
          </cell>
          <cell r="CR190" t="str">
            <v>{807} Республика Македония</v>
          </cell>
          <cell r="CZ190" t="str">
            <v>{PR} Пуэрто-Рико</v>
          </cell>
        </row>
        <row r="191">
          <cell r="K191" t="str">
            <v>{2620200} Расходы на благотворительность (прочие)</v>
          </cell>
          <cell r="AO191" t="str">
            <v>{51010500} Резерв на захоронение РАО</v>
          </cell>
          <cell r="AP191" t="str">
            <v>{51010500} Резерв на захоронение РАО</v>
          </cell>
          <cell r="AQ191" t="str">
            <v>{51010500} Резерв на захоронение РАО</v>
          </cell>
          <cell r="AS191" t="str">
            <v>{1001012500} Образцы свидетели для реактора</v>
          </cell>
          <cell r="BH191">
            <v>3808001762</v>
          </cell>
          <cell r="BU191" t="str">
            <v>{3121000_01002_~_1} Бюджетные ассигнования из федерального бюджета в рамках ФЦП ЯРБ на 2008 и на период до 2015 гг.</v>
          </cell>
          <cell r="CQ191" t="str">
            <v>{2739900} Невозмещаемый НДС по прочим операциям</v>
          </cell>
          <cell r="CR191" t="str">
            <v>{638} Реюньон</v>
          </cell>
          <cell r="CZ191" t="str">
            <v>{PS} Палестина</v>
          </cell>
        </row>
        <row r="192">
          <cell r="K192" t="str">
            <v>{2630000} Гранты</v>
          </cell>
          <cell r="AO192" t="str">
            <v>{52010100} Списание на расходы стоимости НИОКР по перечню, установленному Правительством РФ</v>
          </cell>
          <cell r="AP192" t="str">
            <v>{52010100} Списание на расходы стоимости НИОКР по перечню, установленному Правительством РФ</v>
          </cell>
          <cell r="AQ192" t="str">
            <v>{52010100} Списание на расходы стоимости НИОКР по перечню, установленному Правительством РФ</v>
          </cell>
          <cell r="AS192" t="str">
            <v>{1001012600} Шахта внутрикорпусная для реактора</v>
          </cell>
          <cell r="BH192">
            <v>3808011721</v>
          </cell>
          <cell r="BU192" t="str">
            <v>{3121000_01003_~_1} Бюджетные ассигнования из федерального бюджета в рамках ФЦП ЯРБ на 2016 год и на период до 2019 года.</v>
          </cell>
          <cell r="CQ192" t="str">
            <v>{2740000} Расходы на Специальные экологические программы</v>
          </cell>
          <cell r="CR192" t="str">
            <v>{646} Руанда</v>
          </cell>
          <cell r="CZ192" t="str">
            <v>{PT} Португалия</v>
          </cell>
        </row>
        <row r="193">
          <cell r="K193" t="str">
            <v>{2640000} Выплаты членам совета директоров</v>
          </cell>
          <cell r="AO193" t="str">
            <v>{52010300} Списание на расходы стоимости НИОКР</v>
          </cell>
          <cell r="AP193" t="str">
            <v>{52010300} Списание на расходы стоимости НИОКР</v>
          </cell>
          <cell r="AQ193" t="str">
            <v>{52010300} Списание на расходы стоимости НИОКР</v>
          </cell>
          <cell r="AS193" t="str">
            <v>{1001012700} Выгородка для реактора</v>
          </cell>
          <cell r="BH193">
            <v>3808014899</v>
          </cell>
          <cell r="BU193" t="str">
            <v>{3121000_01004_~_1} Бюджетные ассигнования из федерального бюджета в рамках иных ФЦП и ПП</v>
          </cell>
          <cell r="CQ193" t="str">
            <v>{2750000} Затраты на аннулированные производственные заказы</v>
          </cell>
          <cell r="CR193" t="str">
            <v>{882} Самоа</v>
          </cell>
          <cell r="CZ193" t="str">
            <v>{PW} Палау</v>
          </cell>
        </row>
        <row r="194">
          <cell r="K194" t="str">
            <v>{2650000} Выплаты членам наблюдательного совета</v>
          </cell>
          <cell r="AO194" t="str">
            <v>{52020100} Страхование зданий и сооружений</v>
          </cell>
          <cell r="AP194" t="str">
            <v>{52020100} Страхование зданий и сооружений</v>
          </cell>
          <cell r="AQ194" t="str">
            <v>{52020100} Страхование зданий и сооружений</v>
          </cell>
          <cell r="AS194" t="str">
            <v>{1001012800} Блок защитных труб для реактора</v>
          </cell>
          <cell r="BH194">
            <v>3808015973</v>
          </cell>
          <cell r="BU194" t="str">
            <v>{3122000_~_~_~} Международная техническая помощь</v>
          </cell>
          <cell r="CQ194" t="str">
            <v>{2770000} Потери от простоев по внутрипроизводственным причинам</v>
          </cell>
          <cell r="CR194" t="str">
            <v>{674} Сан-Марино</v>
          </cell>
          <cell r="CZ194" t="str">
            <v>{PY} Парагвай</v>
          </cell>
        </row>
        <row r="195">
          <cell r="K195" t="str">
            <v>{2660000} Выплаты членам ревизионной комиссии</v>
          </cell>
          <cell r="AO195" t="str">
            <v>{52020200} Страхование ядерных материалов</v>
          </cell>
          <cell r="AP195" t="str">
            <v>{52020200} Страхование ядерных материалов</v>
          </cell>
          <cell r="AQ195" t="str">
            <v>{52020200} Страхование ядерных материалов</v>
          </cell>
          <cell r="AS195" t="str">
            <v>{1001012900} Блок верхний (комплектно с коленом воздушника и сигнализаторами протечек) для реактора</v>
          </cell>
          <cell r="BH195">
            <v>3808065036</v>
          </cell>
          <cell r="BU195" t="str">
            <v>{3123000_~_~_~} Поступление средств отраслевых резервов</v>
          </cell>
          <cell r="CQ195" t="str">
            <v>{2780000} Некомпенсируемые потери от простоев по внешним причинам</v>
          </cell>
          <cell r="CR195" t="str">
            <v>{678} Сан-Томе и Принсипи</v>
          </cell>
          <cell r="CZ195" t="str">
            <v>{QA} Катар</v>
          </cell>
        </row>
        <row r="196">
          <cell r="K196" t="str">
            <v>{2670000} Расходы на проведение собраний акционеров (участников)</v>
          </cell>
          <cell r="AO196" t="str">
            <v>{52020300} Страхование прочего имущества</v>
          </cell>
          <cell r="AP196" t="str">
            <v>{52020300} Страхование прочего имущества</v>
          </cell>
          <cell r="AQ196" t="str">
            <v>{52020300} Страхование прочего имущества</v>
          </cell>
          <cell r="AS196" t="str">
            <v>{1001013000} Приспособление для центровки для реактора</v>
          </cell>
          <cell r="BH196">
            <v>3808110930</v>
          </cell>
          <cell r="BU196" t="str">
            <v>{3124000_~_~_~} Финансирование из внебюджетных фондов</v>
          </cell>
          <cell r="CQ196" t="str">
            <v>{2790000} Целевые взносы некоммерческим организациям, кроме МАГАТЭ, ВАО АЭС, MAI</v>
          </cell>
          <cell r="CR196" t="str">
            <v>{682} Саудовская Аравия</v>
          </cell>
          <cell r="CZ196" t="str">
            <v>{RE} Реюньон</v>
          </cell>
        </row>
        <row r="197">
          <cell r="K197" t="str">
            <v>{2680000} Расходы на проведение наблюдательного совета, совета директоров</v>
          </cell>
          <cell r="AO197" t="str">
            <v>{52020400} Страхование гражданской ответственности владельцев автотранспортных средств</v>
          </cell>
          <cell r="AP197" t="str">
            <v>{52020400} Страхование гражданской ответственности владельцев автотранспортных средств</v>
          </cell>
          <cell r="AQ197" t="str">
            <v>{52020400} Страхование гражданской ответственности владельцев автотранспортных средств</v>
          </cell>
          <cell r="AS197" t="str">
            <v>{1001013100} Приводы СУЗ</v>
          </cell>
          <cell r="BH197">
            <v>3808161406</v>
          </cell>
          <cell r="BU197" t="str">
            <v>{3125000_~_~_~} Поступление прочего целевого финансирования</v>
          </cell>
          <cell r="CQ197" t="str">
            <v>{2790000} Целевые взносы некоммерческим организациям, кроме МАГАТЭ, ВАО АЭС, MAI</v>
          </cell>
          <cell r="CR197" t="str">
            <v>{748} Свазиленд</v>
          </cell>
          <cell r="CZ197" t="str">
            <v>{RO} Румыния</v>
          </cell>
        </row>
        <row r="198">
          <cell r="K198" t="str">
            <v>{2690000} Расходы ревизионной комиссии</v>
          </cell>
          <cell r="AO198" t="str">
            <v>{52020500} Страхование гражданской ответственности организаций, эксплуатирующих опасные производственные объекты</v>
          </cell>
          <cell r="AP198" t="str">
            <v>{52020500} Страхование гражданской ответственности организаций, эксплуатирующих опасные производственные объекты</v>
          </cell>
          <cell r="AQ198" t="str">
            <v>{52020500} Страхование гражданской ответственности организаций, эксплуатирующих опасные производственные объекты</v>
          </cell>
          <cell r="AS198" t="str">
            <v>{1001013200} Реакторы «нулевой» мощности (&lt;100 КВт)</v>
          </cell>
          <cell r="BH198">
            <v>3808171041</v>
          </cell>
          <cell r="BU198" t="str">
            <v>{3126000_~_~_~} Поступление грантов</v>
          </cell>
          <cell r="CQ198" t="str">
            <v>{2800000} Расходы на услуги оценщика</v>
          </cell>
          <cell r="CR198" t="str">
            <v>{654} Святая Елена, остров Вознесения, Тристан-да-Кунья</v>
          </cell>
          <cell r="CZ198" t="str">
            <v>{RS} Сербия</v>
          </cell>
        </row>
        <row r="199">
          <cell r="K199" t="str">
            <v>{2700000} Судебные расходы и арбитражные сборы</v>
          </cell>
          <cell r="AO199" t="str">
            <v>{52020600} Страхование ответственности за ядерный ущерб (по Венской конвенции)</v>
          </cell>
          <cell r="AP199" t="str">
            <v>{52020600} Страхование ответственности за ядерный ущерб (по Венской конвенции)</v>
          </cell>
          <cell r="AQ199" t="str">
            <v>{52020600} Страхование ответственности за ядерный ущерб (по Венской конвенции)</v>
          </cell>
          <cell r="AS199" t="str">
            <v>{1001013300} Многоцелевые реакторы (100 КВт – 10 МВт)</v>
          </cell>
          <cell r="BH199">
            <v>3849008830</v>
          </cell>
          <cell r="BU199" t="str">
            <v>{3130000_~_~_~} Поступления от эмиссии акций или иных долевых бумаг</v>
          </cell>
          <cell r="CQ199" t="str">
            <v>{2820000} Сумма расходов на освоение природных ресурсов, отнесенных в отчетном периоде на прочие расходы как безрезультатные</v>
          </cell>
          <cell r="CR199" t="str">
            <v>{580} Северные Марианские острова</v>
          </cell>
          <cell r="CZ199" t="str">
            <v>{RU} Россия</v>
          </cell>
        </row>
        <row r="200">
          <cell r="K200" t="str">
            <v>{2710100} Амортизация ОС</v>
          </cell>
          <cell r="AO200" t="str">
            <v>{52030100} Страхование грузов</v>
          </cell>
          <cell r="AP200" t="str">
            <v>{52030100} Страхование грузов</v>
          </cell>
          <cell r="AQ200" t="str">
            <v>{52030100} Страхование грузов</v>
          </cell>
          <cell r="AS200" t="str">
            <v>{1001013400} Высокопроизводительные реакторы (от 10 МВт)</v>
          </cell>
          <cell r="BH200">
            <v>3849008990</v>
          </cell>
          <cell r="BU200" t="str">
            <v>{3191000_~_~_~} Поступления денежных вкладов собственников (участников)</v>
          </cell>
          <cell r="CQ200" t="str">
            <v>{2830000} Комиссия биржи, клиринговой организации, брокера</v>
          </cell>
          <cell r="CR200" t="str">
            <v>{690} Сейшелы</v>
          </cell>
          <cell r="CZ200" t="str">
            <v>{RW} Руанда</v>
          </cell>
        </row>
        <row r="201">
          <cell r="K201" t="str">
            <v>{2710200} Амортизация НМА</v>
          </cell>
          <cell r="AO201" t="str">
            <v>{52030200} Страхование зданий и сооружений (кроме арендованных)</v>
          </cell>
          <cell r="AP201" t="str">
            <v>{52030200} Страхование зданий и сооружений (кроме арендованных)</v>
          </cell>
          <cell r="AQ201" t="str">
            <v>{52030200} Страхование зданий и сооружений (кроме арендованных)</v>
          </cell>
          <cell r="AS201" t="str">
            <v>{1001013500} Кран эстакады реакторного отделения</v>
          </cell>
          <cell r="BH201">
            <v>3900000136</v>
          </cell>
          <cell r="BU201" t="str">
            <v>{3199999_~_~_~} Прочие поступления по финансовой деятельности</v>
          </cell>
          <cell r="CQ201" t="str">
            <v>{2840000} Отрицательная вариационная маржа</v>
          </cell>
          <cell r="CR201" t="str">
            <v>{652} Сен-Бартелеми</v>
          </cell>
          <cell r="CZ201" t="str">
            <v>{SA} Сауд.Арави</v>
          </cell>
        </row>
        <row r="202">
          <cell r="K202" t="str">
            <v>{2720100} Расходы на НИОКР и ПИР с отрицательным результатом</v>
          </cell>
          <cell r="AO202" t="str">
            <v>{52030300} Страхование зданий и сооружений арендованных</v>
          </cell>
          <cell r="AP202" t="str">
            <v>{52030300} Страхование зданий и сооружений арендованных</v>
          </cell>
          <cell r="AQ202" t="str">
            <v>{52030300} Страхование зданий и сооружений арендованных</v>
          </cell>
          <cell r="AS202" t="str">
            <v>{1001013700} Устройство локализации расплава активной зоны</v>
          </cell>
          <cell r="BH202">
            <v>3903007130</v>
          </cell>
          <cell r="BU202" t="str">
            <v>{3211000_~_~_~} Погашение облигационных займов</v>
          </cell>
          <cell r="CQ202" t="str">
            <v>{2850000} Прочие расходы по ПФИ, не связанные с реализацией базисного актива</v>
          </cell>
          <cell r="CR202" t="str">
            <v>{686} Сенегал</v>
          </cell>
          <cell r="CZ202" t="str">
            <v>{SB} Соломоновы</v>
          </cell>
        </row>
        <row r="203">
          <cell r="K203" t="str">
            <v>{2720200} Расходы на НИОКР и ПИР с положительным результатом, не соответствующие критериям признания активов</v>
          </cell>
          <cell r="AO203" t="str">
            <v>{52030400} Страхование оборудования</v>
          </cell>
          <cell r="AP203" t="str">
            <v>{52030400} Страхование оборудования</v>
          </cell>
          <cell r="AQ203" t="str">
            <v>{52030400} Страхование оборудования</v>
          </cell>
          <cell r="AS203" t="str">
            <v>{1001013800} Машина перегрузки топлива</v>
          </cell>
          <cell r="BH203">
            <v>3904014891</v>
          </cell>
          <cell r="BU203" t="str">
            <v>{3212300_~_~_~} Погашение средств прочих целевых займов</v>
          </cell>
          <cell r="CQ203" t="str">
            <v>{2860000} Расходы от переоценки ПФИ по справедливой стоимости</v>
          </cell>
          <cell r="CR203" t="str">
            <v>{659} Сен-Китс и Невис</v>
          </cell>
          <cell r="CZ203" t="str">
            <v>{SC} Сейшельск.</v>
          </cell>
        </row>
        <row r="204">
          <cell r="K204" t="str">
            <v>{2730100} НДС, исчисленный при неподтверждении ставки 0% и не принимаемый к вычету</v>
          </cell>
          <cell r="AO204" t="str">
            <v>{52030500} Страхование имущества</v>
          </cell>
          <cell r="AP204" t="str">
            <v>{52030500} Страхование имущества</v>
          </cell>
          <cell r="AQ204" t="str">
            <v>{52030500} Страхование имущества</v>
          </cell>
          <cell r="AS204" t="str">
            <v>{1001013900} Системы пассивного отвода тепла</v>
          </cell>
          <cell r="BH204">
            <v>3904020630</v>
          </cell>
          <cell r="BU204" t="str">
            <v>{3212400_~_~_~} Погашение средств прочих займов, взятых на общие цели</v>
          </cell>
          <cell r="CQ204" t="str">
            <v>{2870000} Расходы от предоставления товарных займов</v>
          </cell>
          <cell r="CR204" t="str">
            <v>{663} Сен-Мартен</v>
          </cell>
          <cell r="CZ204" t="str">
            <v>{SD} Судан</v>
          </cell>
        </row>
        <row r="205">
          <cell r="K205" t="str">
            <v>{2730200} НДС по списанной кредиторской задолженности</v>
          </cell>
          <cell r="AO205" t="str">
            <v>{52030600} Страхование гражданской ответственности за причинение вреда третьим лицам</v>
          </cell>
          <cell r="AP205" t="str">
            <v>{52030600} Страхование гражданской ответственности за причинение вреда третьим лицам</v>
          </cell>
          <cell r="AQ205" t="str">
            <v>{52030600} Страхование гражданской ответственности за причинение вреда третьим лицам</v>
          </cell>
          <cell r="AS205" t="str">
            <v>{1001014000} Прочее оборудование Турбинного острова</v>
          </cell>
          <cell r="BH205">
            <v>3905030014</v>
          </cell>
          <cell r="BU205" t="str">
            <v>{3212500_~_~_~} Погашение средств целевых кредитов</v>
          </cell>
          <cell r="CQ205" t="str">
            <v>{2880000} Расходы от получения товарных займов</v>
          </cell>
          <cell r="CR205" t="str">
            <v>{534} Сен-Мартен (нидерландская часть)</v>
          </cell>
          <cell r="CZ205" t="str">
            <v>{SE} Швеция</v>
          </cell>
        </row>
        <row r="206">
          <cell r="K206" t="str">
            <v>{2739900} Невозмещаемый НДС по прочим операциям</v>
          </cell>
          <cell r="AO206" t="str">
            <v>{52030700} Страхование рисков, связанных с выполнением строительно-монтажных работ</v>
          </cell>
          <cell r="AP206" t="str">
            <v>{52030700} Страхование рисков, связанных с выполнением строительно-монтажных работ</v>
          </cell>
          <cell r="AQ206" t="str">
            <v>{52030700} Страхование рисков, связанных с выполнением строительно-монтажных работ</v>
          </cell>
          <cell r="AS206" t="str">
            <v>{1001014101} Оборудование систем диагностики и обслуживания</v>
          </cell>
          <cell r="BH206">
            <v>3906003045</v>
          </cell>
          <cell r="BU206" t="str">
            <v>{3212600_~_~_~} Погашение средств кредитов, взятых на общие цели</v>
          </cell>
          <cell r="CQ206" t="str">
            <v>{2890000} Расходы от передачи имущества в хозяйственное ведение, оперативное управление</v>
          </cell>
          <cell r="CR206" t="str">
            <v>{670} Сент-Винсент и Гренадины</v>
          </cell>
          <cell r="CZ206" t="str">
            <v>{SG} Сингапур</v>
          </cell>
        </row>
        <row r="207">
          <cell r="K207" t="str">
            <v>{2740000} Расходы на Специальные экологические программы</v>
          </cell>
          <cell r="AO207" t="str">
            <v>{52030800} КАСКО</v>
          </cell>
          <cell r="AP207" t="str">
            <v>{52030800} КАСКО</v>
          </cell>
          <cell r="AQ207" t="str">
            <v>{52030800} КАСКО</v>
          </cell>
          <cell r="AS207" t="str">
            <v>{1001014102} Система контроля металла оборуд-я и трубопроводов</v>
          </cell>
          <cell r="BH207">
            <v>3906076861</v>
          </cell>
          <cell r="BU207" t="str">
            <v>{3221000_~_~_~} Выплата дивидендов</v>
          </cell>
          <cell r="CQ207" t="str">
            <v>{2900000} Расходы по получению поручительства</v>
          </cell>
          <cell r="CR207" t="str">
            <v>{662} Сент-Люсия</v>
          </cell>
          <cell r="CZ207" t="str">
            <v>{SH} О.Св.Елен</v>
          </cell>
        </row>
        <row r="208">
          <cell r="K208" t="str">
            <v>{2750000} Затраты на аннулированные производственные заказы</v>
          </cell>
          <cell r="AO208" t="str">
            <v>{52030900} ДСАГО</v>
          </cell>
          <cell r="AP208" t="str">
            <v>{52030900} ДСАГО</v>
          </cell>
          <cell r="AQ208" t="str">
            <v>{52030900} ДСАГО</v>
          </cell>
          <cell r="AS208" t="str">
            <v>{1001014103} Оборудование для монтажа, обслуживания и ремонта реактора</v>
          </cell>
          <cell r="BH208">
            <v>3906110008</v>
          </cell>
          <cell r="BU208" t="str">
            <v>{3222000_~_~_~} Перечисление прибыли от использования имущества, находящегося в хозяйственном ведении, оперативном управлении</v>
          </cell>
          <cell r="CQ208" t="str">
            <v>{2910000} Расходы на содержание временно неиспользуемого имущества (в т.ч. Арендованных объектов)</v>
          </cell>
          <cell r="CR208" t="str">
            <v>{666} Сент-Пьер и Микелон</v>
          </cell>
          <cell r="CZ208" t="str">
            <v>{SI} Словения</v>
          </cell>
        </row>
        <row r="209">
          <cell r="K209" t="str">
            <v>{2760000} Затраты на производство, не давшее продукции</v>
          </cell>
          <cell r="AO209" t="str">
            <v>{52040100} Обязательное страхование спасателей профессиональных аварийно-спасательных служб, профессиональных аварийно-спасательных формирований</v>
          </cell>
          <cell r="AP209" t="str">
            <v>{52040100} Обязательное страхование спасателей профессиональных аварийно-спасательных служб, профессиональных аварийно-спасательных формирований</v>
          </cell>
          <cell r="AQ209" t="str">
            <v>{52040100} Обязательное страхование спасателей профессиональных аварийно-спасательных служб, профессиональных аварийно-спасательных формирований</v>
          </cell>
          <cell r="AS209" t="str">
            <v>{1001014104} Гайковерт ГРР</v>
          </cell>
          <cell r="BH209">
            <v>3906119089</v>
          </cell>
          <cell r="BU209" t="str">
            <v>{3291000_~_~_~} Погашение обязательств по финансовой аренде</v>
          </cell>
          <cell r="CQ209" t="str">
            <v>{2920000} Убытки от переоценки основных средств, введенных в эксплуатацию до принятия ЕУП</v>
          </cell>
          <cell r="CR209" t="str">
            <v>{702} Сингапур</v>
          </cell>
          <cell r="CZ209" t="str">
            <v>{SJ} Шпицберген</v>
          </cell>
        </row>
        <row r="210">
          <cell r="K210" t="str">
            <v>{2770000} Потери от простоев по внутрипроизводственным причинам</v>
          </cell>
          <cell r="AO210" t="str">
            <v>{52040200} Налоги и сборы социального характера в иностранный бюджет</v>
          </cell>
          <cell r="AP210" t="str">
            <v>{52040200} Налоги и сборы социального характера в иностранный бюджет</v>
          </cell>
          <cell r="AQ210" t="str">
            <v>{52040200} Налоги и сборы социального характера в иностранный бюджет</v>
          </cell>
          <cell r="AS210" t="str">
            <v>{1001014105} Гайковерт ПГВ</v>
          </cell>
          <cell r="BH210">
            <v>3906134513</v>
          </cell>
          <cell r="BU210" t="str">
            <v>{3292000_~_~_~} Выкуп собственных акций</v>
          </cell>
          <cell r="CQ210" t="str">
            <v>{3030000} НДС на доходы от реализации ОС</v>
          </cell>
          <cell r="CR210" t="str">
            <v>{760} Сирийская Арабская Республика</v>
          </cell>
          <cell r="CZ210" t="str">
            <v>{SK} Словакия</v>
          </cell>
        </row>
        <row r="211">
          <cell r="K211" t="str">
            <v>{2780000} Некомпенсируемые потери от простоев по внешним причинам</v>
          </cell>
          <cell r="AO211" t="str">
            <v>{52050100} Добровольное личное страхование, предусматривающее оплату медицинских расходов работников</v>
          </cell>
          <cell r="AP211" t="str">
            <v>{52050100} Добровольное личное страхование, предусматривающее оплату медицинских расходов работников</v>
          </cell>
          <cell r="AQ211" t="str">
            <v>{52050100} Добровольное личное страхование, предусматривающее оплату медицинских расходов работников</v>
          </cell>
          <cell r="AS211" t="str">
            <v>{1001014106} Барботер</v>
          </cell>
          <cell r="BH211">
            <v>3906136790</v>
          </cell>
          <cell r="BU211" t="str">
            <v>{3299999_~_~_~} Прочие выплаты по финансовой деятельности</v>
          </cell>
          <cell r="CQ211" t="str">
            <v>{3040000} НДС на доходы от реализации НМА</v>
          </cell>
          <cell r="CR211" t="str">
            <v>{705} Словения</v>
          </cell>
          <cell r="CZ211" t="str">
            <v>{SL} Сьерра-Леон</v>
          </cell>
        </row>
        <row r="212">
          <cell r="K212" t="str">
            <v>{2790000} Целевые взносы некоммерческим организациям, кроме МАГАТЭ, ВАО АЭС, MAI</v>
          </cell>
          <cell r="AO212" t="str">
            <v>{52050400} Добровольное личное страхование, предусматривающее выплаты исключительно в случае смерти и (или) причинения вреда здоровью застрахованного лица</v>
          </cell>
          <cell r="AP212" t="str">
            <v>{52050400} Добровольное личное страхование, предусматривающее выплаты исключительно в случае смерти и (или) причинения вреда здоровью застрахованного лица</v>
          </cell>
          <cell r="AQ212" t="str">
            <v>{52050400} Добровольное личное страхование, предусматривающее выплаты исключительно в случае смерти и (или) причинения вреда здоровью застрахованного лица</v>
          </cell>
          <cell r="AS212" t="str">
            <v>{1001014107} БСТИ изоляция оборуд-я и трубопроводов 1-го контура</v>
          </cell>
          <cell r="BH212">
            <v>3906167621</v>
          </cell>
          <cell r="BU212" t="str">
            <v>{4000000_~_~_~} Величина влияния изменений курса иностранной валюты по отношению к рублю (курсовые разницы)</v>
          </cell>
          <cell r="CQ212" t="str">
            <v>{3050000} НДС на доходы от реализации незавершенного строительства</v>
          </cell>
          <cell r="CR212" t="str">
            <v>{090} Соломоновы Острова</v>
          </cell>
          <cell r="CZ212" t="str">
            <v>{SM} Сан-Марино</v>
          </cell>
        </row>
        <row r="213">
          <cell r="K213" t="str">
            <v>{2791000} Целевые взносы некоммерческим организациям МАГАТЭ, ВАО АЭС, MAI</v>
          </cell>
          <cell r="AO213" t="str">
            <v>{52050500} Добровольное пенсионное страхование по договорам негосударственного пенсионного обеспечения (до введения принципа софинансирования)</v>
          </cell>
          <cell r="AP213" t="str">
            <v>{52050500} Добровольное пенсионное страхование по договорам негосударственного пенсионного обеспечения (до введения принципа софинансирования)</v>
          </cell>
          <cell r="AQ213" t="str">
            <v>{52050500} Добровольное пенсионное страхование по договорам негосударственного пенсионного обеспечения (до введения принципа софинансирования)</v>
          </cell>
          <cell r="AS213" t="str">
            <v>{1001014108} Шлюзы герметичные</v>
          </cell>
          <cell r="BH213">
            <v>3906272898</v>
          </cell>
          <cell r="BU213" t="str">
            <v>{5110000_~_~_~} Возврат ошибочно перечисленных средств / Перечисление</v>
          </cell>
          <cell r="CQ213" t="str">
            <v>{3060000} НДС на доходы от реализации сырья, материалов и неликвидов</v>
          </cell>
          <cell r="CR213" t="str">
            <v>{706} Сомали</v>
          </cell>
          <cell r="CZ213" t="str">
            <v>{SN} Сенегал</v>
          </cell>
        </row>
        <row r="214">
          <cell r="K214" t="str">
            <v>{2800000} Расходы на услуги оценщика</v>
          </cell>
          <cell r="AO214" t="str">
            <v>{52050600} Дополнительное пенсионное страхование по договорам негосударственного пенсионного обеспечения (программа 1)</v>
          </cell>
          <cell r="AP214" t="str">
            <v>{52050600} Дополнительное пенсионное страхование по договорам негосударственного пенсионного обеспечения (программа 1)</v>
          </cell>
          <cell r="AQ214" t="str">
            <v>{52050600} Дополнительное пенсионное страхование по договорам негосударственного пенсионного обеспечения (программа 1)</v>
          </cell>
          <cell r="AS214" t="str">
            <v>{1001014109} Шлюз транспортный</v>
          </cell>
          <cell r="BH214">
            <v>3908036487</v>
          </cell>
          <cell r="BU214" t="str">
            <v>{5120000_~_~_~} Поступление денежных средств с других банковских счетов организации (в т.ч. в кассу)</v>
          </cell>
          <cell r="CQ214" t="str">
            <v>{3110100} НДС на доходы от реализации прочих активов</v>
          </cell>
          <cell r="CR214" t="str">
            <v>{729} Судан</v>
          </cell>
          <cell r="CZ214" t="str">
            <v>{SO} Сомали</v>
          </cell>
        </row>
        <row r="215">
          <cell r="K215" t="str">
            <v>{2810000} Расходы, не возмещаемые за счет целевых источников финансирования</v>
          </cell>
          <cell r="AO215" t="str">
            <v>{52050700} Дополнительное пенсионное страхование по договорам негосударственного пенсионного обеспечения (программа 2)</v>
          </cell>
          <cell r="AP215" t="str">
            <v>{52050700} Дополнительное пенсионное страхование по договорам негосударственного пенсионного обеспечения (программа 2)</v>
          </cell>
          <cell r="AQ215" t="str">
            <v>{52050700} Дополнительное пенсионное страхование по договорам негосударственного пенсионного обеспечения (программа 2)</v>
          </cell>
          <cell r="AS215" t="str">
            <v>{1001014110} Стеллажи СУХТ и ТВС</v>
          </cell>
          <cell r="BH215">
            <v>3908600865</v>
          </cell>
          <cell r="BU215" t="str">
            <v>{5130100_~_~_~} Доходы от операций купли-продажи иностранной валюты</v>
          </cell>
          <cell r="CQ215" t="str">
            <v>{3110300} НДС на доходы от реализации доходных вложений во внеоборотные активы</v>
          </cell>
          <cell r="CR215" t="str">
            <v>{740} Суринам</v>
          </cell>
          <cell r="CZ215" t="str">
            <v>{SR} Суринам</v>
          </cell>
        </row>
        <row r="216">
          <cell r="K216" t="str">
            <v>{2820000} Сумма расходов на освоение природных ресурсов, отнесенных в отчетном периоде на прочие расходы как безрезультатные</v>
          </cell>
          <cell r="AO216" t="str">
            <v>{52060100} Расходы на обучение, оценку и развитие персонала</v>
          </cell>
          <cell r="AP216" t="str">
            <v>{52060100} Расходы на обучение, оценку и развитие персонала</v>
          </cell>
          <cell r="AQ216" t="str">
            <v>{52060100} Расходы на обучение, оценку и развитие персонала</v>
          </cell>
          <cell r="AS216" t="str">
            <v>{1001014111} Прочие емкости и баки РО</v>
          </cell>
          <cell r="BH216">
            <v>3909010530</v>
          </cell>
          <cell r="BU216" t="str">
            <v>{5130200_~_~_~} Поступления от реализации векселей банков с наивысшими кредитными рейтингами со сроком погашения не более 3-х месяцев с даты покупки</v>
          </cell>
          <cell r="CQ216" t="str">
            <v>{3130120} НДС на доходы от ОС, переданных в пользование (аренда, лизинг) (объекты движимого имущества)</v>
          </cell>
          <cell r="CR216" t="str">
            <v>{694} Сьерра-Леоне</v>
          </cell>
          <cell r="CZ216" t="str">
            <v>{ST} С.-ТомеиП</v>
          </cell>
        </row>
        <row r="217">
          <cell r="K217" t="str">
            <v>{2830000} Комиссия биржи, клиринговой организации, брокера</v>
          </cell>
          <cell r="AO217" t="str">
            <v>{52060200} Расходы по найму персонала</v>
          </cell>
          <cell r="AP217" t="str">
            <v>{52060200} Расходы по найму персонала</v>
          </cell>
          <cell r="AQ217" t="str">
            <v>{52060200} Расходы по найму персонала</v>
          </cell>
          <cell r="AS217" t="str">
            <v>{1001014112} Прочие емкости и баки ТО</v>
          </cell>
          <cell r="BH217">
            <v>3909010570</v>
          </cell>
          <cell r="BU217" t="str">
            <v>{5130300_~_~_~} Поступления от закрытия депозитов до востребования и сроком до 3-х месяцев</v>
          </cell>
          <cell r="CQ217" t="str">
            <v>{3130130} НДС на доходы от ОС, переданных в пользование (аренда, лизинг) (объекты НЕдвижимого имущества)</v>
          </cell>
          <cell r="CR217" t="str">
            <v>{762} Таджикистан</v>
          </cell>
          <cell r="CZ217" t="str">
            <v>{SV} Сальвадор</v>
          </cell>
        </row>
        <row r="218">
          <cell r="K218" t="str">
            <v>{2840000} Отрицательная вариационная маржа</v>
          </cell>
          <cell r="AO218" t="str">
            <v>{52060400} Услуги медицинских учреждений, предоставляемые работникам, по прямым договорам</v>
          </cell>
          <cell r="AP218" t="str">
            <v>{52060400} Услуги медицинских учреждений, предоставляемые работникам, по прямым договорам</v>
          </cell>
          <cell r="AQ218" t="str">
            <v>{52060400} Услуги медицинских учреждений, предоставляемые работникам, по прямым договорам</v>
          </cell>
          <cell r="AS218" t="str">
            <v>{1001014113} Теплообменники (контура охлаж-дения, рециркул. уст-ки и пр.)</v>
          </cell>
          <cell r="BH218">
            <v>3909010770</v>
          </cell>
          <cell r="BU218" t="str">
            <v>{5130400_~_~_~} Поступление средств от комитента (принципала, доверителя)</v>
          </cell>
          <cell r="CQ218" t="str">
            <v>{3130200} НДС на доходы от вложений в материальные ценности, переданных в пользование (аренда, лизинг)</v>
          </cell>
          <cell r="CR218" t="str">
            <v>{764} Таиланд</v>
          </cell>
          <cell r="CZ218" t="str">
            <v>{SX} Сен-Мартен</v>
          </cell>
        </row>
        <row r="219">
          <cell r="K219" t="str">
            <v>{2850000} Прочие расходы по ПФИ, не связанные с реализацией базисного актива</v>
          </cell>
          <cell r="AO219" t="str">
            <v>{52069900} Прочие затраты на персонал</v>
          </cell>
          <cell r="AP219" t="str">
            <v>{52069900} Прочие затраты на персонал</v>
          </cell>
          <cell r="AQ219" t="str">
            <v>{52069900} Прочие затраты на персонал</v>
          </cell>
          <cell r="AS219" t="str">
            <v>{1001014199} Прочее оборудование для ядерного острова</v>
          </cell>
          <cell r="BH219">
            <v>3909027118</v>
          </cell>
          <cell r="BU219" t="str">
            <v>{5130500_~_~_~} Поступление средств от 3-х лиц для перечисления комитенту (принципалу, доверителю)</v>
          </cell>
          <cell r="CQ219" t="str">
            <v>{3190000} НДС на доходы в виде санкций за нарушение договорных обязательств</v>
          </cell>
          <cell r="CR219" t="str">
            <v>{834} Танзания</v>
          </cell>
          <cell r="CZ219" t="str">
            <v>{SY} Сирия</v>
          </cell>
        </row>
        <row r="220">
          <cell r="K220" t="str">
            <v>{2860000} Расходы от переоценки ПФИ по справедливой стоимости</v>
          </cell>
          <cell r="AO220" t="str">
            <v>{52070100} Авторское вознаграждение за использование интеллектуальной собственности</v>
          </cell>
          <cell r="AP220" t="str">
            <v>{52070100} Авторское вознаграждение за использование интеллектуальной собственности</v>
          </cell>
          <cell r="AQ220" t="str">
            <v>{52070100} Авторское вознаграждение за использование интеллектуальной собственности</v>
          </cell>
          <cell r="AS220" t="str">
            <v>{1001014200} Насосное оборудование для прочих тематик</v>
          </cell>
          <cell r="BH220">
            <v>3909027284</v>
          </cell>
          <cell r="BU220" t="str">
            <v>{5130600_~_~_~} Поступление от контрагента сумм возмещаемых расходов</v>
          </cell>
          <cell r="CQ220" t="str">
            <v>{3200000} НДС с курсовых разниц</v>
          </cell>
          <cell r="CR220" t="str">
            <v>{626} Тимор-Лесте</v>
          </cell>
          <cell r="CZ220" t="str">
            <v>{SZ} Свазиленд</v>
          </cell>
        </row>
        <row r="221">
          <cell r="K221" t="str">
            <v>{2870000} Расходы от предоставления товарных займов</v>
          </cell>
          <cell r="AO221" t="str">
            <v>{52070200} Страховые взносы на авторское вознаграждение</v>
          </cell>
          <cell r="AP221" t="str">
            <v>{52070200} Страховые взносы на авторское вознаграждение</v>
          </cell>
          <cell r="AQ221" t="str">
            <v>{52070200} Страховые взносы на авторское вознаграждение</v>
          </cell>
          <cell r="AS221" t="str">
            <v>{1001014500} ЯМ и элементы для эксперимент и исследоват ядерных реакторов</v>
          </cell>
          <cell r="BH221">
            <v>3909027291</v>
          </cell>
          <cell r="BU221" t="str">
            <v>{5130700_~_~_~} Поступление от контрагента денежных средств, перечисленных в качестве обеспечения заявки на участие в процедуре закупки</v>
          </cell>
          <cell r="CQ221" t="str">
            <v>{3340000} НДС с доходов прошлых лет, выявленные в отчетном периоде</v>
          </cell>
          <cell r="CR221" t="str">
            <v>{768} Того</v>
          </cell>
          <cell r="CZ221" t="str">
            <v>{TC} Теркс,Кайк</v>
          </cell>
        </row>
        <row r="222">
          <cell r="K222" t="str">
            <v>{2880000} Расходы от получения товарных займов</v>
          </cell>
          <cell r="AO222" t="str">
            <v>{52080100} Налог на имущество организаций</v>
          </cell>
          <cell r="AP222" t="str">
            <v>{52080100} Налог на имущество организаций</v>
          </cell>
          <cell r="AQ222" t="str">
            <v>{52080100} Налог на имущество организаций</v>
          </cell>
          <cell r="AS222" t="str">
            <v>{1001014601} Трубопроводная арматура РО</v>
          </cell>
          <cell r="BH222">
            <v>3911014733</v>
          </cell>
          <cell r="BU222" t="str">
            <v>{5130800_~_~_~} Возврат от контрагента денежных средств, перечисленных ранее в качестве обеспечения заявки на участие в процедуре закупки</v>
          </cell>
          <cell r="CQ222" t="str">
            <v>{3999900} НДС с других доходов</v>
          </cell>
          <cell r="CR222" t="str">
            <v>{772} Токелау</v>
          </cell>
          <cell r="CZ222" t="str">
            <v>{TD} Чад</v>
          </cell>
        </row>
        <row r="223">
          <cell r="K223" t="str">
            <v>{2890000} Расходы от передачи имущества в хозяйственное ведение, оперативное управление</v>
          </cell>
          <cell r="AO223" t="str">
            <v>{52080200} Налог на добычу полезных ископаемых</v>
          </cell>
          <cell r="AP223" t="str">
            <v>{52080200} Налог на добычу полезных ископаемых</v>
          </cell>
          <cell r="AQ223" t="str">
            <v>{52080200} Налог на добычу полезных ископаемых</v>
          </cell>
          <cell r="AS223" t="str">
            <v>{1001014699} Трубопроводная арматура АЭ (прочие системы)</v>
          </cell>
          <cell r="BH223">
            <v>3917507051</v>
          </cell>
          <cell r="BU223" t="str">
            <v>{5130900_~_~_~} Поступление денежных документов</v>
          </cell>
          <cell r="CR223" t="str">
            <v>{776} Тонга</v>
          </cell>
          <cell r="CZ223" t="str">
            <v>{TF} FrenchS.Te</v>
          </cell>
        </row>
        <row r="224">
          <cell r="K224" t="str">
            <v>{2900000} Расходы по получению поручительства</v>
          </cell>
          <cell r="AO224" t="str">
            <v>{52080301} Платежи за нег. возд.на окр.среду в пределах норм в водные объекты</v>
          </cell>
          <cell r="AP224" t="str">
            <v>{52080301} Платежи за нег. возд.на окр.среду в пределах норм в водные объекты</v>
          </cell>
          <cell r="AQ224" t="str">
            <v>{52080301} Платежи за нег. возд.на окр.среду в пределах норм в водные объекты</v>
          </cell>
          <cell r="AS224" t="str">
            <v>{1001020000} Системы контроля и управления РУ ВВЭР</v>
          </cell>
          <cell r="BH224">
            <v>4007001184</v>
          </cell>
          <cell r="BU224" t="str">
            <v>{5131000_~_~_~} Поступление денежных средств от Ответственного участника КГН</v>
          </cell>
          <cell r="CR224" t="str">
            <v>{780} Тринидад и Тобаго</v>
          </cell>
          <cell r="CZ224" t="str">
            <v>{TG} Того</v>
          </cell>
        </row>
        <row r="225">
          <cell r="K225" t="str">
            <v>{2910000} Расходы на содержание временно неиспользуемого имущества (в т.ч. Арендованных объектов)</v>
          </cell>
          <cell r="AO225" t="str">
            <v>{52080302} Платежи за нег. возд.на окр.среду в пределах норм в атмосферный воздух</v>
          </cell>
          <cell r="AP225" t="str">
            <v>{52080302} Платежи за нег. возд.на окр.среду в пределах норм в атмосферный воздух</v>
          </cell>
          <cell r="AQ225" t="str">
            <v>{52080302} Платежи за нег. возд.на окр.среду в пределах норм в атмосферный воздух</v>
          </cell>
          <cell r="AS225" t="str">
            <v>{1001030000} Исследовательские реакторы</v>
          </cell>
          <cell r="BH225">
            <v>4007017120</v>
          </cell>
          <cell r="BU225" t="str">
            <v>{5131100_~_~_~} Возврат денежных средств, переданных в качестве обеспечения исполнения обязательств</v>
          </cell>
          <cell r="CR225" t="str">
            <v>{798} Тувалу</v>
          </cell>
          <cell r="CZ225" t="str">
            <v>{TH} Таиланд</v>
          </cell>
        </row>
        <row r="226">
          <cell r="K226" t="str">
            <v>{2920000} Убытки от переоценки основных средств, введенных в эксплуатацию до принятия ЕУП</v>
          </cell>
          <cell r="AO226" t="str">
            <v>{52080303} Платежи за нег. возд.на окр.среду в пределах норм за размещение отходов производства и потребления</v>
          </cell>
          <cell r="AP226" t="str">
            <v>{52080303} Платежи за нег. возд.на окр.среду в пределах норм за размещение отходов производства и потребления</v>
          </cell>
          <cell r="AQ226" t="str">
            <v>{52080303} Платежи за нег. возд.на окр.среду в пределах норм за размещение отходов производства и потребления</v>
          </cell>
          <cell r="AS226" t="str">
            <v>{1001040100} Энергетические котлы для ТЭ</v>
          </cell>
          <cell r="BH226">
            <v>4011003730</v>
          </cell>
          <cell r="BU226" t="str">
            <v>{5131200_~_~_~} Денежные средства, полученные в качестве обеспечения исполнения обязательств</v>
          </cell>
          <cell r="CR226" t="str">
            <v>{788} Тунис</v>
          </cell>
          <cell r="CZ226" t="str">
            <v>{TJ} Таджикистан</v>
          </cell>
        </row>
        <row r="227">
          <cell r="K227" t="str">
            <v>{2930000} Расходы по поддержке территорий присутствия ГК</v>
          </cell>
          <cell r="AO227" t="str">
            <v>{52080304} Платежи за нег. возд.на окр.среду в пределах норм в подземные горизонты</v>
          </cell>
          <cell r="AP227" t="str">
            <v>{52080304} Платежи за нег. возд.на окр.среду в пределах норм в подземные горизонты</v>
          </cell>
          <cell r="AQ227" t="str">
            <v>{52080304} Платежи за нег. возд.на окр.среду в пределах норм в подземные горизонты</v>
          </cell>
          <cell r="AS227" t="str">
            <v>{1001040200} Котлы-утилизаторы для ТЭ</v>
          </cell>
          <cell r="BH227">
            <v>4025000320</v>
          </cell>
          <cell r="BU227" t="str">
            <v>{5131300_~_~_~} Поступление средств займов по договорам кэш пулинга на счет пул-лидера</v>
          </cell>
          <cell r="CR227" t="str">
            <v>{795} Туркмения</v>
          </cell>
          <cell r="CZ227" t="str">
            <v>{TK} О-ваТокела</v>
          </cell>
        </row>
        <row r="228">
          <cell r="K228" t="str">
            <v>{2940000} Авторские вознаграждения за открытия, изобретения, промышленные образцы, не используемые в деятельности организации и понесенные после закрытия договора</v>
          </cell>
          <cell r="AO228" t="str">
            <v>{52080401} Платежи за нег. возд.на окр.среду сверх норм в водные объекты</v>
          </cell>
          <cell r="AP228" t="str">
            <v>{52080401} Платежи за нег. возд.на окр.среду сверх норм в водные объекты</v>
          </cell>
          <cell r="AQ228" t="str">
            <v>{52080401} Платежи за нег. возд.на окр.среду сверх норм в водные объекты</v>
          </cell>
          <cell r="AS228" t="str">
            <v>{1001040300} Трубопроводы для ТЭ</v>
          </cell>
          <cell r="BH228">
            <v>4025001613</v>
          </cell>
          <cell r="BU228" t="str">
            <v>{5131500_~_~_~} Получение Ответственным участником КГН денежных средств от Участников КГН</v>
          </cell>
          <cell r="CR228" t="str">
            <v>{800} Уганда</v>
          </cell>
          <cell r="CZ228" t="str">
            <v>{TL} Вост.Тимоа</v>
          </cell>
        </row>
        <row r="229">
          <cell r="K229" t="str">
            <v>{2940001} Выплата авторам рацпредложений, за содействие изобретательству и рационализаторству (не работникам)</v>
          </cell>
          <cell r="AO229" t="str">
            <v>{52080402} Платежи за нег. возд.на окр.среду сверх норм в атмосферный воздух</v>
          </cell>
          <cell r="AP229" t="str">
            <v>{52080402} Платежи за нег. возд.на окр.среду сверх норм в атмосферный воздух</v>
          </cell>
          <cell r="AQ229" t="str">
            <v>{52080402} Платежи за нег. возд.на окр.среду сверх норм в атмосферный воздух</v>
          </cell>
          <cell r="AS229" t="str">
            <v>{1001040500} Прочее оборудование ТЭ</v>
          </cell>
          <cell r="BH229">
            <v>4025008866</v>
          </cell>
          <cell r="BU229" t="str">
            <v>{5132000_~_~_~} Возврат ранее оплаченных авансов поставщикам</v>
          </cell>
          <cell r="CR229" t="str">
            <v>{876} Уоллис и Футуна</v>
          </cell>
          <cell r="CZ229" t="str">
            <v>{TM} Туркмениста</v>
          </cell>
        </row>
        <row r="230">
          <cell r="K230" t="str">
            <v>{2999900} Прочие расходы</v>
          </cell>
          <cell r="AO230" t="str">
            <v>{52080403} Платежи за нег. возд.на окр.среду сверх норм за размещение отходов производства и потребления</v>
          </cell>
          <cell r="AP230" t="str">
            <v>{52080403} Платежи за нег. возд.на окр.среду сверх норм за размещение отходов производства и потребления</v>
          </cell>
          <cell r="AQ230" t="str">
            <v>{52080403} Платежи за нег. возд.на окр.среду сверх норм за размещение отходов производства и потребления</v>
          </cell>
          <cell r="AS230" t="str">
            <v>{1001040700} Трубопроводная арматура для ТЭ</v>
          </cell>
          <cell r="BH230">
            <v>4025017684</v>
          </cell>
          <cell r="BU230" t="str">
            <v>{5220000_~_~_~} Перечисление денежных средств на другие банковские счета организации (в т.ч. снятие наличных денежных средств в кассу)</v>
          </cell>
          <cell r="CR230" t="str">
            <v>{858} Уругвай</v>
          </cell>
          <cell r="CZ230" t="str">
            <v>{TN} Тунис</v>
          </cell>
        </row>
        <row r="231">
          <cell r="K231" t="str">
            <v>{3030000} НДС на доходы от реализации ОС</v>
          </cell>
          <cell r="AO231" t="str">
            <v>{52080404} Платежи за нег. возд.на окр.среду сверх норм в подземные горизонты</v>
          </cell>
          <cell r="AP231" t="str">
            <v>{52080404} Платежи за нег. возд.на окр.среду сверх норм в подземные горизонты</v>
          </cell>
          <cell r="AQ231" t="str">
            <v>{52080404} Платежи за нег. возд.на окр.среду сверх норм в подземные горизонты</v>
          </cell>
          <cell r="AS231" t="str">
            <v>{1001040800} Оборудование гидрогенерации для ТЭ</v>
          </cell>
          <cell r="BH231">
            <v>4025021112</v>
          </cell>
          <cell r="BU231" t="str">
            <v>{5230100_~_~_~} Расходы от операций купли-продажи иностранной валюты</v>
          </cell>
          <cell r="CR231" t="str">
            <v>{234} Фарерские острова</v>
          </cell>
          <cell r="CZ231" t="str">
            <v>{TO} Тонга</v>
          </cell>
        </row>
        <row r="232">
          <cell r="K232" t="str">
            <v>{3040000} НДС на доходы от реализации НМА</v>
          </cell>
          <cell r="AO232" t="str">
            <v>{52080500} Земельный налог</v>
          </cell>
          <cell r="AP232" t="str">
            <v>{52080500} Земельный налог</v>
          </cell>
          <cell r="AQ232" t="str">
            <v>{52080500} Земельный налог</v>
          </cell>
          <cell r="AS232" t="str">
            <v>{1001040900} Насосное оборудование для ТЭ</v>
          </cell>
          <cell r="BH232">
            <v>4025028252</v>
          </cell>
          <cell r="BU232" t="str">
            <v>{5230200_~_~_~} Покупка векселей банков с наивысшими кредитными рейтингами со сроком погашения не более 3-х месяцев с даты покупки</v>
          </cell>
          <cell r="CR232" t="str">
            <v>{242} Фиджи</v>
          </cell>
          <cell r="CZ232" t="str">
            <v>{TP} ВосточныйТимо</v>
          </cell>
        </row>
        <row r="233">
          <cell r="K233" t="str">
            <v>{3050000} НДС на доходы от реализации незавершенного строительства</v>
          </cell>
          <cell r="AO233" t="str">
            <v>{52080600} Транспортный налог</v>
          </cell>
          <cell r="AP233" t="str">
            <v>{52080600} Транспортный налог</v>
          </cell>
          <cell r="AQ233" t="str">
            <v>{52080600} Транспортный налог</v>
          </cell>
          <cell r="AS233" t="str">
            <v>{1001050100} Теплообменники ГНХ</v>
          </cell>
          <cell r="BH233">
            <v>4025040355</v>
          </cell>
          <cell r="BU233" t="str">
            <v>{5230300_~_~_~} Размещение денежных средств на депозите до востребования и сроком до 3-х месяцев</v>
          </cell>
          <cell r="CR233" t="str">
            <v>{608} Филиппины</v>
          </cell>
          <cell r="CZ233" t="str">
            <v>{TR} Турция</v>
          </cell>
        </row>
        <row r="234">
          <cell r="K234" t="str">
            <v>{3060000} НДС на доходы от реализации сырья, материалов и неликвидов</v>
          </cell>
          <cell r="AO234" t="str">
            <v>{52080700} Водный налог</v>
          </cell>
          <cell r="AP234" t="str">
            <v>{52080700} Водный налог</v>
          </cell>
          <cell r="AQ234" t="str">
            <v>{52080700} Водный налог</v>
          </cell>
          <cell r="AS234" t="str">
            <v>{1001050200} Колонны/реакторы/емкости ГНХ</v>
          </cell>
          <cell r="BH234">
            <v>4025409113</v>
          </cell>
          <cell r="BU234" t="str">
            <v>{5230400_~_~_~} Перечисление средств комитента (принципала, доверителя) 3-м лицам</v>
          </cell>
          <cell r="CR234" t="str">
            <v>{238} Фолклендские острова (Мальвинские)</v>
          </cell>
          <cell r="CZ234" t="str">
            <v>{TT} Тринидад,То</v>
          </cell>
        </row>
        <row r="235">
          <cell r="K235" t="str">
            <v>{3110100} НДС на доходы от реализации прочих активов</v>
          </cell>
          <cell r="AO235" t="str">
            <v>{52080800} Платежи за пользование водными объектами</v>
          </cell>
          <cell r="AP235" t="str">
            <v>{52080800} Платежи за пользование водными объектами</v>
          </cell>
          <cell r="AQ235" t="str">
            <v>{52080800} Платежи за пользование водными объектами</v>
          </cell>
          <cell r="AS235" t="str">
            <v>{1001050300} Печи/котлы/обвязка ГНХ</v>
          </cell>
          <cell r="BH235">
            <v>4025409836</v>
          </cell>
          <cell r="BU235" t="str">
            <v>{5230500_~_~_~} Перечисление средств, полученных от 3-х лиц, комитенту (принципалу, доверителю)</v>
          </cell>
          <cell r="CR235" t="str">
            <v>{254} Французская Гвиана</v>
          </cell>
          <cell r="CZ235" t="str">
            <v>{TV} Тувалу</v>
          </cell>
        </row>
        <row r="236">
          <cell r="K236" t="str">
            <v>{3110300} НДС на доходы от реализации доходных вложений во внеоборотные активы</v>
          </cell>
          <cell r="AO236" t="str">
            <v>{52080900} Госпошлина</v>
          </cell>
          <cell r="AP236" t="str">
            <v>{52080900} Госпошлина</v>
          </cell>
          <cell r="AQ236" t="str">
            <v>{52080900} Госпошлина</v>
          </cell>
          <cell r="AS236" t="str">
            <v>{1001050400} Задвижки/клапаны/вентили ГНХ</v>
          </cell>
          <cell r="BH236">
            <v>4025422957</v>
          </cell>
          <cell r="BU236" t="str">
            <v>{5230600_~_~_~} Перечисление сумм возмещаемых расходов, полученных от контрагентов</v>
          </cell>
          <cell r="CR236" t="str">
            <v>{258} Французская Полинезия</v>
          </cell>
          <cell r="CZ236" t="str">
            <v>{TW} Тайвань</v>
          </cell>
        </row>
        <row r="237">
          <cell r="K237" t="str">
            <v>{3130120} НДС на доходы от ОС, переданных в пользование (аренда, лизинг) (объекты движимого имущества)</v>
          </cell>
          <cell r="AO237" t="str">
            <v>{52081000} НДС, включаемый в затраты периода</v>
          </cell>
          <cell r="AP237" t="str">
            <v>{52081000} НДС, включаемый в затраты периода</v>
          </cell>
          <cell r="AQ237" t="str">
            <v>{52081000} НДС, включаемый в затраты периода</v>
          </cell>
          <cell r="AS237" t="str">
            <v>{1001050500} Пылеуловители и АВО ГНХ</v>
          </cell>
          <cell r="BH237">
            <v>4026006420</v>
          </cell>
          <cell r="BU237" t="str">
            <v>{5230700_~_~_~} Возврат контрагенту денежных средств, полученных ранее в качестве обеспечения заявки на участие в процедуре закупки</v>
          </cell>
          <cell r="CR237" t="str">
            <v>{260} Французские Южные территории</v>
          </cell>
          <cell r="CZ237" t="str">
            <v>{TZ} Танзания</v>
          </cell>
        </row>
        <row r="238">
          <cell r="K238" t="str">
            <v>{3130130} НДС на доходы от ОС, переданных в пользование (аренда, лизинг) (объекты НЕдвижимого имущества)</v>
          </cell>
          <cell r="AO238" t="str">
            <v>{52081100} Квотирование рабочих мест</v>
          </cell>
          <cell r="AP238" t="str">
            <v>{52081100} Квотирование рабочих мест</v>
          </cell>
          <cell r="AQ238" t="str">
            <v>{52081100} Квотирование рабочих мест</v>
          </cell>
          <cell r="AS238" t="str">
            <v>{1001050600} Магистральные насосы ГНХ</v>
          </cell>
          <cell r="BH238">
            <v>4027051994</v>
          </cell>
          <cell r="BU238" t="str">
            <v>{5230800_~_~_~} Перечисление контрагенту денежных средств для обеспечения заявки на участие в процедуре закупки</v>
          </cell>
          <cell r="CR238" t="str">
            <v>{140} Центрально-Африканская Республика</v>
          </cell>
          <cell r="CZ238" t="str">
            <v>{UA} Украина</v>
          </cell>
        </row>
        <row r="239">
          <cell r="K239" t="str">
            <v>{3130200} НДС на доходы от вложений в материальные ценности, переданных в пользование (аренда, лизинг)</v>
          </cell>
          <cell r="AO239" t="str">
            <v>{52081201} Платежи за негативное воздействие в пределах норм, причиняемое автомобильным дорогам общего пользования федерального значения транспортными средствами, имеющими разрешенную максимальную массу свыше 12 тонн</v>
          </cell>
          <cell r="AP239" t="str">
            <v>{52081201} Платежи за негативное воздействие в пределах норм, причиняемое автомобильным дорогам общего пользования федерального значения транспортными средствами, имеющими разрешенную максимальную массу свыше 12 тонн</v>
          </cell>
          <cell r="AQ239" t="str">
            <v>{52081201} Платежи за негативное воздействие в пределах норм, причиняемое автомобильным дорогам общего пользования федерального значения транспортными средствами, имеющими разрешенную максимальную массу свыше 12 тонн</v>
          </cell>
          <cell r="AS239" t="str">
            <v>{1001050700} Прочее оборудование ГНХ</v>
          </cell>
          <cell r="BH239">
            <v>4027055893</v>
          </cell>
          <cell r="BU239" t="str">
            <v>{5230900_~_~_~} Выдача денежных документов</v>
          </cell>
          <cell r="CR239" t="str">
            <v>{148} Чад</v>
          </cell>
          <cell r="CZ239" t="str">
            <v>{UG} Уганда</v>
          </cell>
        </row>
        <row r="240">
          <cell r="K240" t="str">
            <v>{3190000} НДС на доходы в виде санкций за нарушение договорных обязательств</v>
          </cell>
          <cell r="AO240" t="str">
            <v>{52081202} Платежи за негативное воздействие сверх норм, причиняемое автомобильным дорогам общего пользования федерального значения транспортными средствами, имеющими разрешенную максимальную массу свыше 12 тонн</v>
          </cell>
          <cell r="AP240" t="str">
            <v>{52081202} Платежи за негативное воздействие сверх норм, причиняемое автомобильным дорогам общего пользования федерального значения транспортными средствами, имеющими разрешенную максимальную массу свыше 12 тонн</v>
          </cell>
          <cell r="AQ240" t="str">
            <v>{52081202} Платежи за негативное воздействие сверх норм, причиняемое автомобильным дорогам общего пользования федерального значения транспортными средствами, имеющими разрешенную максимальную массу свыше 12 тонн</v>
          </cell>
          <cell r="AS240" t="str">
            <v>{1001050800} Трубопроводы для ГНХ</v>
          </cell>
          <cell r="BH240">
            <v>4028031140</v>
          </cell>
          <cell r="BU240" t="str">
            <v>{5231000_~_~_~} Перечисление денежных средств Ответственному участнику КГН</v>
          </cell>
          <cell r="CR240" t="str">
            <v>{499} Черногория</v>
          </cell>
          <cell r="CZ240" t="str">
            <v>{UM} Мал.Аутл.</v>
          </cell>
        </row>
        <row r="241">
          <cell r="K241" t="str">
            <v>{3200000} НДС с курсовых разниц</v>
          </cell>
          <cell r="AO241" t="str">
            <v>{52089900} Прочие налоги, сборы и платежи</v>
          </cell>
          <cell r="AP241" t="str">
            <v>{52089900} Прочие налоги, сборы и платежи</v>
          </cell>
          <cell r="AQ241" t="str">
            <v>{52089900} Прочие налоги, сборы и платежи</v>
          </cell>
          <cell r="AS241" t="str">
            <v>{1001050900} Трубопроводная арматура для ГНХ</v>
          </cell>
          <cell r="BH241">
            <v>4029015984</v>
          </cell>
          <cell r="BU241" t="str">
            <v>{5231100_~_~_~} Денежные средства, переданные в качестве обеспечения исполнения обязательств</v>
          </cell>
          <cell r="CR241" t="str">
            <v>{152} Чили</v>
          </cell>
          <cell r="CZ241" t="str">
            <v>{UN} Объед.нации</v>
          </cell>
        </row>
        <row r="242">
          <cell r="K242" t="str">
            <v>{3340000} НДС с доходов прошлых лет, выявленные в отчетном периоде</v>
          </cell>
          <cell r="AO242" t="str">
            <v>{52090101} Аренда оборудования, находящегося в государственной и муниципальной собственности</v>
          </cell>
          <cell r="AP242" t="str">
            <v>{52090101} Аренда оборудования, находящегося в государственной и муниципальной собственности</v>
          </cell>
          <cell r="AQ242" t="str">
            <v>{52090101} Аренда оборудования, находящегося в государственной и муниципальной собственности</v>
          </cell>
          <cell r="AS242" t="str">
            <v>{1001051000} Насосное оборудование для ГНХ</v>
          </cell>
          <cell r="BH242">
            <v>4029019805</v>
          </cell>
          <cell r="BU242" t="str">
            <v>{5231200_~_~_~} Возврат денежных средств, полученных в качестве обеспечения исполнения обязательств</v>
          </cell>
          <cell r="CR242" t="str">
            <v>{744} Шпицберген и Ян Майен</v>
          </cell>
          <cell r="CZ242" t="str">
            <v>{US} США</v>
          </cell>
        </row>
        <row r="243">
          <cell r="K243" t="str">
            <v>{3999900} НДС с других доходов</v>
          </cell>
          <cell r="AO243" t="str">
            <v>{52090102} Аренда земли, находящейся в государственной и муниципальной собственности</v>
          </cell>
          <cell r="AP243" t="str">
            <v>{52090102} Аренда земли, находящейся в государственной и муниципальной собственности</v>
          </cell>
          <cell r="AQ243" t="str">
            <v>{52090102} Аренда земли, находящейся в государственной и муниципальной собственности</v>
          </cell>
          <cell r="AS243" t="str">
            <v>{1001060100} Трубопроводы для ВЭ</v>
          </cell>
          <cell r="BH243">
            <v>4102003181</v>
          </cell>
          <cell r="BU243" t="str">
            <v>{5231400_~_~_~} Возврат пул-лидером средств займов по договорам кэш пулинга</v>
          </cell>
          <cell r="CR243" t="str">
            <v>{144} Шри-Ланка</v>
          </cell>
          <cell r="CZ243" t="str">
            <v>{UY} Уругвай</v>
          </cell>
        </row>
        <row r="244">
          <cell r="AO244" t="str">
            <v>{52090103} Аренда зданий и сооружений (за искл. административно-офисных), находящихся в государственной и муниципальной собственности</v>
          </cell>
          <cell r="AP244" t="str">
            <v>{52090103} Аренда зданий и сооружений (за искл. административно-офисных), находящихся в государственной и муниципальной собственности</v>
          </cell>
          <cell r="AQ244" t="str">
            <v>{52090103} Аренда зданий и сооружений (за искл. административно-офисных), находящихся в государственной и муниципальной собственности</v>
          </cell>
          <cell r="AS244" t="str">
            <v>{1001060200} Трубопроводная арматура для ВЭ</v>
          </cell>
          <cell r="BH244">
            <v>4217035133</v>
          </cell>
          <cell r="BU244" t="str">
            <v>{5231500_~_~_~} Перечисление Ответственным участником КГН денежных средств Участникам КГН</v>
          </cell>
          <cell r="CR244" t="str">
            <v>{218} Эквадор</v>
          </cell>
          <cell r="CZ244" t="str">
            <v>{UZ} Узбекистан</v>
          </cell>
        </row>
        <row r="245">
          <cell r="AO245" t="str">
            <v>{52090104} Аренда транспортных средств, находящихся в государственной и муниципальной собственности</v>
          </cell>
          <cell r="AP245" t="str">
            <v>{52090104} Аренда транспортных средств, находящихся в государственной и муниципальной собственности</v>
          </cell>
          <cell r="AQ245" t="str">
            <v>{52090104} Аренда транспортных средств, находящихся в государственной и муниципальной собственности</v>
          </cell>
          <cell r="AS245" t="str">
            <v>{1001060300} Насосное оборудование для ВЭ</v>
          </cell>
          <cell r="BH245">
            <v>4220035359</v>
          </cell>
          <cell r="CR245" t="str">
            <v>{226} Экваториальная Гвинея</v>
          </cell>
          <cell r="CZ245" t="str">
            <v>{VA} Ватикан</v>
          </cell>
        </row>
        <row r="246">
          <cell r="AO246" t="str">
            <v>{52090105} Аренда прочих ОС, находящихся в государственной и муниципальной собственности</v>
          </cell>
          <cell r="AP246" t="str">
            <v>{52090105} Аренда прочих ОС, находящихся в государственной и муниципальной собственности</v>
          </cell>
          <cell r="AQ246" t="str">
            <v>{52090105} Аренда прочих ОС, находящихся в государственной и муниципальной собственности</v>
          </cell>
          <cell r="AS246" t="str">
            <v>{1001060900} Прочее оборудования для ВЭ</v>
          </cell>
          <cell r="BH246">
            <v>4345207860</v>
          </cell>
          <cell r="CR246" t="str">
            <v>{248} Эландские острова</v>
          </cell>
          <cell r="CZ246" t="str">
            <v>{VC} Сент-Винсен</v>
          </cell>
        </row>
        <row r="247">
          <cell r="AO247" t="str">
            <v>{52090106} Аренда объектов природопользования, находящихся в государственной и муниципальной собственности</v>
          </cell>
          <cell r="AP247" t="str">
            <v>{52090106} Аренда объектов природопользования, находящихся в государственной и муниципальной собственности</v>
          </cell>
          <cell r="AQ247" t="str">
            <v>{52090106} Аренда объектов природопользования, находящихся в государственной и муниципальной собственности</v>
          </cell>
          <cell r="AS247" t="str">
            <v>{1001070000} Опреснительные установки</v>
          </cell>
          <cell r="BH247">
            <v>4401012353</v>
          </cell>
          <cell r="CR247" t="str">
            <v>{222} Эль-Сальвадор</v>
          </cell>
          <cell r="CZ247" t="str">
            <v>{VE} Венесуэла</v>
          </cell>
        </row>
        <row r="248">
          <cell r="AO248" t="str">
            <v>{52090107} Аренда зданий и сооружений (административно-офисных),находящихся в государственной и муниципальной собственности</v>
          </cell>
          <cell r="AP248" t="str">
            <v>{52090107} Аренда зданий и сооружений (административно-офисных),находящихся в государственной и муниципальной собственности</v>
          </cell>
          <cell r="AQ248" t="str">
            <v>{52090107} Аренда зданий и сооружений (административно-офисных),находящихся в государственной и муниципальной собственности</v>
          </cell>
          <cell r="AS248" t="str">
            <v>{1001080000} Обор по обращ со свеж ЯТ, ОЯТ, РАО (вкл. конт для свеж ЯТ)</v>
          </cell>
          <cell r="BH248">
            <v>4401053021</v>
          </cell>
          <cell r="CR248" t="str">
            <v>{232} Эритрея</v>
          </cell>
          <cell r="CZ248" t="str">
            <v>{VG} Брит.Виргин</v>
          </cell>
        </row>
        <row r="249">
          <cell r="AO249" t="str">
            <v>{52090108} Аренда машино-мест для парковки служебных автомобилей,находящихся в государственной и муниципальной собственности</v>
          </cell>
          <cell r="AP249" t="str">
            <v>{52090108} Аренда машино-мест для парковки служебных автомобилей,находящихся в государственной и муниципальной собственности</v>
          </cell>
          <cell r="AQ249" t="str">
            <v>{52090108} Аренда машино-мест для парковки служебных автомобилей,находящихся в государственной и муниципальной собственности</v>
          </cell>
          <cell r="AS249" t="str">
            <v>{1001090100} Корабельн и судовые реакторные установки (и их составляющие)</v>
          </cell>
          <cell r="BH249">
            <v>4501122913</v>
          </cell>
          <cell r="CR249" t="str">
            <v>{231} Эфиопия</v>
          </cell>
          <cell r="CZ249" t="str">
            <v>{VI} Амер.Виргин</v>
          </cell>
        </row>
        <row r="250">
          <cell r="AO250" t="str">
            <v>{52090201} Аренда оборудования, кроме находящегося в государственной и муниципальной собственности</v>
          </cell>
          <cell r="AP250" t="str">
            <v>{52090201} Аренда оборудования, кроме находящегося в государственной и муниципальной собственности</v>
          </cell>
          <cell r="AQ250" t="str">
            <v>{52090201} Аренда оборудования, кроме находящегося в государственной и муниципальной собственности</v>
          </cell>
          <cell r="AS250" t="str">
            <v>{1001090200} Судостроение (кроме РУ)</v>
          </cell>
          <cell r="BH250">
            <v>4506008308</v>
          </cell>
          <cell r="CR250" t="str">
            <v>{239} Южная Джорджия и Южные Сандвичевы острова</v>
          </cell>
          <cell r="CZ250" t="str">
            <v>{VN} Вьетнам</v>
          </cell>
        </row>
        <row r="251">
          <cell r="AO251" t="str">
            <v>{52090202} Аренда земли, кроме находящейся в государственной и муниципальной собственности</v>
          </cell>
          <cell r="AP251" t="str">
            <v>{52090202} Аренда земли, кроме находящейся в государственной и муниципальной собственности</v>
          </cell>
          <cell r="AQ251" t="str">
            <v>{52090202} Аренда земли, кроме находящейся в государственной и муниципальной собственности</v>
          </cell>
          <cell r="AS251" t="str">
            <v>{1001090300} Насосное оборудование для Судостроения</v>
          </cell>
          <cell r="BH251">
            <v>4506009051</v>
          </cell>
          <cell r="CR251" t="str">
            <v>{896} Южная Осетия</v>
          </cell>
          <cell r="CZ251" t="str">
            <v>{VU} Вануату</v>
          </cell>
        </row>
        <row r="252">
          <cell r="AO252" t="str">
            <v>{52090203} Аренда зданий и сооружений (за исключением административно-офисных),кроме находящихся в государственной и муниципальной собственности</v>
          </cell>
          <cell r="AP252" t="str">
            <v>{52090203} Аренда зданий и сооружений (за исключением административно-офисных),кроме находящихся в государственной и муниципальной собственности</v>
          </cell>
          <cell r="AQ252" t="str">
            <v>{52090203} Аренда зданий и сооружений (за исключением административно-офисных),кроме находящихся в государственной и муниципальной собственности</v>
          </cell>
          <cell r="AS252" t="str">
            <v>{1001100000} Прочая тематика</v>
          </cell>
          <cell r="BH252">
            <v>4509005739</v>
          </cell>
          <cell r="CR252" t="str">
            <v>{728} Южный Судан</v>
          </cell>
          <cell r="CZ252" t="str">
            <v>{WF} Уоллис,Фут</v>
          </cell>
        </row>
        <row r="253">
          <cell r="AO253" t="str">
            <v>{52090204} Аренда транспортных средств, кроме находящихся в государственной и муниципальной собственности</v>
          </cell>
          <cell r="AP253" t="str">
            <v>{52090204} Аренда транспортных средств, кроме находящихся в государственной и муниципальной собственности</v>
          </cell>
          <cell r="AQ253" t="str">
            <v>{52090204} Аренда транспортных средств, кроме находящихся в государственной и муниципальной собственности</v>
          </cell>
          <cell r="AS253" t="str">
            <v>{1001120000} Оборудование комплектной турбоустановки</v>
          </cell>
          <cell r="BH253">
            <v>4611001559</v>
          </cell>
          <cell r="CR253" t="str">
            <v>{388} Ямайка</v>
          </cell>
          <cell r="CZ253" t="str">
            <v>{WS} Зап.Самоа</v>
          </cell>
        </row>
        <row r="254">
          <cell r="AO254" t="str">
            <v>{52090205} Аренда прочих ОС, кроме находящихся в государственной и муниципальной собственности</v>
          </cell>
          <cell r="AP254" t="str">
            <v>{52090205} Аренда прочих ОС, кроме находящихся в государственной и муниципальной собственности</v>
          </cell>
          <cell r="AQ254" t="str">
            <v>{52090205} Аренда прочих ОС, кроме находящихся в государственной и муниципальной собственности</v>
          </cell>
          <cell r="AS254" t="str">
            <v>{1001300000} Газовые центрифуги</v>
          </cell>
          <cell r="BH254">
            <v>4612001015</v>
          </cell>
          <cell r="CZ254" t="str">
            <v>{YE} Йемен</v>
          </cell>
        </row>
        <row r="255">
          <cell r="AO255" t="str">
            <v>{52090206} Аренда объектов природопользования, кроме находящихся в государственной и муниципальной собственности</v>
          </cell>
          <cell r="AP255" t="str">
            <v>{52090206} Аренда объектов природопользования, кроме находящихся в государственной и муниципальной собственности</v>
          </cell>
          <cell r="AQ255" t="str">
            <v>{52090206} Аренда объектов природопользования, кроме находящихся в государственной и муниципальной собственности</v>
          </cell>
          <cell r="AS255" t="str">
            <v>{1001400000} Буровое оборудование</v>
          </cell>
          <cell r="BH255">
            <v>4617004958</v>
          </cell>
          <cell r="CZ255" t="str">
            <v>{YT} Майотта</v>
          </cell>
        </row>
        <row r="256">
          <cell r="AO256" t="str">
            <v>{52090207} Аренда зданий и сооружений (административно-офисных), кроме находящихся в государственной и муниципальной собственности</v>
          </cell>
          <cell r="AP256" t="str">
            <v>{52090207} Аренда зданий и сооружений (административно-офисных), кроме находящихся в государственной и муниципальной собственности</v>
          </cell>
          <cell r="AQ256" t="str">
            <v>{52090207} Аренда зданий и сооружений (административно-офисных), кроме находящихся в государственной и муниципальной собственности</v>
          </cell>
          <cell r="AS256" t="str">
            <v>{1101010100} Мощность АЭС</v>
          </cell>
          <cell r="BH256">
            <v>4629018151</v>
          </cell>
          <cell r="CZ256" t="str">
            <v>{ZA} ЮжнаяАфрик</v>
          </cell>
        </row>
        <row r="257">
          <cell r="AO257" t="str">
            <v>{52090208} Аренда машино-мест для парковки служебных автомобилей, кроме находящихся в государственной и муниципальной собственности</v>
          </cell>
          <cell r="AP257" t="str">
            <v>{52090208} Аренда машино-мест для парковки служебных автомобилей, кроме находящихся в государственной и муниципальной собственности</v>
          </cell>
          <cell r="AQ257" t="str">
            <v>{52090208} Аренда машино-мест для парковки служебных автомобилей, кроме находящихся в государственной и муниципальной собственности</v>
          </cell>
          <cell r="AS257" t="str">
            <v>{1101010200} Мощность прочая</v>
          </cell>
          <cell r="BH257">
            <v>4629024130</v>
          </cell>
          <cell r="CZ257" t="str">
            <v>{ZM} Замбия</v>
          </cell>
        </row>
        <row r="258">
          <cell r="AO258" t="str">
            <v>{52090300} Аренда имущества непроизводственного назначения, находящегося в государственной и муниципальной собственности</v>
          </cell>
          <cell r="AP258" t="str">
            <v>{52090300} Аренда имущества непроизводственного назначения, находящегося в государственной и муниципальной собственности</v>
          </cell>
          <cell r="AQ258" t="str">
            <v>{52090300} Аренда имущества непроизводственного назначения, находящегося в государственной и муниципальной собственности</v>
          </cell>
          <cell r="AS258" t="str">
            <v>{1101020100} Электроэнергия АЭС</v>
          </cell>
          <cell r="BH258">
            <v>4629026988</v>
          </cell>
          <cell r="CZ258" t="str">
            <v>{ZW} Зимбабве</v>
          </cell>
        </row>
        <row r="259">
          <cell r="AO259" t="str">
            <v>{52090400} Аренда имущества непроизводственного назначения, кроме имущества, находящегося в государственной и муниципальной собственности</v>
          </cell>
          <cell r="AP259" t="str">
            <v>{52090400} Аренда имущества непроизводственного назначения, кроме имущества, находящегося в государственной и муниципальной собственности</v>
          </cell>
          <cell r="AQ259" t="str">
            <v>{52090400} Аренда имущества непроизводственного назначения, кроме имущества, находящегося в государственной и муниципальной собственности</v>
          </cell>
          <cell r="AS259" t="str">
            <v>{1101020200} Электроэнергия прочая</v>
          </cell>
          <cell r="BH259">
            <v>4629027572</v>
          </cell>
        </row>
        <row r="260">
          <cell r="AO260" t="str">
            <v>{52100100} Лизинг производственного оборудования</v>
          </cell>
          <cell r="AP260" t="str">
            <v>{52100100} Лизинг производственного оборудования</v>
          </cell>
          <cell r="AQ260" t="str">
            <v>{52100100} Лизинг производственного оборудования</v>
          </cell>
          <cell r="AS260" t="str">
            <v>{1101030100} Теплоэнергия АЭС</v>
          </cell>
          <cell r="BH260">
            <v>4629027597</v>
          </cell>
        </row>
        <row r="261">
          <cell r="AO261" t="str">
            <v>{52100200} Лизинг транспортных средств</v>
          </cell>
          <cell r="AP261" t="str">
            <v>{52100200} Лизинг транспортных средств</v>
          </cell>
          <cell r="AQ261" t="str">
            <v>{52100200} Лизинг транспортных средств</v>
          </cell>
          <cell r="AS261" t="str">
            <v>{1101030200} Теплоэнергия прочая</v>
          </cell>
          <cell r="BH261">
            <v>4629028400</v>
          </cell>
        </row>
        <row r="262">
          <cell r="AO262" t="str">
            <v>{52100300} Лизинг прочих объектов ОС</v>
          </cell>
          <cell r="AP262" t="str">
            <v>{52100300} Лизинг прочих объектов ОС</v>
          </cell>
          <cell r="AQ262" t="str">
            <v>{52100300} Лизинг прочих объектов ОС</v>
          </cell>
          <cell r="AS262" t="str">
            <v>{1101040100} Горячая вода</v>
          </cell>
          <cell r="BH262">
            <v>4629029058</v>
          </cell>
        </row>
        <row r="263">
          <cell r="AO263" t="str">
            <v>{52110100} Обслуживание вычислительной и орг.техники (сторонние организации)</v>
          </cell>
          <cell r="AP263" t="str">
            <v>{52110100} Обслуживание вычислительной и орг.техники (сторонние организации)</v>
          </cell>
          <cell r="AQ263" t="str">
            <v>{52110100} Обслуживание вычислительной и орг.техники (сторонние организации)</v>
          </cell>
          <cell r="AS263" t="str">
            <v>{1101040200} Питьевая вода</v>
          </cell>
          <cell r="BH263">
            <v>4629031018</v>
          </cell>
        </row>
        <row r="264">
          <cell r="AO264" t="str">
            <v>{52110200} Программное и информационное обеспечение (лицензии) (сторонние организации)</v>
          </cell>
          <cell r="AP264" t="str">
            <v>{52110200} Программное и информационное обеспечение (лицензии) (сторонние организации)</v>
          </cell>
          <cell r="AQ264" t="str">
            <v>{52110200} Программное и информационное обеспечение (лицензии) (сторонние организации)</v>
          </cell>
          <cell r="AS264" t="str">
            <v>{1101040300} Техническая вода</v>
          </cell>
          <cell r="BH264">
            <v>4629031579</v>
          </cell>
        </row>
        <row r="265">
          <cell r="AO265" t="str">
            <v>{52110300} Сопровождение и поддержка программного обеспечения (в т.ч. Справочно-правовых систем).</v>
          </cell>
          <cell r="AP265" t="str">
            <v>{52110300} Сопровождение и поддержка программного обеспечения (в т.ч. Справочно-правовых систем).</v>
          </cell>
          <cell r="AQ265" t="str">
            <v>{52110300} Сопровождение и поддержка программного обеспечения (в т.ч. Справочно-правовых систем).</v>
          </cell>
          <cell r="AS265" t="str">
            <v>{1101040400} Опресненная вода</v>
          </cell>
          <cell r="BH265">
            <v>4632006205</v>
          </cell>
        </row>
        <row r="266">
          <cell r="AO266" t="str">
            <v>{52110800} IT-ресурсы длительного использования (свыше 12 мес.), не являющиеся основными средствами согласно учетной политике</v>
          </cell>
          <cell r="AP266" t="str">
            <v>{52110800} IT-ресурсы длительного использования (свыше 12 мес.), не являющиеся основными средствами согласно учетной политике</v>
          </cell>
          <cell r="AQ266" t="str">
            <v>{52110800} IT-ресурсы длительного использования (свыше 12 мес.), не являющиеся основными средствами согласно учетной политике</v>
          </cell>
          <cell r="AS266" t="str">
            <v>{1101090000} Продукты переработки золошлаковых материалов угольных ТЭЦ</v>
          </cell>
          <cell r="BH266">
            <v>4632028671</v>
          </cell>
        </row>
        <row r="267">
          <cell r="AO267" t="str">
            <v>{52110900} Информационные услуги, предоставляемые посредством электронных каналов (сторонние организации)</v>
          </cell>
          <cell r="AP267" t="str">
            <v>{52110900} Информационные услуги, предоставляемые посредством электронных каналов (сторонние организации)</v>
          </cell>
          <cell r="AQ267" t="str">
            <v>{52110900} Информационные услуги, предоставляемые посредством электронных каналов (сторонние организации)</v>
          </cell>
          <cell r="AS267" t="str">
            <v>{1201010000} Транспортно-упаковочный контейнер (ОЯТ)</v>
          </cell>
          <cell r="BH267">
            <v>4632036986</v>
          </cell>
        </row>
        <row r="268">
          <cell r="AO268" t="str">
            <v>{52111000} Аренда ИТ-оборудования</v>
          </cell>
          <cell r="AP268" t="str">
            <v>{52111000} Аренда ИТ-оборудования</v>
          </cell>
          <cell r="AQ268" t="str">
            <v>{52111000} Аренда ИТ-оборудования</v>
          </cell>
          <cell r="AS268" t="str">
            <v>{1201080000} Комплекс по обращению с ОЯТ</v>
          </cell>
          <cell r="BH268">
            <v>4632048621</v>
          </cell>
        </row>
        <row r="269">
          <cell r="AO269" t="str">
            <v>{52111100} Расходные материалы для ИТ</v>
          </cell>
          <cell r="AP269" t="str">
            <v>{52111100} Расходные материалы для ИТ</v>
          </cell>
          <cell r="AQ269" t="str">
            <v>{52111100} Расходные материалы для ИТ</v>
          </cell>
          <cell r="AS269" t="str">
            <v>{1301010000} Транспортно-упаковочный контейнер (РАО)</v>
          </cell>
          <cell r="BH269">
            <v>4632058235</v>
          </cell>
        </row>
        <row r="270">
          <cell r="AO270" t="str">
            <v>{52120100} Услуги сотовой связи, кроме технологической</v>
          </cell>
          <cell r="AP270" t="str">
            <v>{52120100} Услуги сотовой связи, кроме технологической</v>
          </cell>
          <cell r="AQ270" t="str">
            <v>{52120100} Услуги сотовой связи, кроме технологической</v>
          </cell>
          <cell r="AS270" t="str">
            <v>{1301110000} Комплекс по обращению с РАО</v>
          </cell>
          <cell r="BH270">
            <v>4632076668</v>
          </cell>
        </row>
        <row r="271">
          <cell r="AO271" t="str">
            <v>{52120200} Услуги сотовой связи технологической</v>
          </cell>
          <cell r="AP271" t="str">
            <v>{52120200} Услуги сотовой связи технологической</v>
          </cell>
          <cell r="AQ271" t="str">
            <v>{52120200} Услуги сотовой связи технологической</v>
          </cell>
          <cell r="AS271" t="str">
            <v>{1301130000} Оборудование по переработке РАО</v>
          </cell>
          <cell r="BH271">
            <v>4632109899</v>
          </cell>
        </row>
        <row r="272">
          <cell r="AO272" t="str">
            <v>{52130000} Услуги специальной связи</v>
          </cell>
          <cell r="AP272" t="str">
            <v>{52130000} Услуги специальной связи</v>
          </cell>
          <cell r="AQ272" t="str">
            <v>{52130000} Услуги специальной связи</v>
          </cell>
          <cell r="AS272" t="str">
            <v>{1401010000} Системы радиационного контроля</v>
          </cell>
          <cell r="BH272">
            <v>4632167820</v>
          </cell>
        </row>
        <row r="273">
          <cell r="AO273" t="str">
            <v>{52140100} Услуги связи сторонних организаций (кроме услуг сотовой, технологической и специальной связи)</v>
          </cell>
          <cell r="AP273" t="str">
            <v>{52140100} Услуги связи сторонних организаций (кроме услуг сотовой, технологической и специальной связи)</v>
          </cell>
          <cell r="AQ273" t="str">
            <v>{52140100} Услуги связи сторонних организаций (кроме услуг сотовой, технологической и специальной связи)</v>
          </cell>
          <cell r="AS273" t="str">
            <v>{1401020001} ГИК-А6 (на основе Со-60)</v>
          </cell>
          <cell r="BH273">
            <v>4633021439</v>
          </cell>
        </row>
        <row r="274">
          <cell r="AO274" t="str">
            <v>{52140200} Аренда каналов связи сторонних организаций</v>
          </cell>
          <cell r="AP274" t="str">
            <v>{52140200} Аренда каналов связи сторонних организаций</v>
          </cell>
          <cell r="AQ274" t="str">
            <v>{52140200} Аренда каналов связи сторонних организаций</v>
          </cell>
          <cell r="AS274" t="str">
            <v>{1401020002} ГИК-7-4 (на основе Со-60)</v>
          </cell>
          <cell r="BH274">
            <v>4634000625</v>
          </cell>
        </row>
        <row r="275">
          <cell r="AO275" t="str">
            <v>{52140300} Обслуживание телекоммуникационного оборудования для поддержания работы каналов связи (сторонние организации)</v>
          </cell>
          <cell r="AP275" t="str">
            <v>{52140300} Обслуживание телекоммуникационного оборудования для поддержания работы каналов связи (сторонние организации)</v>
          </cell>
          <cell r="AQ275" t="str">
            <v>{52140300} Обслуживание телекоммуникационного оборудования для поддержания работы каналов связи (сторонние организации)</v>
          </cell>
          <cell r="AS275" t="str">
            <v>{1401020003} Торий-229</v>
          </cell>
          <cell r="BH275">
            <v>4634001040</v>
          </cell>
        </row>
        <row r="276">
          <cell r="AO276" t="str">
            <v>{52150100} Расходы на рекламные мероприятия через средства массовой информации (в том числе объявления в печати, передача по радио и телевидению) и телекоммуникационные сети: реклама товаров</v>
          </cell>
          <cell r="AP276" t="str">
            <v>{52150100} Расходы на рекламные мероприятия через средства массовой информации (в том числе объявления в печати, передача по радио и телевидению) и телекоммуникационные сети: реклама товаров</v>
          </cell>
          <cell r="AQ276" t="str">
            <v>{52150100} Расходы на рекламные мероприятия через средства массовой информации (в том числе объявления в печати, передача по радио и телевидению) и телекоммуникационные сети: реклама товаров</v>
          </cell>
          <cell r="AS276" t="str">
            <v>{1401020004} Германий -72</v>
          </cell>
          <cell r="BH276">
            <v>4634002301</v>
          </cell>
        </row>
        <row r="277">
          <cell r="AO277" t="str">
            <v>{52150200} Расходы на рекламные мероприятия через средства массовой информации (в том числе объявления в печати, передача по радио и телевидению) и телекоммуникационные сети: средства индивидуализации юридического лица</v>
          </cell>
          <cell r="AP277" t="str">
            <v>{52150200} Расходы на рекламные мероприятия через средства массовой информации (в том числе объявления в печати, передача по радио и телевидению) и телекоммуникационные сети: средства индивидуализации юридического лица</v>
          </cell>
          <cell r="AQ277" t="str">
            <v>{52150200} Расходы на рекламные мероприятия через средства массовой информации (в том числе объявления в печати, передача по радио и телевидению) и телекоммуникационные сети: средства индивидуализации юридического лица</v>
          </cell>
          <cell r="AS277" t="str">
            <v>{1401020005} Цинк-64, в виде оксида, в форме таблеток (оксид цинка)</v>
          </cell>
          <cell r="BH277">
            <v>4634002566</v>
          </cell>
        </row>
        <row r="278">
          <cell r="AO278" t="str">
            <v>{52150210} Услуги по верстке и печати рекламных брошюр и каталогов</v>
          </cell>
          <cell r="AP278" t="str">
            <v>{52150210} Услуги по верстке и печати рекламных брошюр и каталогов</v>
          </cell>
          <cell r="AQ278" t="str">
            <v>{52150210} Услуги по верстке и печати рекламных брошюр и каталогов</v>
          </cell>
          <cell r="AS278" t="str">
            <v>{1401020006} Цинк-64, в виде оксида, в форме порошка (порошок оксида цинка)</v>
          </cell>
          <cell r="BH278">
            <v>4634002573</v>
          </cell>
        </row>
        <row r="279">
          <cell r="AO279" t="str">
            <v>{52150300} Расходы на световую и иную наружную рекламу, включая изготовление рекламных стендов и рекламных щитов</v>
          </cell>
          <cell r="AP279" t="str">
            <v>{52150300} Расходы на световую и иную наружную рекламу, включая изготовление рекламных стендов и рекламных щитов</v>
          </cell>
          <cell r="AQ279" t="str">
            <v>{52150300} Расходы на световую и иную наружную рекламу, включая изготовление рекламных стендов и рекламных щитов</v>
          </cell>
          <cell r="AS279" t="str">
            <v>{1401020007} Цинк-64, в виде дигидрата ацетата, в форме кристаллов произвольных размеров (дигидрат ацетата цинка)</v>
          </cell>
          <cell r="BH279">
            <v>4634006345</v>
          </cell>
        </row>
        <row r="280">
          <cell r="AO280" t="str">
            <v>{52150500} Расходы на участие в выставках, ярмарках, экспозициях, на оформление витрин, выставок-продаж, комнат образцов и демонстрационных залов, на уценку товаров, полностью или частично потерявших свои первоначальные качества при экспонировании.</v>
          </cell>
          <cell r="AP280" t="str">
            <v>{52150500} Расходы на участие в выставках, ярмарках, экспозициях, на оформление витрин, выставок-продаж, комнат образцов и демонстрационных залов, на уценку товаров, полностью или частично потерявших свои первоначальные качества при экспонировании.</v>
          </cell>
          <cell r="AQ280" t="str">
            <v>{52150500} Расходы на участие в выставках, ярмарках, экспозициях, на оформление витрин, выставок-продаж, комнат образцов и демонстрационных залов, на уценку товаров, полностью или частично потерявших свои первоначальные качества при экспонировании.</v>
          </cell>
          <cell r="AS280" t="str">
            <v>{1401020008} Алюминиевые стаканы для ИИИ кроме медицинских</v>
          </cell>
          <cell r="BH280">
            <v>4634008455</v>
          </cell>
        </row>
        <row r="281">
          <cell r="AO281" t="str">
            <v>{52150600} Расходы на приобретение (изготовление) призов, вручаемых победителям розыгрышей таких призов во время проведения массовых рекламных кампаний</v>
          </cell>
          <cell r="AP281" t="str">
            <v>{52150600} Расходы на приобретение (изготовление) призов, вручаемых победителям розыгрышей таких призов во время проведения массовых рекламных кампаний</v>
          </cell>
          <cell r="AQ281" t="str">
            <v>{52150600} Расходы на приобретение (изготовление) призов, вручаемых победителям розыгрышей таких призов во время проведения массовых рекламных кампаний</v>
          </cell>
          <cell r="AS281" t="str">
            <v>{1401020009} Прочие приборы и оборудование, используемые при обращении с радиоизотопной продукцией</v>
          </cell>
          <cell r="BH281">
            <v>4634008720</v>
          </cell>
        </row>
        <row r="282">
          <cell r="AO282" t="str">
            <v>{52150610} Расходы на приобретение (изготовление) товарно-материальных ценностей с логотипом;</v>
          </cell>
          <cell r="AP282" t="str">
            <v>{52150610} Расходы на приобретение (изготовление) товарно-материальных ценностей с логотипом;</v>
          </cell>
          <cell r="AQ282" t="str">
            <v>{52150610} Расходы на приобретение (изготовление) товарно-материальных ценностей с логотипом;</v>
          </cell>
          <cell r="AS282" t="str">
            <v>{1401020999} Изотопы кроме медицинских (в т.ч. промышленные изотопы) прочие</v>
          </cell>
          <cell r="BH282">
            <v>4634010454</v>
          </cell>
        </row>
        <row r="283">
          <cell r="AO283" t="str">
            <v>{52150700} Расходы на иные виды рекламы</v>
          </cell>
          <cell r="AP283" t="str">
            <v>{52150700} Расходы на иные виды рекламы</v>
          </cell>
          <cell r="AQ283" t="str">
            <v>{52150700} Расходы на иные виды рекламы</v>
          </cell>
          <cell r="AS283" t="str">
            <v>{1401050301} ГИК-8-4 (на основе Со-60)</v>
          </cell>
          <cell r="BH283">
            <v>4700000109</v>
          </cell>
        </row>
        <row r="284">
          <cell r="AO284" t="str">
            <v>{52150800} Маркетинг и исследование рынка</v>
          </cell>
          <cell r="AP284" t="str">
            <v>{52150800} Маркетинг и исследование рынка</v>
          </cell>
          <cell r="AQ284" t="str">
            <v>{52150800} Маркетинг и исследование рынка</v>
          </cell>
          <cell r="AS284" t="str">
            <v>{1401050302} ГИК-9-3 (на основе Со-60)</v>
          </cell>
          <cell r="BH284">
            <v>4703055314</v>
          </cell>
        </row>
        <row r="285">
          <cell r="AO285" t="str">
            <v>{52150900} Продвижение бренда Госкорпорации и основных торговых марок организаций Госкорпорации на культурно-массовых, спортивных и других аналогичных мероприятиях</v>
          </cell>
          <cell r="AP285" t="str">
            <v>{52150900} Продвижение бренда Госкорпорации и основных торговых марок организаций Госкорпорации на культурно-массовых, спортивных и других аналогичных мероприятиях</v>
          </cell>
          <cell r="AQ285" t="str">
            <v>{52150900} Продвижение бренда Госкорпорации и основных торговых марок организаций Госкорпорации на культурно-массовых, спортивных и других аналогичных мероприятиях</v>
          </cell>
          <cell r="AS285" t="str">
            <v>{1401050303} ГИК-9-4 (на основе Со-60)</v>
          </cell>
          <cell r="BH285">
            <v>4703068578</v>
          </cell>
        </row>
        <row r="286">
          <cell r="AO286" t="str">
            <v>{52151000} Услуги в области PR (связей с общественностью)</v>
          </cell>
          <cell r="AP286" t="str">
            <v>{52151000} Услуги в области PR (связей с общественностью)</v>
          </cell>
          <cell r="AQ286" t="str">
            <v>{52151000} Услуги в области PR (связей с общественностью)</v>
          </cell>
          <cell r="AS286" t="str">
            <v>{1401050304} Алюминиевые стаканы для ИИИ медицинских</v>
          </cell>
          <cell r="BH286">
            <v>4714000211</v>
          </cell>
        </row>
        <row r="287">
          <cell r="AO287" t="str">
            <v>{52160100} Суточные по командировкам по РФ</v>
          </cell>
          <cell r="AP287" t="str">
            <v>{52160100} Суточные по командировкам по РФ</v>
          </cell>
          <cell r="AQ287" t="str">
            <v>{52160100} Суточные по командировкам по РФ</v>
          </cell>
          <cell r="AS287" t="str">
            <v>{1401050305} Генератор технеция-99м ГТ-4к (11ГБк)</v>
          </cell>
          <cell r="BH287">
            <v>4714004079</v>
          </cell>
        </row>
        <row r="288">
          <cell r="AO288" t="str">
            <v>{52160200} Расходы на проезд по командировка в РФ</v>
          </cell>
          <cell r="AP288" t="str">
            <v>{52160200} Расходы на проезд по командировка в РФ</v>
          </cell>
          <cell r="AQ288" t="str">
            <v>{52160200} Расходы на проезд по командировка в РФ</v>
          </cell>
          <cell r="AS288" t="str">
            <v>{1401050306} Генератор технеция-99м ГТ-4к (19 ГБк)</v>
          </cell>
          <cell r="BH288">
            <v>4714012873</v>
          </cell>
        </row>
        <row r="289">
          <cell r="AO289" t="str">
            <v>{52160300} Расходы на проживание в командировках по РФ</v>
          </cell>
          <cell r="AP289" t="str">
            <v>{52160300} Расходы на проживание в командировках по РФ</v>
          </cell>
          <cell r="AQ289" t="str">
            <v>{52160300} Расходы на проживание в командировках по РФ</v>
          </cell>
          <cell r="AS289" t="str">
            <v>{1401050307} Генератор технеция-99м ГТ-4К (4 ГБк)</v>
          </cell>
          <cell r="BH289">
            <v>4714014486</v>
          </cell>
        </row>
        <row r="290">
          <cell r="AO290" t="str">
            <v>{52160400} Прочие командировочные по РФ</v>
          </cell>
          <cell r="AP290" t="str">
            <v>{52160400} Прочие командировочные по РФ</v>
          </cell>
          <cell r="AQ290" t="str">
            <v>{52160400} Прочие командировочные по РФ</v>
          </cell>
          <cell r="AS290" t="str">
            <v>{1401050308} Генератор технеция-99м ГТ-4К (6 ГБк)</v>
          </cell>
          <cell r="BH290">
            <v>4714014849</v>
          </cell>
        </row>
        <row r="291">
          <cell r="AO291" t="str">
            <v>{52160500} Суточные (служебные поездки по РФ)</v>
          </cell>
          <cell r="AP291" t="str">
            <v>{52160500} Суточные (служебные поездки по РФ)</v>
          </cell>
          <cell r="AQ291" t="str">
            <v>{52160500} Суточные (служебные поездки по РФ)</v>
          </cell>
          <cell r="AS291" t="str">
            <v>{1401050309} Генератор технеция-99м ГТ-4к (8 ГБк)</v>
          </cell>
          <cell r="BH291">
            <v>4714014863</v>
          </cell>
        </row>
        <row r="292">
          <cell r="AO292" t="str">
            <v>{52160600} Расходы на проезд (служебные поездки по РФ)</v>
          </cell>
          <cell r="AP292" t="str">
            <v>{52160600} Расходы на проезд (служебные поездки по РФ)</v>
          </cell>
          <cell r="AQ292" t="str">
            <v>{52160600} Расходы на проезд (служебные поездки по РФ)</v>
          </cell>
          <cell r="AS292" t="str">
            <v>{1401050310} Натрия йодид 131- I (2,0 ГБк)</v>
          </cell>
          <cell r="BH292">
            <v>4714014870</v>
          </cell>
        </row>
        <row r="293">
          <cell r="AO293" t="str">
            <v>{52160700} Расходы на проживание (служебные поездки по РФ)</v>
          </cell>
          <cell r="AP293" t="str">
            <v>{52160700} Расходы на проживание (служебные поездки по РФ)</v>
          </cell>
          <cell r="AQ293" t="str">
            <v>{52160700} Расходы на проживание (служебные поездки по РФ)</v>
          </cell>
          <cell r="AS293" t="str">
            <v>{1401050311} Молибден-100</v>
          </cell>
          <cell r="BH293">
            <v>4714014888</v>
          </cell>
        </row>
        <row r="294">
          <cell r="AO294" t="str">
            <v>{52160800} Прочие (служебные поездки по РФ)</v>
          </cell>
          <cell r="AP294" t="str">
            <v>{52160800} Прочие (служебные поездки по РФ)</v>
          </cell>
          <cell r="AQ294" t="str">
            <v>{52160800} Прочие (служебные поездки по РФ)</v>
          </cell>
          <cell r="AS294" t="str">
            <v>{1401050312} 18-ФДГ</v>
          </cell>
          <cell r="BH294">
            <v>4714015049</v>
          </cell>
        </row>
        <row r="295">
          <cell r="AO295" t="str">
            <v>{52170100} Суточные по зарубежным командировкам</v>
          </cell>
          <cell r="AP295" t="str">
            <v>{52170100} Суточные по зарубежным командировкам</v>
          </cell>
          <cell r="AQ295" t="str">
            <v>{52170100} Суточные по зарубежным командировкам</v>
          </cell>
          <cell r="AS295" t="str">
            <v>{1401050313} Молибден-99 в виде молибдата натрия Na2Mo04</v>
          </cell>
          <cell r="BH295">
            <v>4714015056</v>
          </cell>
        </row>
        <row r="296">
          <cell r="AO296" t="str">
            <v>{52170200} Расходы на проезд по зарубежным командировкам</v>
          </cell>
          <cell r="AP296" t="str">
            <v>{52170200} Расходы на проезд по зарубежным командировкам</v>
          </cell>
          <cell r="AQ296" t="str">
            <v>{52170200} Расходы на проезд по зарубежным командировкам</v>
          </cell>
          <cell r="AS296" t="str">
            <v>{1401050314} Элемент топливный исследовательского реактора (мишень) для Мо-99</v>
          </cell>
          <cell r="BH296">
            <v>4714023385</v>
          </cell>
        </row>
        <row r="297">
          <cell r="AO297" t="str">
            <v>{52170300} Расходы на проживание по зарубежным командировкам</v>
          </cell>
          <cell r="AP297" t="str">
            <v>{52170300} Расходы на проживание по зарубежным командировкам</v>
          </cell>
          <cell r="AQ297" t="str">
            <v>{52170300} Расходы на проживание по зарубежным командировкам</v>
          </cell>
          <cell r="AS297" t="str">
            <v>{1401050399} Прочие радиофармпрепараты (в т.ч. медицинские изотопы)</v>
          </cell>
          <cell r="BH297">
            <v>4714023642</v>
          </cell>
        </row>
        <row r="298">
          <cell r="AO298" t="str">
            <v>{52170400} Прочие командировочные по зарубежным командировкам</v>
          </cell>
          <cell r="AP298" t="str">
            <v>{52170400} Прочие командировочные по зарубежным командировкам</v>
          </cell>
          <cell r="AQ298" t="str">
            <v>{52170400} Прочие командировочные по зарубежным командировкам</v>
          </cell>
          <cell r="AS298" t="str">
            <v>{1401050400} Медицинское оборудование</v>
          </cell>
          <cell r="BH298">
            <v>4716016979</v>
          </cell>
        </row>
        <row r="299">
          <cell r="AO299" t="str">
            <v>{52170500} Суточные (зарубежные служебные поездки)</v>
          </cell>
          <cell r="AP299" t="str">
            <v>{52170500} Суточные (зарубежные служебные поездки)</v>
          </cell>
          <cell r="AQ299" t="str">
            <v>{52170500} Суточные (зарубежные служебные поездки)</v>
          </cell>
          <cell r="AS299" t="str">
            <v>{1401070000} Уст рад об с/х прод,прод пит,мед изд и пр.мат</v>
          </cell>
          <cell r="BH299">
            <v>4823003043</v>
          </cell>
        </row>
        <row r="300">
          <cell r="AO300" t="str">
            <v>{52170600} Расходы на проезд (зарубежные служебные поездки)</v>
          </cell>
          <cell r="AP300" t="str">
            <v>{52170600} Расходы на проезд (зарубежные служебные поездки)</v>
          </cell>
          <cell r="AQ300" t="str">
            <v>{52170600} Расходы на проезд (зарубежные служебные поездки)</v>
          </cell>
          <cell r="AS300" t="str">
            <v>{1401090100} Контейнеры для источников ионизирующих излучений</v>
          </cell>
          <cell r="BH300">
            <v>4823029370</v>
          </cell>
        </row>
        <row r="301">
          <cell r="AO301" t="str">
            <v>{52170700} Расходы на проживание (зарубежные служебные поездки)</v>
          </cell>
          <cell r="AP301" t="str">
            <v>{52170700} Расходы на проживание (зарубежные служебные поездки)</v>
          </cell>
          <cell r="AQ301" t="str">
            <v>{52170700} Расходы на проживание (зарубежные служебные поездки)</v>
          </cell>
          <cell r="AS301" t="str">
            <v>{1401099900} Проч прод для обращ с источниками ионизирующего излучения</v>
          </cell>
          <cell r="BH301">
            <v>5000001317</v>
          </cell>
        </row>
        <row r="302">
          <cell r="AO302" t="str">
            <v>{52170800} Прочие (зарубежные служебные поездки)</v>
          </cell>
          <cell r="AP302" t="str">
            <v>{52170800} Прочие (зарубежные служебные поездки)</v>
          </cell>
          <cell r="AQ302" t="str">
            <v>{52170800} Прочие (зарубежные служебные поездки)</v>
          </cell>
          <cell r="AS302" t="str">
            <v>{1401100000} Растворные реакторы</v>
          </cell>
          <cell r="BH302">
            <v>5000001469</v>
          </cell>
        </row>
        <row r="303">
          <cell r="AO303" t="str">
            <v>{52180100} Представительские расходы</v>
          </cell>
          <cell r="AP303" t="str">
            <v>{52180100} Представительские расходы</v>
          </cell>
          <cell r="AQ303" t="str">
            <v>{52180100} Представительские расходы</v>
          </cell>
          <cell r="AS303" t="str">
            <v>{1401200000} Приборы неразрушающего контроля</v>
          </cell>
          <cell r="BH303">
            <v>5001000041</v>
          </cell>
        </row>
        <row r="304">
          <cell r="AO304" t="str">
            <v>{52180200} Сувенирная продукция, относящаяся к представительским расходам</v>
          </cell>
          <cell r="AP304" t="str">
            <v>{52180200} Сувенирная продукция, относящаяся к представительским расходам</v>
          </cell>
          <cell r="AQ304" t="str">
            <v>{52180200} Сувенирная продукция, относящаяся к представительским расходам</v>
          </cell>
          <cell r="AS304" t="str">
            <v>{1501010100} Изделия из углеродного волокна</v>
          </cell>
          <cell r="BH304">
            <v>5001000242</v>
          </cell>
        </row>
        <row r="305">
          <cell r="AO305" t="str">
            <v>{52190000} Аудиторские услуги</v>
          </cell>
          <cell r="AP305" t="str">
            <v>{52190000} Аудиторские услуги</v>
          </cell>
          <cell r="AQ305" t="str">
            <v>{52190000} Аудиторские услуги</v>
          </cell>
          <cell r="AS305" t="str">
            <v>{1501010200} Высокомодульные углеродные волокна</v>
          </cell>
          <cell r="BH305">
            <v>5001071638</v>
          </cell>
        </row>
        <row r="306">
          <cell r="AO306" t="str">
            <v>{52200000} Услуги по ведению бухгалтерского учета (ОЦО)</v>
          </cell>
          <cell r="AP306" t="str">
            <v>{52200000} Услуги по ведению бухгалтерского учета (ОЦО)</v>
          </cell>
          <cell r="AQ306" t="str">
            <v>{52200000} Услуги по ведению бухгалтерского учета (ОЦО)</v>
          </cell>
          <cell r="AS306" t="str">
            <v>{1501010301} Ленты углеродные конструкционные (ЛУ-П)</v>
          </cell>
          <cell r="BH306">
            <v>5001087211</v>
          </cell>
        </row>
        <row r="307">
          <cell r="AO307" t="str">
            <v>{52210000} Юридические и нотариальные услуги</v>
          </cell>
          <cell r="AP307" t="str">
            <v>{52210000} Юридические и нотариальные услуги</v>
          </cell>
          <cell r="AQ307" t="str">
            <v>{52210000} Юридические и нотариальные услуги</v>
          </cell>
          <cell r="AS307" t="str">
            <v>{1501010302} Ленты углеродные конструкционные (ЭЛУР)</v>
          </cell>
          <cell r="BH307">
            <v>5003000696</v>
          </cell>
        </row>
        <row r="308">
          <cell r="AO308" t="str">
            <v>{52220000} Социологические исследования</v>
          </cell>
          <cell r="AP308" t="str">
            <v>{52220000} Социологические исследования</v>
          </cell>
          <cell r="AQ308" t="str">
            <v>{52220000} Социологические исследования</v>
          </cell>
          <cell r="AS308" t="str">
            <v>{1501010303} Ленты углеродные однонаправленные (УОЛ)</v>
          </cell>
          <cell r="BH308">
            <v>5003021311</v>
          </cell>
        </row>
        <row r="309">
          <cell r="AO309" t="str">
            <v>{52230100} Консультационные ИТ-услуги</v>
          </cell>
          <cell r="AP309" t="str">
            <v>{52230100} Консультационные ИТ-услуги</v>
          </cell>
          <cell r="AQ309" t="str">
            <v>{52230100} Консультационные ИТ-услуги</v>
          </cell>
          <cell r="AS309" t="str">
            <v>{1501010400} Среднепрочные углеродные волокна</v>
          </cell>
          <cell r="BH309">
            <v>5003026493</v>
          </cell>
        </row>
        <row r="310">
          <cell r="AO310" t="str">
            <v>{52230200} Консультационные услуги по бухгалтерскому, налоговому учету и МСФО</v>
          </cell>
          <cell r="AP310" t="str">
            <v>{52230200} Консультационные услуги по бухгалтерскому, налоговому учету и МСФО</v>
          </cell>
          <cell r="AQ310" t="str">
            <v>{52230200} Консультационные услуги по бухгалтерскому, налоговому учету и МСФО</v>
          </cell>
          <cell r="AS310" t="str">
            <v>{1501010500} Ткани углеродные (УТ)</v>
          </cell>
          <cell r="BH310">
            <v>5003027352</v>
          </cell>
        </row>
        <row r="311">
          <cell r="AO311" t="str">
            <v>{52230300} Консультационные услуги, связанные с обучением и развитием персонала</v>
          </cell>
          <cell r="AP311" t="str">
            <v>{52230300} Консультационные услуги, связанные с обучением и развитием персонала</v>
          </cell>
          <cell r="AQ311" t="str">
            <v>{52230300} Консультационные услуги, связанные с обучением и развитием персонала</v>
          </cell>
          <cell r="AS311" t="str">
            <v>{1501010601} Толстые углеродные нити</v>
          </cell>
          <cell r="BH311">
            <v>5003028028</v>
          </cell>
        </row>
        <row r="312">
          <cell r="AO312" t="str">
            <v>{52230400} Консультационные услуги, прочие</v>
          </cell>
          <cell r="AP312" t="str">
            <v>{52230400} Консультационные услуги, прочие</v>
          </cell>
          <cell r="AQ312" t="str">
            <v>{52230400} Консультационные услуги, прочие</v>
          </cell>
          <cell r="AS312" t="str">
            <v>{1501010602} Тонкие углеродные нити</v>
          </cell>
          <cell r="BH312">
            <v>5003028148</v>
          </cell>
        </row>
        <row r="313">
          <cell r="AO313" t="str">
            <v>{52230500} Консультационные услуги по охране труда (в т.ч. услуги по оценке травмирующих факторов)</v>
          </cell>
          <cell r="AP313" t="str">
            <v>{52230500} Консультационные услуги по охране труда (в т.ч. услуги по оценке травмирующих факторов)</v>
          </cell>
          <cell r="AQ313" t="str">
            <v>{52230500} Консультационные услуги по охране труда (в т.ч. услуги по оценке травмирующих факторов)</v>
          </cell>
          <cell r="AS313" t="str">
            <v>{1501010700} Углерод-углеродные композиц конструкционные материалы (УУКМ)</v>
          </cell>
          <cell r="BH313">
            <v>5003028155</v>
          </cell>
        </row>
        <row r="314">
          <cell r="AO314" t="str">
            <v>{52240000} Работы и услуги типографий</v>
          </cell>
          <cell r="AP314" t="str">
            <v>{52240000} Работы и услуги типографий</v>
          </cell>
          <cell r="AQ314" t="str">
            <v>{52240000} Работы и услуги типографий</v>
          </cell>
          <cell r="AS314" t="str">
            <v>{1501010900} Ткани мультиаксиальные</v>
          </cell>
          <cell r="BH314">
            <v>5003083519</v>
          </cell>
        </row>
        <row r="315">
          <cell r="AO315" t="str">
            <v>{52250000} Почтовые услуги и курьерская отправка</v>
          </cell>
          <cell r="AP315" t="str">
            <v>{52250000} Почтовые услуги и курьерская отправка</v>
          </cell>
          <cell r="AQ315" t="str">
            <v>{52250000} Почтовые услуги и курьерская отправка</v>
          </cell>
          <cell r="AS315" t="str">
            <v>{1501020000} Композиционный материал КИМФ</v>
          </cell>
          <cell r="BH315">
            <v>5003083893</v>
          </cell>
        </row>
        <row r="316">
          <cell r="AO316" t="str">
            <v>{52260100} Расходы на компенсацию за использование для служебных поездок личных легковых автомобилей и мотоциклов</v>
          </cell>
          <cell r="AP316" t="str">
            <v>{52260100} Расходы на компенсацию за использование для служебных поездок личных легковых автомобилей и мотоциклов</v>
          </cell>
          <cell r="AQ316" t="str">
            <v>{52260100} Расходы на компенсацию за использование для служебных поездок личных легковых автомобилей и мотоциклов</v>
          </cell>
          <cell r="AS316" t="str">
            <v>{1501030000} Полиакрилонитрильные (ПАН) волокна</v>
          </cell>
          <cell r="BH316">
            <v>5004023569</v>
          </cell>
        </row>
        <row r="317">
          <cell r="AO317" t="str">
            <v>{52260200} Оплата стоянки автотранспорта</v>
          </cell>
          <cell r="AP317" t="str">
            <v>{52260200} Оплата стоянки автотранспорта</v>
          </cell>
          <cell r="AQ317" t="str">
            <v>{52260200} Оплата стоянки автотранспорта</v>
          </cell>
          <cell r="AS317" t="str">
            <v>{1501040000} Препреги</v>
          </cell>
          <cell r="BH317">
            <v>5007004074</v>
          </cell>
        </row>
        <row r="318">
          <cell r="AO318" t="str">
            <v>{52260300} Расходы на ремонт служебного транспорта</v>
          </cell>
          <cell r="AP318" t="str">
            <v>{52260300} Расходы на ремонт служебного транспорта</v>
          </cell>
          <cell r="AQ318" t="str">
            <v>{52260300} Расходы на ремонт служебного транспорта</v>
          </cell>
          <cell r="AS318" t="str">
            <v>{1501060000} Прочие композиционные материалы и изделия из них</v>
          </cell>
          <cell r="BH318">
            <v>5009033419</v>
          </cell>
        </row>
        <row r="319">
          <cell r="AO319" t="str">
            <v>{52260400} Расходы на ТО служебного транспорта</v>
          </cell>
          <cell r="AP319" t="str">
            <v>{52260400} Расходы на ТО служебного транспорта</v>
          </cell>
          <cell r="AQ319" t="str">
            <v>{52260400} Расходы на ТО служебного транспорта</v>
          </cell>
          <cell r="AS319" t="str">
            <v>{1501070000} Монокристаллы(галлий,кремний,сапфир и т.д.) и изделия из них</v>
          </cell>
          <cell r="BH319">
            <v>5009043819</v>
          </cell>
        </row>
        <row r="320">
          <cell r="AO320" t="str">
            <v>{52269900} Прочие расходы на содержание служебного транспорта</v>
          </cell>
          <cell r="AP320" t="str">
            <v>{52269900} Прочие расходы на содержание служебного транспорта</v>
          </cell>
          <cell r="AQ320" t="str">
            <v>{52269900} Прочие расходы на содержание служебного транспорта</v>
          </cell>
          <cell r="AS320" t="str">
            <v>{1501080000} Порошки для аддитивных и MIM-технологий</v>
          </cell>
          <cell r="BH320">
            <v>5010036527</v>
          </cell>
        </row>
        <row r="321">
          <cell r="AO321" t="str">
            <v>{52270000} Услуги по договорам комиссии, агентским договорам и поручениям</v>
          </cell>
          <cell r="AP321" t="str">
            <v>{52270000} Услуги по договорам комиссии, агентским договорам и поручениям</v>
          </cell>
          <cell r="AQ321" t="str">
            <v>{52270000} Услуги по договорам комиссии, агентским договорам и поручениям</v>
          </cell>
          <cell r="AS321" t="str">
            <v>{1501090000} Карбид кремния и изделия из него</v>
          </cell>
          <cell r="BH321">
            <v>5012031637</v>
          </cell>
        </row>
        <row r="322">
          <cell r="AO322" t="str">
            <v>{52280000} Коммунальные услуги</v>
          </cell>
          <cell r="AP322" t="str">
            <v>{52280000} Коммунальные услуги</v>
          </cell>
          <cell r="AQ322" t="str">
            <v>{52280000} Коммунальные услуги</v>
          </cell>
          <cell r="AS322" t="str">
            <v>{9901010100} Малогабаритные источники тока</v>
          </cell>
          <cell r="BH322">
            <v>5016008854</v>
          </cell>
        </row>
        <row r="323">
          <cell r="AO323" t="str">
            <v>{52290000} Регистрация имущества и земли</v>
          </cell>
          <cell r="AP323" t="str">
            <v>{52290000} Регистрация имущества и земли</v>
          </cell>
          <cell r="AQ323" t="str">
            <v>{52290000} Регистрация имущества и земли</v>
          </cell>
          <cell r="AS323" t="str">
            <v>{9901010200} Накопители энергии</v>
          </cell>
          <cell r="BH323">
            <v>5017071263</v>
          </cell>
        </row>
        <row r="324">
          <cell r="AO324" t="str">
            <v>{52300000} Затраты на подписку периодических изданий , специальную литературу</v>
          </cell>
          <cell r="AP324" t="str">
            <v>{52300000} Затраты на подписку периодических изданий , специальную литературу</v>
          </cell>
          <cell r="AQ324" t="str">
            <v>{52300000} Затраты на подписку периодических изданий , специальную литературу</v>
          </cell>
          <cell r="AS324" t="str">
            <v>{9901010300} Системы на щелочных топливных элементах</v>
          </cell>
          <cell r="BH324">
            <v>5017095994</v>
          </cell>
        </row>
        <row r="325">
          <cell r="AO325" t="str">
            <v>{52310000} Таможенное оформление</v>
          </cell>
          <cell r="AP325" t="str">
            <v>{52310000} Таможенное оформление</v>
          </cell>
          <cell r="AQ325" t="str">
            <v>{52310000} Таможенное оформление</v>
          </cell>
          <cell r="AS325" t="str">
            <v>{9901010400} Системы на твердооксидных топливных элементах (ТОТЭ)</v>
          </cell>
          <cell r="BH325">
            <v>5018120072</v>
          </cell>
        </row>
        <row r="326">
          <cell r="AO326" t="str">
            <v>{52320000} Таможенные пошлины (платежи)</v>
          </cell>
          <cell r="AP326" t="str">
            <v>{52320000} Таможенные пошлины (платежи)</v>
          </cell>
          <cell r="AQ326" t="str">
            <v>{52320000} Таможенные пошлины (платежи)</v>
          </cell>
          <cell r="AS326" t="str">
            <v>{9901010500} Водородные топливные картриджи</v>
          </cell>
          <cell r="BH326">
            <v>5019021966</v>
          </cell>
        </row>
        <row r="327">
          <cell r="AO327" t="str">
            <v>{52330000} Затраты на сертификацию и лицензирование</v>
          </cell>
          <cell r="AP327" t="str">
            <v>{52330000} Затраты на сертификацию и лицензирование</v>
          </cell>
          <cell r="AQ327" t="str">
            <v>{52330000} Затраты на сертификацию и лицензирование</v>
          </cell>
          <cell r="AS327" t="str">
            <v>{9901010600} Электролиты</v>
          </cell>
          <cell r="BH327">
            <v>5020034631</v>
          </cell>
        </row>
        <row r="328">
          <cell r="AO328" t="str">
            <v>{52340000} Услуги по организации и проведению торгов</v>
          </cell>
          <cell r="AP328" t="str">
            <v>{52340000} Услуги по организации и проведению торгов</v>
          </cell>
          <cell r="AQ328" t="str">
            <v>{52340000} Услуги по организации и проведению торгов</v>
          </cell>
          <cell r="AS328" t="str">
            <v>{9901020100} Радиационные мониторы</v>
          </cell>
          <cell r="BH328">
            <v>5021001043</v>
          </cell>
        </row>
        <row r="329">
          <cell r="AO329" t="str">
            <v>{52350300} Оценочные обязательства по обращению с радиоактивными и прочими отходами</v>
          </cell>
          <cell r="AP329" t="str">
            <v>{52350300} Оценочные обязательства по обращению с радиоактивными и прочими отходами</v>
          </cell>
          <cell r="AQ329" t="str">
            <v>{52359900} Прочие оценочные обязательства</v>
          </cell>
          <cell r="AS329" t="str">
            <v>{9901020200} Детекторы паров и частиц запрещенных веществ</v>
          </cell>
          <cell r="BH329">
            <v>5024000030</v>
          </cell>
        </row>
        <row r="330">
          <cell r="AO330" t="str">
            <v>{52359900} Прочие оценочные обязательства</v>
          </cell>
          <cell r="AP330" t="str">
            <v>{52359900} Прочие оценочные обязательства</v>
          </cell>
          <cell r="AQ330" t="str">
            <v>{52360000} Расходы на гражданскую оборону, предусмотренные законодательством Российской Федерации</v>
          </cell>
          <cell r="AS330" t="str">
            <v>{9901020300} Рентгенотелевизионные системы</v>
          </cell>
          <cell r="BH330">
            <v>5024002119</v>
          </cell>
        </row>
        <row r="331">
          <cell r="AO331" t="str">
            <v>{52360000} Расходы на гражданскую оборону, предусмотренные законодательством Российской Федерации</v>
          </cell>
          <cell r="AP331" t="str">
            <v>{52360000} Расходы на гражданскую оборону, предусмотренные законодательством Российской Федерации</v>
          </cell>
          <cell r="AQ331" t="str">
            <v>{52370000} Услуги по управлению персоналом (ОЦО)</v>
          </cell>
          <cell r="AS331" t="str">
            <v>{9901020400} Системы контроля и управления доступом</v>
          </cell>
          <cell r="BH331">
            <v>5024058560</v>
          </cell>
        </row>
        <row r="332">
          <cell r="AO332" t="str">
            <v>{52370000} Услуги по управлению персоналом (ОЦО)</v>
          </cell>
          <cell r="AP332" t="str">
            <v>{52370000} Услуги по управлению персоналом (ОЦО)</v>
          </cell>
          <cell r="AQ332" t="str">
            <v>{52380000} Концессионная плата</v>
          </cell>
          <cell r="AS332" t="str">
            <v>{9901020500} Металлообнаружители</v>
          </cell>
          <cell r="BH332">
            <v>5027034655</v>
          </cell>
        </row>
        <row r="333">
          <cell r="AO333" t="str">
            <v>{52380000} Концессионная плата</v>
          </cell>
          <cell r="AP333" t="str">
            <v>{52380000} Концессионная плата</v>
          </cell>
          <cell r="AQ333" t="str">
            <v>{52390100} Услуги по формированию технологического резерва мощностей</v>
          </cell>
          <cell r="AS333" t="str">
            <v>{9901020600} Охранная и пожарная сигнализации</v>
          </cell>
          <cell r="BH333">
            <v>5027084046</v>
          </cell>
        </row>
        <row r="334">
          <cell r="AO334" t="str">
            <v>{52390100} Услуги по формированию технологического резерва мощностей</v>
          </cell>
          <cell r="AP334" t="str">
            <v>{52390100} Услуги по формированию технологического резерва мощностей</v>
          </cell>
          <cell r="AQ334" t="str">
            <v>{52390201} Услуги по нормированному первичному регулированию частоты (конкурентный отбор)</v>
          </cell>
          <cell r="AS334" t="str">
            <v>{9901020700} Системы видеонаблюдения</v>
          </cell>
          <cell r="BH334">
            <v>5027089703</v>
          </cell>
        </row>
        <row r="335">
          <cell r="AO335" t="str">
            <v>{52390201} Услуги по нормированному первичному регулированию частоты (конкурентный отбор)</v>
          </cell>
          <cell r="AP335" t="str">
            <v>{52390201} Услуги по нормированному первичному регулированию частоты (конкурентный отбор)</v>
          </cell>
          <cell r="AQ335" t="str">
            <v>{52390202} Услуги по автоматическому вторичному регулированию частоты и перетоков активной мощности (конкурентный отбор)</v>
          </cell>
          <cell r="AS335" t="str">
            <v>{9901020800} Нейтронные системы</v>
          </cell>
          <cell r="BH335">
            <v>5027106405</v>
          </cell>
        </row>
        <row r="336">
          <cell r="AO336" t="str">
            <v>{52390202} Услуги по автоматическому вторичному регулированию частоты и перетоков активной мощности (конкурентный отбор)</v>
          </cell>
          <cell r="AP336" t="str">
            <v>{52390202} Услуги по автоматическому вторичному регулированию частоты и перетоков активной мощности (конкурентный отбор)</v>
          </cell>
          <cell r="AQ336" t="str">
            <v>{52390203} Услуги по регулированию реактивной мощности без производства электрической энергии</v>
          </cell>
          <cell r="AS336" t="str">
            <v>{9901020900} Системы охраны периметра</v>
          </cell>
          <cell r="BH336">
            <v>5027148701</v>
          </cell>
        </row>
        <row r="337">
          <cell r="AO337" t="str">
            <v>{52390203} Услуги по регулированию реактивной мощности без производства электрической энергии</v>
          </cell>
          <cell r="AP337" t="str">
            <v>{52390203} Услуги по регулированию реактивной мощности без производства электрической энергии</v>
          </cell>
          <cell r="AQ337" t="str">
            <v>{52390204} Услуги по развитию систем противоаварийного управления</v>
          </cell>
          <cell r="AS337" t="str">
            <v>{9901021000} Системы пожаротушения</v>
          </cell>
          <cell r="BH337">
            <v>5029009044</v>
          </cell>
        </row>
        <row r="338">
          <cell r="AO338" t="str">
            <v>{52390204} Услуги по развитию систем противоаварийного управления</v>
          </cell>
          <cell r="AP338" t="str">
            <v>{52390204} Услуги по развитию систем противоаварийного управления</v>
          </cell>
          <cell r="AQ338" t="str">
            <v>{52390205} Услуги по обеспечению вывода ЕЭС из аварийных ситуаций</v>
          </cell>
          <cell r="AS338" t="str">
            <v>{9901029900} Прочие системы безопасности</v>
          </cell>
          <cell r="BH338">
            <v>5029036866</v>
          </cell>
        </row>
        <row r="339">
          <cell r="AO339" t="str">
            <v>{52390205} Услуги по обеспечению вывода ЕЭС из аварийных ситуаций</v>
          </cell>
          <cell r="AP339" t="str">
            <v>{52390205} Услуги по обеспечению вывода ЕЭС из аварийных ситуаций</v>
          </cell>
          <cell r="AQ339" t="str">
            <v>{52401000} Услуги по оценке активов и обязательств (для целей составления отчетности по МСФО)</v>
          </cell>
          <cell r="AS339" t="str">
            <v>{9901030001} Система верхнего блочного уровня (СВБУ)</v>
          </cell>
          <cell r="BH339">
            <v>5029081629</v>
          </cell>
        </row>
        <row r="340">
          <cell r="AO340" t="str">
            <v>{52401000} Услуги по оценке активов и обязательств (для целей составления отчетности по МСФО)</v>
          </cell>
          <cell r="AP340" t="str">
            <v>{52401000} Услуги по оценке активов и обязательств (для целей составления отчетности по МСФО)</v>
          </cell>
          <cell r="AQ340" t="str">
            <v>{52402000} Услуги по оценке активов и обязательств (для иных целей)</v>
          </cell>
          <cell r="AS340" t="str">
            <v>{9901030002} Экран коллективного пользования (в составе СВБУ) (ЭКП)</v>
          </cell>
          <cell r="BH340">
            <v>5029101963</v>
          </cell>
        </row>
        <row r="341">
          <cell r="AO341" t="str">
            <v>{52402000} Услуги по оценке активов и обязательств (для иных целей)</v>
          </cell>
          <cell r="AP341" t="str">
            <v>{52402000} Услуги по оценке активов и обязательств (для иных целей)</v>
          </cell>
          <cell r="AQ341" t="str">
            <v>{52410000} Расходы на услуги по предоставлению работников (технического и управленческого персонала) сторонними организациями для участия в производственном процессе, управлении производством либо для выполнения иных функций, связанных с производством и (или) реализацией</v>
          </cell>
          <cell r="AS341" t="str">
            <v>{9901030003} Технические средства оперативно-диспетчерского управления блочного пункта управления и резервного пункта управления (ТС ОДУ БПУ, РПУ)</v>
          </cell>
          <cell r="BH341">
            <v>5030053538</v>
          </cell>
        </row>
        <row r="342">
          <cell r="AO342" t="str">
            <v>{52410000} Расходы на услуги по предоставлению работников (технического и управленческого персонала) сторонними организациями для участия в производственном процессе, управлении производством либо для выполнения иных функций, связанных с производством и (или) реализацией</v>
          </cell>
          <cell r="AP342" t="str">
            <v>{52410000} Расходы на услуги по предоставлению работников (технического и управленческого персонала) сторонними организациями для участия в производственном процессе, управлении производством либо для выполнения иных функций, связанных с производством и (или) реализацией</v>
          </cell>
          <cell r="AQ342" t="str">
            <v>{52420000} Обучение специалистов заказчика</v>
          </cell>
          <cell r="AS342" t="str">
            <v>{9901030004} Технические средства оперативно-диспетчерского управления центрального пункта управления (ТС ОДУ ЦПУ)</v>
          </cell>
          <cell r="BH342">
            <v>5031005368</v>
          </cell>
        </row>
        <row r="343">
          <cell r="AO343" t="str">
            <v>{52420000} Обучение специалистов заказчика</v>
          </cell>
          <cell r="AP343" t="str">
            <v>{52420000} Обучение специалистов заказчика</v>
          </cell>
          <cell r="AQ343" t="str">
            <v>{52430000} Услуги по осуществлению полномочий единоличного исполнительного органа</v>
          </cell>
          <cell r="AS343" t="str">
            <v>{9901030005} Система верхнего станционного уровня (СВСУ)</v>
          </cell>
          <cell r="BH343">
            <v>5031007340</v>
          </cell>
        </row>
        <row r="344">
          <cell r="AO344" t="str">
            <v>{52430000} Услуги по осуществлению полномочий единоличного исполнительного органа</v>
          </cell>
          <cell r="AP344" t="str">
            <v>{52430000} Услуги по осуществлению полномочий единоличного исполнительного органа</v>
          </cell>
          <cell r="AQ344" t="str">
            <v>{52440000} Услуги по переводу документации на иностранный язык и с иностранного языка на русский</v>
          </cell>
          <cell r="AS344" t="str">
            <v>{9901030006} Система регистрации важных параметров эксплуатации (СРВПЭ)</v>
          </cell>
          <cell r="BH344">
            <v>5031008930</v>
          </cell>
        </row>
        <row r="345">
          <cell r="AO345" t="str">
            <v>{52440000} Услуги по переводу документации на иностранный язык и с иностранного языка на русский</v>
          </cell>
          <cell r="AP345" t="str">
            <v>{52440000} Услуги по переводу документации на иностранный язык и с иностранного языка на русский</v>
          </cell>
          <cell r="AQ345" t="str">
            <v>{52450000} Услуги по проверке надежности контрагента</v>
          </cell>
          <cell r="AS345" t="str">
            <v>{9901030007} Система контроля и управления водно-химическим режимом, включая Систему автоматизированного химического контроля водно-химического режима первого контура, Систему автоматизированного химического контроля водно-химического режима второго контура (СКУ ВХР, включая АХК РО, АХК ТО)</v>
          </cell>
          <cell r="BH345">
            <v>5031009115</v>
          </cell>
        </row>
        <row r="346">
          <cell r="AO346" t="str">
            <v>{52450000} Услуги по проверке надежности контрагента</v>
          </cell>
          <cell r="AP346" t="str">
            <v>{52450000} Услуги по проверке надежности контрагента</v>
          </cell>
          <cell r="AQ346" t="str">
            <v>{52460000} Расходы на компенсацию затрат понесенных воинскими частями Нацгвардии</v>
          </cell>
          <cell r="AS346" t="str">
            <v>{9901030008} Система управления и защиты реактора - управляющая система безопасности технологическая (СУЗ-УСБТ)</v>
          </cell>
          <cell r="BH346">
            <v>5031088660</v>
          </cell>
        </row>
        <row r="347">
          <cell r="AO347" t="str">
            <v>{52460000} Расходы на компенсацию затрат понесенных воинскими частями Нацгвардии</v>
          </cell>
          <cell r="AP347" t="str">
            <v>{52460000} Расходы на компенсацию затрат понесенных воинскими частями Нацгвардии</v>
          </cell>
          <cell r="AQ347" t="str">
            <v>{52990000} Другие затраты</v>
          </cell>
          <cell r="AS347" t="str">
            <v>{9901030009} Инициирующая часть подсистемы аварийной и предупредительной защиты и управляющей системы безопасности технологической (АЗ, ПЗ - УСБИ)</v>
          </cell>
          <cell r="BH347">
            <v>5032000203</v>
          </cell>
        </row>
        <row r="348">
          <cell r="AO348" t="str">
            <v>{52990000} Другие затраты</v>
          </cell>
          <cell r="AP348" t="str">
            <v>{52990000} Другие затраты</v>
          </cell>
          <cell r="AS348" t="str">
            <v>{9901030010} Исполнительная часть управляющей системы безопасности технологической (ИЧ УСБТ)</v>
          </cell>
          <cell r="BH348">
            <v>5032229441</v>
          </cell>
        </row>
        <row r="349">
          <cell r="AS349" t="str">
            <v>{9901030011} Диверсионная система защиты системы управления и защиты реакторной установки – управляющей системы безопасности технологической (ДСЗ СУЗ-УСБТ)</v>
          </cell>
          <cell r="BH349">
            <v>5032241671</v>
          </cell>
        </row>
        <row r="350">
          <cell r="AS350" t="str">
            <v>{9901030012} Комплекс электрооборудования СУЗ (КЭ СУЗ)</v>
          </cell>
          <cell r="BH350">
            <v>5035022734</v>
          </cell>
        </row>
        <row r="351">
          <cell r="AS351" t="str">
            <v>{9901030013} Аппаратура контроля нейтронного потока (АКНП)</v>
          </cell>
          <cell r="BH351">
            <v>5036000589</v>
          </cell>
        </row>
        <row r="352">
          <cell r="AS352" t="str">
            <v>{9901030014} Система индустриальной антисейсмической защиты (СИАЗ)</v>
          </cell>
          <cell r="BH352">
            <v>5036002427</v>
          </cell>
        </row>
        <row r="353">
          <cell r="AS353" t="str">
            <v>{9901030015} Система контроля и управления оборудованием нормальной эксплуатации, включая ПТК ШУ КХОП, ПТК ВД, ПТК ТД, ПТК ШУ КХНП (СКУ НЭ)</v>
          </cell>
          <cell r="BH353">
            <v>5036007954</v>
          </cell>
        </row>
        <row r="354">
          <cell r="AS354" t="str">
            <v>{9901030016} Система контроля и управления системой водоподготовки и водоочистки (СКУ ВП)</v>
          </cell>
          <cell r="BH354">
            <v>5036008490</v>
          </cell>
        </row>
        <row r="355">
          <cell r="AS355" t="str">
            <v>{9901030017} Система обнаружения течи теплоносителя второго контура (СОТТ-2)</v>
          </cell>
          <cell r="BH355">
            <v>5036008524</v>
          </cell>
        </row>
        <row r="356">
          <cell r="AS356" t="str">
            <v>{9901030018} Система контроля вибрации и механических величин (СКВМ (СВД ОРО, СВД ФТГ, СВД НВО))</v>
          </cell>
          <cell r="BH356">
            <v>5036010280</v>
          </cell>
        </row>
        <row r="357">
          <cell r="AS357" t="str">
            <v>{9901030019} Система контроля и управления противопожарной защитой (СКУ ПЗ)</v>
          </cell>
          <cell r="BH357">
            <v>5036010996</v>
          </cell>
        </row>
        <row r="358">
          <cell r="AS358" t="str">
            <v>{9901030020} Автоматизированная система радиационного контроля (АСРК)</v>
          </cell>
          <cell r="BH358">
            <v>5036028023</v>
          </cell>
        </row>
        <row r="359">
          <cell r="AS359" t="str">
            <v>{9901030021} Автоматизированная система контроля радиационной обстановки (АСКРО)</v>
          </cell>
          <cell r="BH359">
            <v>5036029203</v>
          </cell>
        </row>
        <row r="360">
          <cell r="AS360" t="str">
            <v>{9901030999} Прочая продукция АСУТП</v>
          </cell>
          <cell r="BH360">
            <v>5036032044</v>
          </cell>
        </row>
        <row r="361">
          <cell r="AS361" t="str">
            <v>{9901040000} Лазерные и ускорительные технологии (продукция)</v>
          </cell>
          <cell r="BH361">
            <v>5036032654</v>
          </cell>
        </row>
        <row r="362">
          <cell r="AS362" t="str">
            <v>{9901050000} Электротехника</v>
          </cell>
          <cell r="BH362">
            <v>5036035447</v>
          </cell>
        </row>
        <row r="363">
          <cell r="AS363" t="str">
            <v>{9901060000} Полимеры, пластические массы, химические волокна и каучуки</v>
          </cell>
          <cell r="BH363">
            <v>5036037282</v>
          </cell>
        </row>
        <row r="364">
          <cell r="AS364" t="str">
            <v>{9901080000} Средства и методы вычислений (продукция)</v>
          </cell>
          <cell r="BH364">
            <v>5036045290</v>
          </cell>
        </row>
        <row r="365">
          <cell r="AS365" t="str">
            <v>{9901240000} Материалы строительные</v>
          </cell>
          <cell r="BH365">
            <v>5036048728</v>
          </cell>
        </row>
        <row r="366">
          <cell r="AS366" t="str">
            <v>{9901250001} Серная кислота</v>
          </cell>
          <cell r="BH366">
            <v>5036049200</v>
          </cell>
        </row>
        <row r="367">
          <cell r="AS367" t="str">
            <v>{9901250099} Прочие кислоты неорганические и их производные, окислы</v>
          </cell>
          <cell r="BH367">
            <v>5036051897</v>
          </cell>
        </row>
        <row r="368">
          <cell r="AS368" t="str">
            <v>{9901260000} Синтетическое топливо</v>
          </cell>
          <cell r="BH368">
            <v>5036063878</v>
          </cell>
        </row>
        <row r="369">
          <cell r="AS369" t="str">
            <v>{9901270000} Низкомолекулярные углеводы</v>
          </cell>
          <cell r="BH369">
            <v>5036063934</v>
          </cell>
        </row>
        <row r="370">
          <cell r="AS370" t="str">
            <v>{9901280000} Каталитические блоки, нейтрализаторы</v>
          </cell>
          <cell r="BH370">
            <v>5036083578</v>
          </cell>
        </row>
        <row r="371">
          <cell r="AS371" t="str">
            <v>{9901290000} Безводный фтористый водород</v>
          </cell>
          <cell r="BH371">
            <v>5036088248</v>
          </cell>
        </row>
        <row r="372">
          <cell r="AS372" t="str">
            <v>{9901300000} Продукция опытных химических производств</v>
          </cell>
          <cell r="BH372">
            <v>5036090409</v>
          </cell>
        </row>
        <row r="373">
          <cell r="AS373" t="str">
            <v>{9901310000} Программное обеспечение</v>
          </cell>
          <cell r="BH373">
            <v>5040036718</v>
          </cell>
        </row>
        <row r="374">
          <cell r="AS374" t="str">
            <v>{9901330000} Тренажеры и др. ТСО для АЭС (продукция)</v>
          </cell>
          <cell r="BH374">
            <v>5042060410</v>
          </cell>
        </row>
        <row r="375">
          <cell r="AS375" t="str">
            <v>{9901340000} Побочная продукция природоохранной деятельности</v>
          </cell>
          <cell r="BH375">
            <v>5044000102</v>
          </cell>
        </row>
        <row r="376">
          <cell r="AS376" t="str">
            <v>{9901370000} Автомобильные катализаторы</v>
          </cell>
          <cell r="BH376">
            <v>5044000470</v>
          </cell>
        </row>
        <row r="377">
          <cell r="AS377" t="str">
            <v>{9901380000} Перспективная продукция</v>
          </cell>
          <cell r="BH377">
            <v>5045001571</v>
          </cell>
        </row>
        <row r="378">
          <cell r="AS378" t="str">
            <v>{9901390000} Полиграфическая продукция</v>
          </cell>
          <cell r="BH378">
            <v>5047009329</v>
          </cell>
        </row>
        <row r="379">
          <cell r="AS379" t="str">
            <v>{9901410000} Дополнительные продукты B2B и B2C</v>
          </cell>
          <cell r="BH379">
            <v>5047042929</v>
          </cell>
        </row>
        <row r="380">
          <cell r="AS380" t="str">
            <v>{9901440000} Общая техника (продукция)</v>
          </cell>
          <cell r="BH380">
            <v>5047125572</v>
          </cell>
        </row>
        <row r="381">
          <cell r="AS381" t="str">
            <v>{9901450000} ВЧ-генераторы</v>
          </cell>
          <cell r="BH381">
            <v>5049017660</v>
          </cell>
        </row>
        <row r="382">
          <cell r="AS382" t="str">
            <v>{9901460000} Станкостроение (продукция)</v>
          </cell>
          <cell r="BH382">
            <v>5050002450</v>
          </cell>
        </row>
        <row r="383">
          <cell r="AS383" t="str">
            <v>{9901990000} Продукты прочие</v>
          </cell>
          <cell r="BH383">
            <v>5050066976</v>
          </cell>
        </row>
        <row r="384">
          <cell r="AS384" t="str">
            <v>{0102070100} Услуги по добыче урановых руд</v>
          </cell>
          <cell r="BH384">
            <v>5053011196</v>
          </cell>
        </row>
        <row r="385">
          <cell r="AS385" t="str">
            <v>{0102070200} Услуги по добыче прочих полезных ископаемых</v>
          </cell>
          <cell r="BH385">
            <v>5053013676</v>
          </cell>
        </row>
        <row r="386">
          <cell r="AS386" t="str">
            <v>{0102080001} Технологическое и разведочное бурение</v>
          </cell>
          <cell r="BH386">
            <v>5053025569</v>
          </cell>
        </row>
        <row r="387">
          <cell r="AS387" t="str">
            <v>{0102080002} Поисково-оценочное бурение</v>
          </cell>
          <cell r="BH387">
            <v>5053026668</v>
          </cell>
        </row>
        <row r="388">
          <cell r="AS388" t="str">
            <v>{0102080003} Геологическое сопровождение</v>
          </cell>
          <cell r="BH388">
            <v>5053029997</v>
          </cell>
        </row>
        <row r="389">
          <cell r="AS389" t="str">
            <v>{0102090000} Прочие услуги в области добычи полезных ископаемых</v>
          </cell>
          <cell r="BH389">
            <v>5053040285</v>
          </cell>
        </row>
        <row r="390">
          <cell r="AS390" t="str">
            <v>{0202050100} Услуги по конверсии урана Н</v>
          </cell>
          <cell r="BH390">
            <v>5053052114</v>
          </cell>
        </row>
        <row r="391">
          <cell r="AS391" t="str">
            <v>{0202050200} Услуги по конверсии урана РС</v>
          </cell>
          <cell r="BH391">
            <v>5053054802</v>
          </cell>
        </row>
        <row r="392">
          <cell r="AS392" t="str">
            <v>{0202050300} Услуги по конверсии урана РТ</v>
          </cell>
          <cell r="BH392">
            <v>5053054810</v>
          </cell>
        </row>
        <row r="393">
          <cell r="AS393" t="str">
            <v>{0202050400} Услуги по конверсии урана прочие</v>
          </cell>
          <cell r="BH393">
            <v>5053054827</v>
          </cell>
        </row>
        <row r="394">
          <cell r="AS394" t="str">
            <v>{0202050500} Услуги по конверсии урана в ТФУ</v>
          </cell>
          <cell r="BH394">
            <v>5053066854</v>
          </cell>
        </row>
        <row r="395">
          <cell r="AS395" t="str">
            <v>{0202050600} Услуги по конверсии урана из ТФУ в ГФУ</v>
          </cell>
          <cell r="BH395">
            <v>5053067544</v>
          </cell>
        </row>
        <row r="396">
          <cell r="AS396" t="str">
            <v>{0202060100} Услуги по обогащению гексафторида урана (UF6) природного</v>
          </cell>
          <cell r="BH396">
            <v>5072726721</v>
          </cell>
        </row>
        <row r="397">
          <cell r="AS397" t="str">
            <v>{0202060200} Услуги по обогащению гексафторида урана (UF6) РС</v>
          </cell>
          <cell r="BH397">
            <v>5101700865</v>
          </cell>
        </row>
        <row r="398">
          <cell r="AS398" t="str">
            <v>{0202060300} Услуги по обогащению гексафторида урана (UF6) РТ</v>
          </cell>
          <cell r="BH398">
            <v>5102006040</v>
          </cell>
        </row>
        <row r="399">
          <cell r="AS399" t="str">
            <v>{0202060400} Услуги по обогащению гексафторида урана (UF6) прочие</v>
          </cell>
          <cell r="BH399">
            <v>5102006177</v>
          </cell>
        </row>
        <row r="400">
          <cell r="AS400" t="str">
            <v>{0202070101} Обогащенная закись-окись (Н)</v>
          </cell>
          <cell r="BH400">
            <v>5103021259</v>
          </cell>
        </row>
        <row r="401">
          <cell r="AS401" t="str">
            <v>{0202070102} Обогащенная закись-окись (РС)</v>
          </cell>
          <cell r="BH401">
            <v>5107912619</v>
          </cell>
        </row>
        <row r="402">
          <cell r="AS402" t="str">
            <v>{0202080000} Услуги по вторичной переработке ОГФУ</v>
          </cell>
          <cell r="BH402">
            <v>5112000128</v>
          </cell>
        </row>
        <row r="403">
          <cell r="AS403" t="str">
            <v>{0202100000} Прочие услуги по производству и обработке ядерных материалов</v>
          </cell>
          <cell r="BH403">
            <v>5112000417</v>
          </cell>
        </row>
        <row r="404">
          <cell r="AS404" t="str">
            <v>{0302090000} Услуги по произв прочих металлов, сплавов и их соединений</v>
          </cell>
          <cell r="BH404">
            <v>5114020024</v>
          </cell>
        </row>
        <row r="405">
          <cell r="AS405" t="str">
            <v>{0302100000} Услуги механической обработки металлов</v>
          </cell>
          <cell r="BH405">
            <v>5117065288</v>
          </cell>
        </row>
        <row r="406">
          <cell r="AS406" t="str">
            <v>{0402020100} Работы (услуги) по производству топливных таблеток</v>
          </cell>
          <cell r="BH406">
            <v>5117065560</v>
          </cell>
        </row>
        <row r="407">
          <cell r="AS407" t="str">
            <v>{0402020200} Работы (услуги) по производству уран-гадолиниевых таблеток</v>
          </cell>
          <cell r="BH407">
            <v>5117100091</v>
          </cell>
        </row>
        <row r="408">
          <cell r="AS408" t="str">
            <v>{0402020300} Работы (услуги) по производству уран-эрбиевых таблеток</v>
          </cell>
          <cell r="BH408">
            <v>5117101000</v>
          </cell>
        </row>
        <row r="409">
          <cell r="AS409" t="str">
            <v>{0402030000} Работы (услуги) по изготовл тепловыделяющих элементов (ТВЭЛ)</v>
          </cell>
          <cell r="BH409">
            <v>5117300189</v>
          </cell>
        </row>
        <row r="410">
          <cell r="AS410" t="str">
            <v>{0402040000} Работы (услуги) по изготовлению тепловыделяющих сборок (ТВС)</v>
          </cell>
          <cell r="BH410">
            <v>5190009939</v>
          </cell>
        </row>
        <row r="411">
          <cell r="AS411" t="str">
            <v>{0402050000} Работы (услуги) по изг тепловыдел элем с гадолинием (ТВЭГ)</v>
          </cell>
          <cell r="BH411">
            <v>5190023651</v>
          </cell>
        </row>
        <row r="412">
          <cell r="AS412" t="str">
            <v>{0402060000} Услуги по производству порошка диоксида урана</v>
          </cell>
          <cell r="BH412">
            <v>5190053159</v>
          </cell>
        </row>
        <row r="413">
          <cell r="AS413" t="str">
            <v>{0402070000} Работы (услуги) по изг ядерного топлива и его компонентов</v>
          </cell>
          <cell r="BH413">
            <v>5190100176</v>
          </cell>
        </row>
        <row r="414">
          <cell r="AS414" t="str">
            <v>{0502010100} Проектно-конструкторские работы для ВВЭР (ЯППУ)</v>
          </cell>
          <cell r="BH414">
            <v>5190100352</v>
          </cell>
        </row>
        <row r="415">
          <cell r="AS415" t="str">
            <v>{0502010200} Проектно-конструкторские работы для БН (ЯППУ)</v>
          </cell>
          <cell r="BH415">
            <v>5190111315</v>
          </cell>
        </row>
        <row r="416">
          <cell r="AS416" t="str">
            <v>{0502010300} Проектно-конструкторские работы для оборудование вне ЯППУ</v>
          </cell>
          <cell r="BH416">
            <v>5190114443</v>
          </cell>
        </row>
        <row r="417">
          <cell r="AS417" t="str">
            <v>{0502010400} Проектно-конструкт работы для АЭС малой и средней мощности</v>
          </cell>
          <cell r="BH417">
            <v>5190120239</v>
          </cell>
        </row>
        <row r="418">
          <cell r="AS418" t="str">
            <v>{0502010600} ПКР для Трансп, судовой и кораб энергетики (проч тематики)</v>
          </cell>
          <cell r="BH418">
            <v>5190121507</v>
          </cell>
        </row>
        <row r="419">
          <cell r="AS419" t="str">
            <v>{0502010700} Проектно-конструкторские работы для тепловой энергетики</v>
          </cell>
          <cell r="BH419">
            <v>5190129538</v>
          </cell>
        </row>
        <row r="420">
          <cell r="AS420" t="str">
            <v>{0502010800} Проектно-конструкторские работы для газнефтехимии</v>
          </cell>
          <cell r="BH420">
            <v>5190135771</v>
          </cell>
        </row>
        <row r="421">
          <cell r="AS421" t="str">
            <v>{0502010900} Проектно-конструкторские работы для ветроэнергетики</v>
          </cell>
          <cell r="BH421">
            <v>5190137610</v>
          </cell>
        </row>
        <row r="422">
          <cell r="AS422" t="str">
            <v>{0502011000} Проектно-конструкторские работы для сист управл и КИП для АЭ</v>
          </cell>
          <cell r="BH422">
            <v>5190162334</v>
          </cell>
        </row>
        <row r="423">
          <cell r="AS423" t="str">
            <v>{0502011100} ПКР для систем управ и КИП для оборуд по прочим тематикам</v>
          </cell>
          <cell r="BH423">
            <v>5190168199</v>
          </cell>
        </row>
        <row r="424">
          <cell r="AS424" t="str">
            <v>{0502011200} ПКР по проектам ВЭ объектов обращения с РАО и ОЯТ</v>
          </cell>
          <cell r="BH424">
            <v>5190168390</v>
          </cell>
        </row>
        <row r="425">
          <cell r="AS425" t="str">
            <v>{0502011300} ПКР по проектам сооружения объектов обращения с РАО / ОЯТ</v>
          </cell>
          <cell r="BH425">
            <v>5190800026</v>
          </cell>
        </row>
        <row r="426">
          <cell r="AS426" t="str">
            <v>{0502011400} ПКР для оборудования/продукции по прочим тематикам</v>
          </cell>
          <cell r="BH426">
            <v>5190800121</v>
          </cell>
        </row>
        <row r="427">
          <cell r="AS427" t="str">
            <v>{0502011500} Проектно-конструкторские работы для турбоустановки</v>
          </cell>
          <cell r="BH427">
            <v>5190915348</v>
          </cell>
        </row>
        <row r="428">
          <cell r="AS428" t="str">
            <v>{0602010001} Проектно-изыскательские работы (ПИР) АЭ</v>
          </cell>
          <cell r="BH428">
            <v>5190918941</v>
          </cell>
        </row>
        <row r="429">
          <cell r="AS429" t="str">
            <v>{0602010002} Проектно-изыскательские работы (ПИР) для МЗ</v>
          </cell>
          <cell r="BH429">
            <v>5190920394</v>
          </cell>
        </row>
        <row r="430">
          <cell r="AS430" t="str">
            <v>{0602010003} Проектно-изыскательские работы (ПИР) для ВЭ</v>
          </cell>
          <cell r="BH430">
            <v>5191120400</v>
          </cell>
        </row>
        <row r="431">
          <cell r="AS431" t="str">
            <v>{0602010004} Проектно-изыскательские работы (ПИР) для ТЭ</v>
          </cell>
          <cell r="BH431">
            <v>5191501188</v>
          </cell>
        </row>
        <row r="432">
          <cell r="AS432" t="str">
            <v>{0602010005} Проектно-изыскательские работы (ПИР) для ГНХ</v>
          </cell>
          <cell r="BH432">
            <v>5191501741</v>
          </cell>
        </row>
        <row r="433">
          <cell r="AS433" t="str">
            <v>{0602010006} Проектно-изыскательские работы (ПИР) для Судостроения</v>
          </cell>
          <cell r="BH433">
            <v>5191501935</v>
          </cell>
        </row>
        <row r="434">
          <cell r="AS434" t="str">
            <v>{0602010099} Прочие ПИР</v>
          </cell>
          <cell r="BH434">
            <v>5191601175</v>
          </cell>
        </row>
        <row r="435">
          <cell r="AS435" t="str">
            <v>{0602020000} Строительно-монтажные работы (СМР)</v>
          </cell>
          <cell r="BH435">
            <v>5193101033</v>
          </cell>
        </row>
        <row r="436">
          <cell r="AS436" t="str">
            <v>{0602030000} Авторский надзор</v>
          </cell>
          <cell r="BH436">
            <v>5193600138</v>
          </cell>
        </row>
        <row r="437">
          <cell r="AS437" t="str">
            <v>{0602040000} Технический надзор</v>
          </cell>
          <cell r="BH437">
            <v>5193600346</v>
          </cell>
        </row>
        <row r="438">
          <cell r="AS438" t="str">
            <v>{0602050000} Услуги по вводу в эксплуатацию АЭС (пуско-наладочные работы)</v>
          </cell>
          <cell r="BH438">
            <v>5200000046</v>
          </cell>
        </row>
        <row r="439">
          <cell r="AS439" t="str">
            <v>{0602060000} Услуги по подготовке персонала АЭС</v>
          </cell>
          <cell r="BH439">
            <v>5200000102</v>
          </cell>
        </row>
        <row r="440">
          <cell r="AS440" t="str">
            <v>{0602070000} Консультационные услуги (PMC: project manajement consultant)</v>
          </cell>
          <cell r="BH440">
            <v>5213000558</v>
          </cell>
        </row>
        <row r="441">
          <cell r="AS441" t="str">
            <v>{0602080000} Услуги по ген. подряду</v>
          </cell>
          <cell r="BH441">
            <v>5213004023</v>
          </cell>
        </row>
        <row r="442">
          <cell r="AS442" t="str">
            <v>{0602090000} Услуги по вводу в эксплуатацию промышленных объектов, кроме АЭС (пуско-наладочные работы)</v>
          </cell>
          <cell r="BH442">
            <v>5245024086</v>
          </cell>
        </row>
        <row r="443">
          <cell r="AS443" t="str">
            <v>{0702010000} Услуги по модерн и продлении сроков эксплуатации (ПСЭ) АЭС</v>
          </cell>
          <cell r="BH443">
            <v>5249007028</v>
          </cell>
        </row>
        <row r="444">
          <cell r="AS444" t="str">
            <v>{0702020000} Услуги по проведению ремонтных работ и техобслуживания на АЭС</v>
          </cell>
          <cell r="BH444">
            <v>5250018433</v>
          </cell>
        </row>
        <row r="445">
          <cell r="AS445" t="str">
            <v>{0702030000} Услуги сервиса на объектах теплоэнергетики</v>
          </cell>
          <cell r="BH445">
            <v>5254021677</v>
          </cell>
        </row>
        <row r="446">
          <cell r="AS446" t="str">
            <v>{0702040000} Услуги сервиса на прочих промышленных объектах</v>
          </cell>
          <cell r="BH446">
            <v>5254021740</v>
          </cell>
        </row>
        <row r="447">
          <cell r="AS447" t="str">
            <v>{0802010000} Техническое обслуживание и ремонт (кроме АЭС)</v>
          </cell>
          <cell r="BH447">
            <v>5254022656</v>
          </cell>
        </row>
        <row r="448">
          <cell r="AS448" t="str">
            <v>{0902010000} Услуги по выводу из эксплуатации</v>
          </cell>
          <cell r="BH448">
            <v>5254024580</v>
          </cell>
        </row>
        <row r="449">
          <cell r="AS449" t="str">
            <v>{1002040100} Гидрогенерация для ТЭ (услуги)</v>
          </cell>
          <cell r="BH449">
            <v>5254026273</v>
          </cell>
        </row>
        <row r="450">
          <cell r="AS450" t="str">
            <v>{1002040500} Прочие услуги для теплоэнергетики</v>
          </cell>
          <cell r="BH450">
            <v>5254027260</v>
          </cell>
        </row>
        <row r="451">
          <cell r="AS451" t="str">
            <v>{1002050700} Прочие услуги для газнефтехимии</v>
          </cell>
          <cell r="BH451">
            <v>5254082542</v>
          </cell>
        </row>
        <row r="452">
          <cell r="AS452" t="str">
            <v>{1002060900} Прочие услуги для ветроэнергетики</v>
          </cell>
          <cell r="BH452">
            <v>5254082616</v>
          </cell>
        </row>
        <row r="453">
          <cell r="AS453" t="str">
            <v>{1002090100} Кораб и судовые реакт установ (и их составляющие) (услуги)</v>
          </cell>
          <cell r="BH453">
            <v>5254082648</v>
          </cell>
        </row>
        <row r="454">
          <cell r="AS454" t="str">
            <v>{1002090200} Судостроение (кроме РУ) (услуги)</v>
          </cell>
          <cell r="BH454">
            <v>5254481787</v>
          </cell>
        </row>
        <row r="455">
          <cell r="AS455" t="str">
            <v>{1002110000} Услуги по изготовлению агрегатов газовых центрифуг</v>
          </cell>
          <cell r="BH455">
            <v>5254484643</v>
          </cell>
        </row>
        <row r="456">
          <cell r="AS456" t="str">
            <v>{1102050000} Услуги эксплуатации АЭС</v>
          </cell>
          <cell r="BH456">
            <v>5256037915</v>
          </cell>
        </row>
        <row r="457">
          <cell r="AS457" t="str">
            <v>{1102060101} Передача э/э (мощн) по единой национ (общерос) электросети</v>
          </cell>
          <cell r="BH457">
            <v>5256042739</v>
          </cell>
        </row>
        <row r="458">
          <cell r="AS458" t="str">
            <v>{1102060102} Перед э/э(мощн) по электросетям, принадл терр сетевым орг-ям</v>
          </cell>
          <cell r="BH458">
            <v>5256049950</v>
          </cell>
        </row>
        <row r="459">
          <cell r="AS459" t="str">
            <v>{1102060103} Технологическое присоединение к электрическим сетям</v>
          </cell>
          <cell r="BH459">
            <v>5256075678</v>
          </cell>
        </row>
        <row r="460">
          <cell r="AS460" t="str">
            <v>{1102060201} Управл технол реж, обесп функц технол инфр опт и розн рынк</v>
          </cell>
          <cell r="BH460">
            <v>5256098971</v>
          </cell>
        </row>
        <row r="461">
          <cell r="AS461" t="str">
            <v>{1102060202} Обесп надеж функц электроэн (ОтбИсп,ВывЕЭСизАвар, УслТехМощ)</v>
          </cell>
          <cell r="BH461">
            <v>5257062840</v>
          </cell>
        </row>
        <row r="462">
          <cell r="AS462" t="str">
            <v>{1102060203} Сбыт электрической энергии</v>
          </cell>
          <cell r="BH462">
            <v>5257072937</v>
          </cell>
        </row>
        <row r="463">
          <cell r="AS463" t="str">
            <v>{1102060204} Пр услуги в сфере операт-диспетч управл в электроэнергетике</v>
          </cell>
          <cell r="BH463">
            <v>5257084700</v>
          </cell>
        </row>
        <row r="464">
          <cell r="AS464" t="str">
            <v>{1102070100} Пр-во т/э(мощ)в реж ком выр э/э и т/э с мощ пр-ва э/э&gt;=25МВт</v>
          </cell>
          <cell r="BH464">
            <v>5257108703</v>
          </cell>
        </row>
        <row r="465">
          <cell r="AS465" t="str">
            <v>{1102070200} Пр-во т/э(мощ)в реж комб выр э/э и т/э с мощ пр-ва э/э&lt;25МВт</v>
          </cell>
          <cell r="BH465">
            <v>5258060846</v>
          </cell>
        </row>
        <row r="466">
          <cell r="AS466" t="str">
            <v>{1102070300} Произв т/э (мощн) не в режиме комбинир выраб э/э и т/э</v>
          </cell>
          <cell r="BH466">
            <v>5258073965</v>
          </cell>
        </row>
        <row r="467">
          <cell r="AS467" t="str">
            <v>{1102070401} Передача тепловой энергии и теплоносителя</v>
          </cell>
          <cell r="BH467">
            <v>5258084519</v>
          </cell>
        </row>
        <row r="468">
          <cell r="AS468" t="str">
            <v>{1102070402} Сбыт тепловой энергии и теплоносителя</v>
          </cell>
          <cell r="BH468">
            <v>5258088520</v>
          </cell>
        </row>
        <row r="469">
          <cell r="AS469" t="str">
            <v>{1102070403} Подключение к системе теплоснабжения</v>
          </cell>
          <cell r="BH469">
            <v>5259033080</v>
          </cell>
        </row>
        <row r="470">
          <cell r="AS470" t="str">
            <v>{1102070404} Поддерж резерв тепл мощн при отсут потребл тепловой энергии</v>
          </cell>
          <cell r="BH470">
            <v>5259065364</v>
          </cell>
        </row>
        <row r="471">
          <cell r="AS471" t="str">
            <v>{1102080000} Сбор, очистка и распределение вод</v>
          </cell>
          <cell r="BH471">
            <v>5259086854</v>
          </cell>
        </row>
        <row r="472">
          <cell r="AS472" t="str">
            <v>{1202020001} Услуги по хранению ОЯТ ВВЭР-440 (зарубежное)</v>
          </cell>
          <cell r="BH472">
            <v>5260000210</v>
          </cell>
        </row>
        <row r="473">
          <cell r="AS473" t="str">
            <v>{1202020002} Услуги по хранению ОЯТ ВВЭР-440 (собственность КРЭА)</v>
          </cell>
          <cell r="BH473">
            <v>5260002545</v>
          </cell>
        </row>
        <row r="474">
          <cell r="AS474" t="str">
            <v>{1202020003} Услуги по хранению ОЯТ ВВЭР-440 (федеральная собственность)</v>
          </cell>
          <cell r="BH474">
            <v>5260059044</v>
          </cell>
        </row>
        <row r="475">
          <cell r="AS475" t="str">
            <v>{1202020004} Услуги по хранению ОЯТ ВВЭР-1000 (федеральная собственность)</v>
          </cell>
          <cell r="BH475">
            <v>5260070633</v>
          </cell>
        </row>
        <row r="476">
          <cell r="AS476" t="str">
            <v>{1202020005} Услуги по хранению ОЯТ ВВЭР-1000/1200 (зарубежное)</v>
          </cell>
          <cell r="BH476">
            <v>5260080007</v>
          </cell>
        </row>
        <row r="477">
          <cell r="AS477" t="str">
            <v>{1202020006} Услуги по хранению ОЯТ ВВЭР-1000/1200 (собственность КРЭА)</v>
          </cell>
          <cell r="BH477">
            <v>5260120524</v>
          </cell>
        </row>
        <row r="478">
          <cell r="AS478" t="str">
            <v>{1202020007} Услуги по хранению ОЯТ РБМК-1000 (собственность КРЭА)</v>
          </cell>
          <cell r="BH478">
            <v>5260158510</v>
          </cell>
        </row>
        <row r="479">
          <cell r="AS479" t="str">
            <v>{1202020008} Услуги по хранению ОЯТ РБМК-1000 (федеральная собственность)</v>
          </cell>
          <cell r="BH479">
            <v>5260184574</v>
          </cell>
        </row>
        <row r="480">
          <cell r="AS480" t="str">
            <v>{1202020009} Услуги по хранению ОЯТ БН-600 (собственность КРЭА)</v>
          </cell>
          <cell r="BH480">
            <v>5260200603</v>
          </cell>
        </row>
        <row r="481">
          <cell r="AS481" t="str">
            <v>{1202020010} Услуги по хранению ОЯТ БН-600 (федеральная собственность)</v>
          </cell>
          <cell r="BH481">
            <v>5260234539</v>
          </cell>
        </row>
        <row r="482">
          <cell r="AS482" t="str">
            <v>{1202020999} Хранение прочего ОЯТ</v>
          </cell>
          <cell r="BH482">
            <v>5260305324</v>
          </cell>
        </row>
        <row r="483">
          <cell r="AS483" t="str">
            <v>{1202030001} Услуги по транспортировке ОЯТ ВВЭР-440 (зарубежное)</v>
          </cell>
          <cell r="BH483">
            <v>5260310765</v>
          </cell>
        </row>
        <row r="484">
          <cell r="AS484" t="str">
            <v>{1202030002} Услуги по транспортировке ОЯТ ВВЭР-440 (собственность КРЭА)</v>
          </cell>
          <cell r="BH484">
            <v>5260900490</v>
          </cell>
        </row>
        <row r="485">
          <cell r="AS485" t="str">
            <v>{1202030003} Услуги по транспортировке ОЯТ ВВЭР-440 (федеральная собственность)</v>
          </cell>
          <cell r="BH485">
            <v>5261001417</v>
          </cell>
        </row>
        <row r="486">
          <cell r="AS486" t="str">
            <v>{1202030004} Услуги по транспортировке ОЯТ ВВЭР-1000 (федеральная собственность)</v>
          </cell>
          <cell r="BH486">
            <v>5261007105</v>
          </cell>
        </row>
        <row r="487">
          <cell r="AS487" t="str">
            <v>{1202030005} Услуги по транспортировке ОЯТ ВВЭР-1000/1200 (зарубежное)</v>
          </cell>
          <cell r="BH487">
            <v>5261037460</v>
          </cell>
        </row>
        <row r="488">
          <cell r="AS488" t="str">
            <v>{1202030006} Услуги по транспортировке ОЯТ ВВЭР-1000/1200 (собственность КРЭА)</v>
          </cell>
          <cell r="BH488">
            <v>5261077776</v>
          </cell>
        </row>
        <row r="489">
          <cell r="AS489" t="str">
            <v>{1202030007} Услуги по транспортировке ОЯТ РБМК-1000 (собственность КРЭА)</v>
          </cell>
          <cell r="BH489">
            <v>5262006584</v>
          </cell>
        </row>
        <row r="490">
          <cell r="AS490" t="str">
            <v>{1202030008} Услуги по транспортировке ОЯТ РБМК-1000 (федеральная собственность)</v>
          </cell>
          <cell r="BH490">
            <v>5262007588</v>
          </cell>
        </row>
        <row r="491">
          <cell r="AS491" t="str">
            <v>{1202030009} Услуги по транспортировке ОЯТ БН-600 (собственность КРЭА)</v>
          </cell>
          <cell r="BH491">
            <v>5262046682</v>
          </cell>
        </row>
        <row r="492">
          <cell r="AS492" t="str">
            <v>{1202030010} Услуги по транспортировке ОЯТ БН-600 (федеральная собственность)</v>
          </cell>
          <cell r="BH492">
            <v>5262233139</v>
          </cell>
        </row>
        <row r="493">
          <cell r="AS493" t="str">
            <v>{1202030011} Услуги по транспортировке ОЯТ ИР (зарубежное)</v>
          </cell>
          <cell r="BH493">
            <v>5262235168</v>
          </cell>
        </row>
        <row r="494">
          <cell r="AS494" t="str">
            <v>{1202030012} Услуги по транспортировке ОЯТ ИР (федеральная собственность)</v>
          </cell>
          <cell r="BH494">
            <v>5321039753</v>
          </cell>
        </row>
        <row r="495">
          <cell r="AS495" t="str">
            <v>{1202030099} Услуги по транспортировке прочего ОЯТ</v>
          </cell>
          <cell r="BH495">
            <v>5321071732</v>
          </cell>
        </row>
        <row r="496">
          <cell r="AS496" t="str">
            <v>{1202040001} Услуги по переработке ОЯТ ВВЭР-1000 (федеральная собственность)</v>
          </cell>
          <cell r="BH496">
            <v>5401192066</v>
          </cell>
        </row>
        <row r="497">
          <cell r="AS497" t="str">
            <v>{1202040002} Услуги по переработке ОЯТ ВВЭР-1000/1200 (зарубежное)</v>
          </cell>
          <cell r="BH497">
            <v>5402453440</v>
          </cell>
        </row>
        <row r="498">
          <cell r="AS498" t="str">
            <v>{1202040003} Услуги по переработке ОЯТ ВВЭР-1000/1200 (собственность КРЭА)</v>
          </cell>
          <cell r="BH498">
            <v>5402468888</v>
          </cell>
        </row>
        <row r="499">
          <cell r="AS499" t="str">
            <v>{1202040004} Услуги по переработке ОЯТ ВВЭР-440 (зарубежное)</v>
          </cell>
          <cell r="BH499">
            <v>5403102702</v>
          </cell>
        </row>
        <row r="500">
          <cell r="AS500" t="str">
            <v>{1202040005} Услуги по переработке ОЯТ ВВЭР-440 (собственность КРЭА)</v>
          </cell>
          <cell r="BH500">
            <v>5403179470</v>
          </cell>
        </row>
        <row r="501">
          <cell r="AS501" t="str">
            <v>{1202040006} Услуги по переработке ОЯТ ВВЭР-440 (федеральная собственность)</v>
          </cell>
          <cell r="BH501">
            <v>5404105079</v>
          </cell>
        </row>
        <row r="502">
          <cell r="AS502" t="str">
            <v>{1202040007} Услуги по переработке ОЯТ РБМК-1000 (собственность КРЭА)</v>
          </cell>
          <cell r="BH502">
            <v>5404105174</v>
          </cell>
        </row>
        <row r="503">
          <cell r="AS503" t="str">
            <v>{1202040008} Услуги по переработке ОЯТ РБМК-1000 (федеральная собственность)</v>
          </cell>
          <cell r="BH503">
            <v>5404142433</v>
          </cell>
        </row>
        <row r="504">
          <cell r="AS504" t="str">
            <v>{1202040009} Услуги по переработке ОЯТ БН-600 (собственность КРЭА)</v>
          </cell>
          <cell r="BH504">
            <v>5404162782</v>
          </cell>
        </row>
        <row r="505">
          <cell r="AS505" t="str">
            <v>{1202040010} Услуги по переработке ОЯТ БН-600 (федеральная собственность)</v>
          </cell>
          <cell r="BH505">
            <v>5405107128</v>
          </cell>
        </row>
        <row r="506">
          <cell r="AS506" t="str">
            <v>{1202040011} Услуги по переработке ОЯТ ИР (зарубежное)</v>
          </cell>
          <cell r="BH506">
            <v>5405129890</v>
          </cell>
        </row>
        <row r="507">
          <cell r="AS507" t="str">
            <v>{1202040012} Услуги по переработке ОЯТ ИР (федеральная собственность)</v>
          </cell>
          <cell r="BH507">
            <v>5405179820</v>
          </cell>
        </row>
        <row r="508">
          <cell r="AS508" t="str">
            <v>{1202040099} Услуги по переработке прочего ОЯТ</v>
          </cell>
          <cell r="BH508">
            <v>5406013779</v>
          </cell>
        </row>
        <row r="509">
          <cell r="AS509" t="str">
            <v>{1202050000} Утилизация накопленного ОЯТ</v>
          </cell>
          <cell r="BH509">
            <v>5406219515</v>
          </cell>
        </row>
        <row r="510">
          <cell r="AS510" t="str">
            <v>{1202060000} Выгрузка ОЯТ УАПЛ</v>
          </cell>
          <cell r="BH510">
            <v>5406257888</v>
          </cell>
        </row>
        <row r="511">
          <cell r="AS511" t="str">
            <v>{1202070100} Единый проект (компл усл по выв, трансп, перераб, хран зарубежного ОЯТ)</v>
          </cell>
          <cell r="BH511">
            <v>5406290571</v>
          </cell>
        </row>
        <row r="512">
          <cell r="AS512" t="str">
            <v>{1202070200} Единый проект (компл усл по выв, трансп, перераб, хран ОЯТ федеральной собственности)</v>
          </cell>
          <cell r="BH512">
            <v>5406323202</v>
          </cell>
        </row>
        <row r="513">
          <cell r="AS513" t="str">
            <v>{1202070300} Единый проект (компл усл по выв, трансп, перераб, хран ОЯТ (собственность КРЭА))</v>
          </cell>
          <cell r="BH513">
            <v>5407110983</v>
          </cell>
        </row>
        <row r="514">
          <cell r="AS514" t="str">
            <v>{1202080000} Сооружение комплексов по обращению с ОЯТ</v>
          </cell>
          <cell r="BH514">
            <v>5407121939</v>
          </cell>
        </row>
        <row r="515">
          <cell r="AS515" t="str">
            <v>{1302020000} Хранение РАО</v>
          </cell>
          <cell r="BH515">
            <v>5407203405</v>
          </cell>
        </row>
        <row r="516">
          <cell r="AS516" t="str">
            <v>{1302030000} Изготовление упаковок для захоронения РАО</v>
          </cell>
          <cell r="BH516">
            <v>5407208153</v>
          </cell>
        </row>
        <row r="517">
          <cell r="AS517" t="str">
            <v>{1302040000} Консалтинг по обращению с РАО</v>
          </cell>
          <cell r="BH517">
            <v>5407224229</v>
          </cell>
        </row>
        <row r="518">
          <cell r="AS518" t="str">
            <v>{1302050100} Сбор РАО</v>
          </cell>
          <cell r="BH518">
            <v>5408105376</v>
          </cell>
        </row>
        <row r="519">
          <cell r="AS519" t="str">
            <v>{1302050200} Сортировка РАО</v>
          </cell>
          <cell r="BH519">
            <v>5408106436</v>
          </cell>
        </row>
        <row r="520">
          <cell r="AS520" t="str">
            <v>{1302050300} Переработка РАО</v>
          </cell>
          <cell r="BH520">
            <v>5410027319</v>
          </cell>
        </row>
        <row r="521">
          <cell r="AS521" t="str">
            <v>{1302050400} Кондиционирование РАО</v>
          </cell>
          <cell r="BH521">
            <v>5410041049</v>
          </cell>
        </row>
        <row r="522">
          <cell r="AS522" t="str">
            <v>{1302050500} Перевозка РАО</v>
          </cell>
          <cell r="BH522">
            <v>5410043399</v>
          </cell>
        </row>
        <row r="523">
          <cell r="AS523" t="str">
            <v>{1302060000} Услуги по захоронению РАО</v>
          </cell>
          <cell r="BH523">
            <v>5410120893</v>
          </cell>
        </row>
        <row r="524">
          <cell r="AS524" t="str">
            <v>{1302070000} Услуги дезактивации выявленных загрязненных участков</v>
          </cell>
          <cell r="BH524">
            <v>5410122097</v>
          </cell>
        </row>
        <row r="525">
          <cell r="AS525" t="str">
            <v>{1302080000} Услуги реабил радиационно-загрязненных территорий и объектов</v>
          </cell>
          <cell r="BH525">
            <v>5410128645</v>
          </cell>
        </row>
        <row r="526">
          <cell r="AS526" t="str">
            <v>{1302090000} Услуги по очистке оборуд и сред от природных радионуклидов</v>
          </cell>
          <cell r="BH526">
            <v>5410153786</v>
          </cell>
        </row>
        <row r="527">
          <cell r="AS527" t="str">
            <v>{1302100000} Инженерно-радиацоинное обследование</v>
          </cell>
          <cell r="BH527">
            <v>5433134331</v>
          </cell>
        </row>
        <row r="528">
          <cell r="AS528" t="str">
            <v>{1302110000} Сооружение комплексов по обращению с РАО</v>
          </cell>
          <cell r="BH528">
            <v>5445101362</v>
          </cell>
        </row>
        <row r="529">
          <cell r="AS529" t="str">
            <v>{1302120000} Лабораторные исследования по обращению с РАО</v>
          </cell>
          <cell r="BH529">
            <v>5501041254</v>
          </cell>
        </row>
        <row r="530">
          <cell r="AS530" t="str">
            <v>{1302140000} Очистка труб НКТ и нефтегазового оборудования, загрязненного ПРН</v>
          </cell>
          <cell r="BH530">
            <v>5502029210</v>
          </cell>
        </row>
        <row r="531">
          <cell r="AS531" t="str">
            <v>{1402020000} Производство изотопов (кроме медицинских)</v>
          </cell>
          <cell r="BH531">
            <v>5504036333</v>
          </cell>
        </row>
        <row r="532">
          <cell r="AS532" t="str">
            <v>{1402030000} Услуги радиационно-экологического мониторинга</v>
          </cell>
          <cell r="BH532">
            <v>5610058025</v>
          </cell>
        </row>
        <row r="533">
          <cell r="AS533" t="str">
            <v>{1402040000} Услуги радиационного обследования загрязненных участков</v>
          </cell>
          <cell r="BH533">
            <v>5612042824</v>
          </cell>
        </row>
        <row r="534">
          <cell r="AS534" t="str">
            <v>{1402050100} Услуги радионуклидной диагностики</v>
          </cell>
          <cell r="BH534">
            <v>5638031217</v>
          </cell>
        </row>
        <row r="535">
          <cell r="AS535" t="str">
            <v>{1402050200} Усл ионн/протонн, радионукл, контактн и дистанц лучев терап</v>
          </cell>
          <cell r="BH535">
            <v>5700000164</v>
          </cell>
        </row>
        <row r="536">
          <cell r="AS536" t="str">
            <v>{1402050301} Услуга по изготовлению мишени для Мо-99</v>
          </cell>
          <cell r="BH536">
            <v>5752000510</v>
          </cell>
        </row>
        <row r="537">
          <cell r="AS537" t="str">
            <v>{1402050399} Производство прочих РФП (в т.ч. медицинских изотопов)</v>
          </cell>
          <cell r="BH537">
            <v>5754020600</v>
          </cell>
        </row>
        <row r="538">
          <cell r="AS538" t="str">
            <v>{1402050400} Производство и модернизация медицинского оборудования</v>
          </cell>
          <cell r="BH538">
            <v>5834019424</v>
          </cell>
        </row>
        <row r="539">
          <cell r="AS539" t="str">
            <v>{1402050500} Услуги комплекс сопровожд пациентов центров ядерной медицины</v>
          </cell>
          <cell r="BH539">
            <v>5902400246</v>
          </cell>
        </row>
        <row r="540">
          <cell r="AS540" t="str">
            <v>{1402050600} Сервис и ТО медицинского оборудования</v>
          </cell>
          <cell r="BH540">
            <v>5904119383</v>
          </cell>
        </row>
        <row r="541">
          <cell r="AS541" t="str">
            <v>{1402060000} Услуги мониторинга, паспортиз и диагностики автомоб дорог</v>
          </cell>
          <cell r="BH541">
            <v>5904159315</v>
          </cell>
        </row>
        <row r="542">
          <cell r="AS542" t="str">
            <v>{1402070100} Обработка с/х продукции</v>
          </cell>
          <cell r="BH542">
            <v>5906051980</v>
          </cell>
        </row>
        <row r="543">
          <cell r="AS543" t="str">
            <v>{1402070200} Обработка продуктов питания</v>
          </cell>
          <cell r="BH543">
            <v>5920000593</v>
          </cell>
        </row>
        <row r="544">
          <cell r="AS544" t="str">
            <v>{1402070300} Стерилизация медицинских изделий</v>
          </cell>
          <cell r="BH544">
            <v>6027084016</v>
          </cell>
        </row>
        <row r="545">
          <cell r="AS545" t="str">
            <v>{1402070400} Обработка прочих материалов</v>
          </cell>
          <cell r="BH545">
            <v>6141005203</v>
          </cell>
        </row>
        <row r="546">
          <cell r="AS546" t="str">
            <v>{1402080000} Прочие услуги по радиационной обработке, облучению</v>
          </cell>
          <cell r="BH546">
            <v>6141018555</v>
          </cell>
        </row>
        <row r="547">
          <cell r="AS547" t="str">
            <v>{1402090100} Сбор источников ионизирующего излучения</v>
          </cell>
          <cell r="BH547">
            <v>6143001317</v>
          </cell>
        </row>
        <row r="548">
          <cell r="AS548" t="str">
            <v>{1402090200} Перевозка источников ионизирующего излучения</v>
          </cell>
          <cell r="BH548">
            <v>6143047262</v>
          </cell>
        </row>
        <row r="549">
          <cell r="AS549" t="str">
            <v>{1402090300} Хранение источников ионизирующего излучения</v>
          </cell>
          <cell r="BH549">
            <v>6143055200</v>
          </cell>
        </row>
        <row r="550">
          <cell r="AS550" t="str">
            <v>{1402090400} Захоронение источников ионизирующего излучения</v>
          </cell>
          <cell r="BH550">
            <v>6143059719</v>
          </cell>
        </row>
        <row r="551">
          <cell r="AS551" t="str">
            <v>{1402099900} Прочие услуги по обращ с источниками ионизирующего излучения</v>
          </cell>
          <cell r="BH551">
            <v>6143066681</v>
          </cell>
        </row>
        <row r="552">
          <cell r="AS552" t="str">
            <v>{1402110000} Орг сбыта изотопной продукции за рубежом (договора комиссии)</v>
          </cell>
          <cell r="BH552">
            <v>6143072318</v>
          </cell>
        </row>
        <row r="553">
          <cell r="AS553" t="str">
            <v>{1502011000} Переработка углеродных волокон</v>
          </cell>
          <cell r="BH553">
            <v>6152001137</v>
          </cell>
        </row>
        <row r="554">
          <cell r="AS554" t="str">
            <v>{1602010000} Услуги морского транспорта</v>
          </cell>
          <cell r="BH554">
            <v>6154066524</v>
          </cell>
        </row>
        <row r="555">
          <cell r="AS555" t="str">
            <v>{1702011000} НИР: радиохимические технологии</v>
          </cell>
          <cell r="BH555">
            <v>6163000368</v>
          </cell>
        </row>
        <row r="556">
          <cell r="AS556" t="str">
            <v>{1702012000} ОКР: радиохимические технологии</v>
          </cell>
          <cell r="BH556">
            <v>6163003802</v>
          </cell>
        </row>
        <row r="557">
          <cell r="AS557" t="str">
            <v>{1702021000} НИР: материаловедение</v>
          </cell>
          <cell r="BH557">
            <v>6163100002</v>
          </cell>
        </row>
        <row r="558">
          <cell r="AS558" t="str">
            <v>{1702022000} ОКР: материаловедение</v>
          </cell>
          <cell r="BH558">
            <v>6164012158</v>
          </cell>
        </row>
        <row r="559">
          <cell r="AS559" t="str">
            <v>{1702031000} НИР: обращение с ОЯТ и РАО</v>
          </cell>
          <cell r="BH559">
            <v>6164049013</v>
          </cell>
        </row>
        <row r="560">
          <cell r="AS560" t="str">
            <v>{1702032000} ОКР: обращение с ОЯТ и РАО</v>
          </cell>
          <cell r="BH560">
            <v>6164084508</v>
          </cell>
        </row>
        <row r="561">
          <cell r="AS561" t="str">
            <v>{1702041000} НИР: топливо</v>
          </cell>
          <cell r="BH561">
            <v>6164226375</v>
          </cell>
        </row>
        <row r="562">
          <cell r="AS562" t="str">
            <v>{1702042000} ОКР: топливо</v>
          </cell>
          <cell r="BH562">
            <v>6164232756</v>
          </cell>
        </row>
        <row r="563">
          <cell r="AS563" t="str">
            <v>{1702051000} НИР: ядерная безопасность</v>
          </cell>
          <cell r="BH563">
            <v>6164266561</v>
          </cell>
        </row>
        <row r="564">
          <cell r="AS564" t="str">
            <v>{1702052000} ОКР: ядерная безопасность</v>
          </cell>
          <cell r="BH564">
            <v>6165028464</v>
          </cell>
        </row>
        <row r="565">
          <cell r="AS565" t="str">
            <v>{1702060100} НИР: моделирования процессов</v>
          </cell>
          <cell r="BH565">
            <v>6165177603</v>
          </cell>
        </row>
        <row r="566">
          <cell r="AS566" t="str">
            <v>{1702060200} ОКР: моделирования процессов</v>
          </cell>
          <cell r="BH566">
            <v>6166045374</v>
          </cell>
        </row>
        <row r="567">
          <cell r="AS567" t="str">
            <v>{1702070100} НИР: разработка технологических процессов</v>
          </cell>
          <cell r="BH567">
            <v>6167075237</v>
          </cell>
        </row>
        <row r="568">
          <cell r="AS568" t="str">
            <v>{1702070200} ОКР: разработка технологических процессов</v>
          </cell>
          <cell r="BH568">
            <v>6168000749</v>
          </cell>
        </row>
        <row r="569">
          <cell r="AS569" t="str">
            <v>{1702080100} НИР: проектирование оборудования</v>
          </cell>
          <cell r="BH569">
            <v>6311012306</v>
          </cell>
        </row>
        <row r="570">
          <cell r="AS570" t="str">
            <v>{1702080200} ОКР: проектирование оборудования</v>
          </cell>
          <cell r="BH570">
            <v>6314006156</v>
          </cell>
        </row>
        <row r="571">
          <cell r="AS571" t="str">
            <v>{1702090100} НИР: испытание оборудования</v>
          </cell>
          <cell r="BH571">
            <v>6315000291</v>
          </cell>
        </row>
        <row r="572">
          <cell r="AS572" t="str">
            <v>{1702090200} ОКР: испытание оборудования</v>
          </cell>
          <cell r="BH572">
            <v>6315376946</v>
          </cell>
        </row>
        <row r="573">
          <cell r="AS573" t="str">
            <v>{1702100100} НИР: пр-во опыт об</v>
          </cell>
          <cell r="BH573">
            <v>6316105000</v>
          </cell>
        </row>
        <row r="574">
          <cell r="AS574" t="str">
            <v>{1702100200} ОКР: пр-во опыт об</v>
          </cell>
          <cell r="BH574">
            <v>6318171263</v>
          </cell>
        </row>
        <row r="575">
          <cell r="AS575" t="str">
            <v>{1702111000} НИР: прочие</v>
          </cell>
          <cell r="BH575">
            <v>6319079292</v>
          </cell>
        </row>
        <row r="576">
          <cell r="AS576" t="str">
            <v>{1702112000} ОКР: прочие</v>
          </cell>
          <cell r="BH576">
            <v>6321211371</v>
          </cell>
        </row>
        <row r="577">
          <cell r="AS577" t="str">
            <v>{1702131000} НИР по ФЦП</v>
          </cell>
          <cell r="BH577">
            <v>6345006082</v>
          </cell>
        </row>
        <row r="578">
          <cell r="AS578" t="str">
            <v>{1702132000} ОКР по ФЦП</v>
          </cell>
          <cell r="BH578">
            <v>6439010461</v>
          </cell>
        </row>
        <row r="579">
          <cell r="AS579" t="str">
            <v>{1702141000} НИР по перспективной продукции</v>
          </cell>
          <cell r="BH579">
            <v>6439045947</v>
          </cell>
        </row>
        <row r="580">
          <cell r="AS580" t="str">
            <v>{1702142000} ОКР по перспективной продукции</v>
          </cell>
          <cell r="BH580">
            <v>6439046443</v>
          </cell>
        </row>
        <row r="581">
          <cell r="AS581" t="str">
            <v>{1702150100} НИР: теплоэнергетика</v>
          </cell>
          <cell r="BH581">
            <v>6439050697</v>
          </cell>
        </row>
        <row r="582">
          <cell r="AS582" t="str">
            <v>{1702150200} ОКР: теплоэнергетика</v>
          </cell>
          <cell r="BH582">
            <v>6439052630</v>
          </cell>
        </row>
        <row r="583">
          <cell r="AS583" t="str">
            <v>{1702160100} НИР: газнефтехимия</v>
          </cell>
          <cell r="BH583">
            <v>6439063086</v>
          </cell>
        </row>
        <row r="584">
          <cell r="AS584" t="str">
            <v>{1702160200} ОКР: газнефтехимия</v>
          </cell>
          <cell r="BH584">
            <v>6439070090</v>
          </cell>
        </row>
        <row r="585">
          <cell r="AS585" t="str">
            <v>{1702170100} НИР: судостроение</v>
          </cell>
          <cell r="BH585">
            <v>6439071143</v>
          </cell>
        </row>
        <row r="586">
          <cell r="AS586" t="str">
            <v>{1702170200} ОКР: судостроение</v>
          </cell>
          <cell r="BH586">
            <v>6439073510</v>
          </cell>
        </row>
        <row r="587">
          <cell r="AS587" t="str">
            <v>{1702180100} НИР: ветроэнергетика</v>
          </cell>
          <cell r="BH587">
            <v>6450014808</v>
          </cell>
        </row>
        <row r="588">
          <cell r="AS588" t="str">
            <v>{1702180200} ОКР: ветроэнергетика</v>
          </cell>
          <cell r="BH588">
            <v>6450027395</v>
          </cell>
        </row>
        <row r="589">
          <cell r="AS589" t="str">
            <v>{1702190100} НИР: спец. стали</v>
          </cell>
          <cell r="BH589">
            <v>6450068585</v>
          </cell>
        </row>
        <row r="590">
          <cell r="AS590" t="str">
            <v>{1702190200} ОКР: спец. стали</v>
          </cell>
          <cell r="BH590">
            <v>6450925977</v>
          </cell>
        </row>
        <row r="591">
          <cell r="AS591" t="str">
            <v>{1702200100} НИР (электротехника)</v>
          </cell>
          <cell r="BH591">
            <v>6450930744</v>
          </cell>
        </row>
        <row r="592">
          <cell r="AS592" t="str">
            <v>{1702200200} ОКР (электротехника)</v>
          </cell>
          <cell r="BH592">
            <v>6451114530</v>
          </cell>
        </row>
        <row r="593">
          <cell r="AS593" t="str">
            <v>{1702210100} НИР (Лазерные и ускорительные технологии)</v>
          </cell>
          <cell r="BH593">
            <v>6451418480</v>
          </cell>
        </row>
        <row r="594">
          <cell r="AS594" t="str">
            <v>{1702210200} ОКР (Лазерные и ускорительные технологии)</v>
          </cell>
          <cell r="BH594">
            <v>6452056955</v>
          </cell>
        </row>
        <row r="595">
          <cell r="AS595" t="str">
            <v>{1702220100} НИР (ядерная медицина)</v>
          </cell>
          <cell r="BH595">
            <v>6452936558</v>
          </cell>
        </row>
        <row r="596">
          <cell r="AS596" t="str">
            <v>{1702220200} ОКР (ядерная медицина)</v>
          </cell>
          <cell r="BH596">
            <v>6453010110</v>
          </cell>
        </row>
        <row r="597">
          <cell r="AS597" t="str">
            <v>{9902020000} Системы безопасности (услуги)</v>
          </cell>
          <cell r="BH597">
            <v>6453010343</v>
          </cell>
        </row>
        <row r="598">
          <cell r="AS598" t="str">
            <v>{9902030000} АСУТП (услуги)</v>
          </cell>
          <cell r="BH598">
            <v>6453117632</v>
          </cell>
        </row>
        <row r="599">
          <cell r="AS599" t="str">
            <v>{9902040000} Лазерные и ускорительные технологии (услуги)</v>
          </cell>
          <cell r="BH599">
            <v>6454002828</v>
          </cell>
        </row>
        <row r="600">
          <cell r="AS600" t="str">
            <v>{9902050000} Электротехника (услуги)</v>
          </cell>
          <cell r="BH600">
            <v>6454042041</v>
          </cell>
        </row>
        <row r="601">
          <cell r="AS601" t="str">
            <v>{9902070000} Услуги лазерной механообработки</v>
          </cell>
          <cell r="BH601">
            <v>6454070024</v>
          </cell>
        </row>
        <row r="602">
          <cell r="AS602" t="str">
            <v>{9902080000} Средства и методы вычислений</v>
          </cell>
          <cell r="BH602">
            <v>6455000573</v>
          </cell>
        </row>
        <row r="603">
          <cell r="AS603" t="str">
            <v>{9902090000} Услуги по обеспеч. безопасности и проведению расследований</v>
          </cell>
          <cell r="BH603">
            <v>6455026540</v>
          </cell>
        </row>
        <row r="604">
          <cell r="AS604" t="str">
            <v>{9902100000} Услуги аренды</v>
          </cell>
          <cell r="BH604">
            <v>6455033040</v>
          </cell>
        </row>
        <row r="605">
          <cell r="AS605" t="str">
            <v>{9902110000} Услуги лизинга</v>
          </cell>
          <cell r="BH605">
            <v>6603000467</v>
          </cell>
        </row>
        <row r="606">
          <cell r="AS606" t="str">
            <v>{9902120000} Управление эксплуатацией недвижимого имущества</v>
          </cell>
          <cell r="BH606">
            <v>6603004790</v>
          </cell>
        </row>
        <row r="607">
          <cell r="AS607" t="str">
            <v>{9902130000} Услуги, связ. с созд. и исп. баз данных и информац. ресурсов</v>
          </cell>
          <cell r="BH607">
            <v>6603004800</v>
          </cell>
        </row>
        <row r="608">
          <cell r="AS608" t="str">
            <v>{9902140000} Услуги управления, предоставляемые холдингами</v>
          </cell>
          <cell r="BH608">
            <v>6604008860</v>
          </cell>
        </row>
        <row r="609">
          <cell r="AS609" t="str">
            <v>{9902150000} Ответственное хранение</v>
          </cell>
          <cell r="BH609">
            <v>6608005130</v>
          </cell>
        </row>
        <row r="610">
          <cell r="AS610" t="str">
            <v>{9902160000} Услуги связи</v>
          </cell>
          <cell r="BH610">
            <v>6608007434</v>
          </cell>
        </row>
        <row r="611">
          <cell r="AS611" t="str">
            <v>{9902170000} Услуги по оптовой и розничной торговле</v>
          </cell>
          <cell r="BH611">
            <v>6609000583</v>
          </cell>
        </row>
        <row r="612">
          <cell r="AS612" t="str">
            <v>{9902180000} Услуги гостиниц и ресторанов</v>
          </cell>
          <cell r="BH612">
            <v>6609001932</v>
          </cell>
        </row>
        <row r="613">
          <cell r="AS613" t="str">
            <v>{9902190000} Услуги транспорта</v>
          </cell>
          <cell r="BH613">
            <v>6609002069</v>
          </cell>
        </row>
        <row r="614">
          <cell r="AS614" t="str">
            <v>{9902200000} Коммунальные услуги</v>
          </cell>
          <cell r="BH614">
            <v>6609002608</v>
          </cell>
        </row>
        <row r="615">
          <cell r="AS615" t="str">
            <v>{9902210000} Услуги по организации торгов</v>
          </cell>
          <cell r="BH615">
            <v>6609007758</v>
          </cell>
        </row>
        <row r="616">
          <cell r="AS616" t="str">
            <v>{9902220000} Услуги по контролю качества, метрологии и стандартизации</v>
          </cell>
          <cell r="BH616">
            <v>6609009642</v>
          </cell>
        </row>
        <row r="617">
          <cell r="AS617" t="str">
            <v>{9902230000} Услуги по предоставлению поручительства за третьих лиц</v>
          </cell>
          <cell r="BH617">
            <v>6609010704</v>
          </cell>
        </row>
        <row r="618">
          <cell r="AS618" t="str">
            <v>{9902310000} Предоставление прав использования РИД</v>
          </cell>
          <cell r="BH618">
            <v>6609011095</v>
          </cell>
        </row>
        <row r="619">
          <cell r="AS619" t="str">
            <v>{9902320000} Образовательные услуги</v>
          </cell>
          <cell r="BH619">
            <v>6612001379</v>
          </cell>
        </row>
        <row r="620">
          <cell r="AS620" t="str">
            <v>{9902330000} Тренажеры и др. ТСО для АЭС (услуги)</v>
          </cell>
          <cell r="BH620">
            <v>6612001971</v>
          </cell>
        </row>
        <row r="621">
          <cell r="AS621" t="str">
            <v>{9902340000} Посреднические услуги</v>
          </cell>
          <cell r="BH621">
            <v>6623010985</v>
          </cell>
        </row>
        <row r="622">
          <cell r="AS622" t="str">
            <v>{9902360000} Услуги по подготовке имущества к продаже</v>
          </cell>
          <cell r="BH622">
            <v>6624000563</v>
          </cell>
        </row>
        <row r="623">
          <cell r="AS623" t="str">
            <v>{9902380000} Перспективная продукция (услуги)</v>
          </cell>
          <cell r="BH623">
            <v>6624001430</v>
          </cell>
        </row>
        <row r="624">
          <cell r="AS624" t="str">
            <v>{9902400000} Пред. прав исп.технологий (научно-техн сопров, авт надзор)</v>
          </cell>
          <cell r="BH624">
            <v>6629002645</v>
          </cell>
        </row>
        <row r="625">
          <cell r="AS625" t="str">
            <v>{9902420000} Оказание содействия в создании и совершенствовании ядерной инфраструктуры</v>
          </cell>
          <cell r="BH625">
            <v>6629007354</v>
          </cell>
        </row>
        <row r="626">
          <cell r="AS626" t="str">
            <v>{9902430000} Консультационные услуги по эксплуатации объектов атомной энергии</v>
          </cell>
          <cell r="BH626">
            <v>6629007749</v>
          </cell>
        </row>
        <row r="627">
          <cell r="AS627" t="str">
            <v>{9902440000} Общая техника (услуги)</v>
          </cell>
          <cell r="BH627">
            <v>6629018839</v>
          </cell>
        </row>
        <row r="628">
          <cell r="AS628" t="str">
            <v>{9902460000} Станкостроение (услуги)</v>
          </cell>
          <cell r="BH628">
            <v>6629021550</v>
          </cell>
        </row>
        <row r="629">
          <cell r="AS629" t="str">
            <v>{9902990000} Услуги прочие</v>
          </cell>
          <cell r="BH629">
            <v>6629026082</v>
          </cell>
        </row>
        <row r="630">
          <cell r="BH630">
            <v>6629026340</v>
          </cell>
        </row>
        <row r="631">
          <cell r="BH631">
            <v>6629026967</v>
          </cell>
        </row>
        <row r="632">
          <cell r="BH632">
            <v>6629027216</v>
          </cell>
        </row>
        <row r="633">
          <cell r="BH633">
            <v>6630000138</v>
          </cell>
        </row>
        <row r="634">
          <cell r="BH634">
            <v>6630001188</v>
          </cell>
        </row>
        <row r="635">
          <cell r="BH635">
            <v>6630001950</v>
          </cell>
        </row>
        <row r="636">
          <cell r="BH636">
            <v>6632003053</v>
          </cell>
        </row>
        <row r="637">
          <cell r="BH637">
            <v>6632020605</v>
          </cell>
        </row>
        <row r="638">
          <cell r="BH638">
            <v>6639007843</v>
          </cell>
        </row>
        <row r="639">
          <cell r="BH639">
            <v>6639018852</v>
          </cell>
        </row>
        <row r="640">
          <cell r="BH640">
            <v>6639019528</v>
          </cell>
        </row>
        <row r="641">
          <cell r="BH641">
            <v>6639019736</v>
          </cell>
        </row>
        <row r="642">
          <cell r="BH642">
            <v>6658004566</v>
          </cell>
        </row>
        <row r="643">
          <cell r="BH643">
            <v>6658017389</v>
          </cell>
        </row>
        <row r="644">
          <cell r="BH644">
            <v>6658023287</v>
          </cell>
        </row>
        <row r="645">
          <cell r="BH645">
            <v>6658023946</v>
          </cell>
        </row>
        <row r="646">
          <cell r="BH646">
            <v>6658081994</v>
          </cell>
        </row>
        <row r="647">
          <cell r="BH647">
            <v>6658098638</v>
          </cell>
        </row>
        <row r="648">
          <cell r="BH648">
            <v>6658170299</v>
          </cell>
        </row>
        <row r="649">
          <cell r="BH649">
            <v>6658184157</v>
          </cell>
        </row>
        <row r="650">
          <cell r="BH650">
            <v>6658192101</v>
          </cell>
        </row>
        <row r="651">
          <cell r="BH651">
            <v>6658300928</v>
          </cell>
        </row>
        <row r="652">
          <cell r="BH652">
            <v>6658318587</v>
          </cell>
        </row>
        <row r="653">
          <cell r="BH653">
            <v>6659010266</v>
          </cell>
        </row>
        <row r="654">
          <cell r="BH654">
            <v>6659011245</v>
          </cell>
        </row>
        <row r="655">
          <cell r="BH655">
            <v>6659014366</v>
          </cell>
        </row>
        <row r="656">
          <cell r="BH656">
            <v>6659058719</v>
          </cell>
        </row>
        <row r="657">
          <cell r="BH657">
            <v>6659075584</v>
          </cell>
        </row>
        <row r="658">
          <cell r="BH658">
            <v>6659077454</v>
          </cell>
        </row>
        <row r="659">
          <cell r="BH659">
            <v>6659107821</v>
          </cell>
        </row>
        <row r="660">
          <cell r="BH660">
            <v>6659206808</v>
          </cell>
        </row>
        <row r="661">
          <cell r="BH661">
            <v>6660001837</v>
          </cell>
        </row>
        <row r="662">
          <cell r="BH662">
            <v>6660003190</v>
          </cell>
        </row>
        <row r="663">
          <cell r="BH663">
            <v>6660004997</v>
          </cell>
        </row>
        <row r="664">
          <cell r="BH664">
            <v>6660013462</v>
          </cell>
        </row>
        <row r="665">
          <cell r="BH665">
            <v>6660152120</v>
          </cell>
        </row>
        <row r="666">
          <cell r="BH666">
            <v>6660155354</v>
          </cell>
        </row>
        <row r="667">
          <cell r="BH667">
            <v>6661002209</v>
          </cell>
        </row>
        <row r="668">
          <cell r="BH668">
            <v>6661009934</v>
          </cell>
        </row>
        <row r="669">
          <cell r="BH669">
            <v>6662000973</v>
          </cell>
        </row>
        <row r="670">
          <cell r="BH670">
            <v>6662003205</v>
          </cell>
        </row>
        <row r="671">
          <cell r="BH671">
            <v>6662005668</v>
          </cell>
        </row>
        <row r="672">
          <cell r="BH672">
            <v>6662025576</v>
          </cell>
        </row>
        <row r="673">
          <cell r="BH673">
            <v>6663072868</v>
          </cell>
        </row>
        <row r="674">
          <cell r="BH674">
            <v>6664009900</v>
          </cell>
        </row>
        <row r="675">
          <cell r="BH675">
            <v>6670069834</v>
          </cell>
        </row>
        <row r="676">
          <cell r="BH676">
            <v>6670080362</v>
          </cell>
        </row>
        <row r="677">
          <cell r="BH677">
            <v>6670081969</v>
          </cell>
        </row>
        <row r="678">
          <cell r="BH678">
            <v>6670082105</v>
          </cell>
        </row>
        <row r="679">
          <cell r="BH679">
            <v>6670091251</v>
          </cell>
        </row>
        <row r="680">
          <cell r="BH680">
            <v>6670100259</v>
          </cell>
        </row>
        <row r="681">
          <cell r="BH681">
            <v>6670129804</v>
          </cell>
        </row>
        <row r="682">
          <cell r="BH682">
            <v>6670193920</v>
          </cell>
        </row>
        <row r="683">
          <cell r="BH683">
            <v>6670258461</v>
          </cell>
        </row>
        <row r="684">
          <cell r="BH684">
            <v>6670268942</v>
          </cell>
        </row>
        <row r="685">
          <cell r="BH685">
            <v>6671163413</v>
          </cell>
        </row>
        <row r="686">
          <cell r="BH686">
            <v>6671196546</v>
          </cell>
        </row>
        <row r="687">
          <cell r="BH687">
            <v>6671229488</v>
          </cell>
        </row>
        <row r="688">
          <cell r="BH688">
            <v>6671250899</v>
          </cell>
        </row>
        <row r="689">
          <cell r="BH689">
            <v>6671290250</v>
          </cell>
        </row>
        <row r="690">
          <cell r="BH690">
            <v>6671307658</v>
          </cell>
        </row>
        <row r="691">
          <cell r="BH691">
            <v>6672143378</v>
          </cell>
        </row>
        <row r="692">
          <cell r="BH692">
            <v>6672219595</v>
          </cell>
        </row>
        <row r="693">
          <cell r="BH693">
            <v>6672263629</v>
          </cell>
        </row>
        <row r="694">
          <cell r="BH694">
            <v>6672310646</v>
          </cell>
        </row>
        <row r="695">
          <cell r="BH695">
            <v>6673101388</v>
          </cell>
        </row>
        <row r="696">
          <cell r="BH696">
            <v>6673121120</v>
          </cell>
        </row>
        <row r="697">
          <cell r="BH697">
            <v>6673132668</v>
          </cell>
        </row>
        <row r="698">
          <cell r="BH698">
            <v>6674103973</v>
          </cell>
        </row>
        <row r="699">
          <cell r="BH699">
            <v>6674153188</v>
          </cell>
        </row>
        <row r="700">
          <cell r="BH700">
            <v>6674347049</v>
          </cell>
        </row>
        <row r="701">
          <cell r="BH701">
            <v>6723008884</v>
          </cell>
        </row>
        <row r="702">
          <cell r="BH702">
            <v>6724001095</v>
          </cell>
        </row>
        <row r="703">
          <cell r="BH703">
            <v>6724001810</v>
          </cell>
        </row>
        <row r="704">
          <cell r="BH704">
            <v>6724005766</v>
          </cell>
        </row>
        <row r="705">
          <cell r="BH705">
            <v>6724007210</v>
          </cell>
        </row>
        <row r="706">
          <cell r="BH706">
            <v>6724008446</v>
          </cell>
        </row>
        <row r="707">
          <cell r="BH707">
            <v>6724008541</v>
          </cell>
        </row>
        <row r="708">
          <cell r="BH708">
            <v>6724008661</v>
          </cell>
        </row>
        <row r="709">
          <cell r="BH709">
            <v>6730013250</v>
          </cell>
        </row>
        <row r="710">
          <cell r="BH710">
            <v>6730054024</v>
          </cell>
        </row>
        <row r="711">
          <cell r="BH711">
            <v>6731002766</v>
          </cell>
        </row>
        <row r="712">
          <cell r="BH712">
            <v>6731007059</v>
          </cell>
        </row>
        <row r="713">
          <cell r="BH713">
            <v>6731011930</v>
          </cell>
        </row>
        <row r="714">
          <cell r="BH714">
            <v>6731019167</v>
          </cell>
        </row>
        <row r="715">
          <cell r="BH715">
            <v>6731045583</v>
          </cell>
        </row>
        <row r="716">
          <cell r="BH716">
            <v>6829010210</v>
          </cell>
        </row>
        <row r="717">
          <cell r="BH717">
            <v>6900000364</v>
          </cell>
        </row>
        <row r="718">
          <cell r="BH718">
            <v>6901020003</v>
          </cell>
        </row>
        <row r="719">
          <cell r="BH719">
            <v>6901067107</v>
          </cell>
        </row>
        <row r="720">
          <cell r="BH720">
            <v>6901067121</v>
          </cell>
        </row>
        <row r="721">
          <cell r="BH721">
            <v>6901068750</v>
          </cell>
        </row>
        <row r="722">
          <cell r="BH722">
            <v>6902008746</v>
          </cell>
        </row>
        <row r="723">
          <cell r="BH723">
            <v>6902016578</v>
          </cell>
        </row>
        <row r="724">
          <cell r="BH724">
            <v>6903040213</v>
          </cell>
        </row>
        <row r="725">
          <cell r="BH725">
            <v>6905004394</v>
          </cell>
        </row>
        <row r="726">
          <cell r="BH726">
            <v>6905032497</v>
          </cell>
        </row>
        <row r="727">
          <cell r="BH727">
            <v>6905062685</v>
          </cell>
        </row>
        <row r="728">
          <cell r="BH728">
            <v>6908004297</v>
          </cell>
        </row>
        <row r="729">
          <cell r="BH729">
            <v>6916004678</v>
          </cell>
        </row>
        <row r="730">
          <cell r="BH730">
            <v>6916006241</v>
          </cell>
        </row>
        <row r="731">
          <cell r="BH731">
            <v>6916006266</v>
          </cell>
        </row>
        <row r="732">
          <cell r="BH732">
            <v>6916010505</v>
          </cell>
        </row>
        <row r="733">
          <cell r="BH733">
            <v>6916010752</v>
          </cell>
        </row>
        <row r="734">
          <cell r="BH734">
            <v>6916012238</v>
          </cell>
        </row>
        <row r="735">
          <cell r="BH735">
            <v>6916012284</v>
          </cell>
        </row>
        <row r="736">
          <cell r="BH736">
            <v>6916014919</v>
          </cell>
        </row>
        <row r="737">
          <cell r="BH737">
            <v>6916015990</v>
          </cell>
        </row>
        <row r="738">
          <cell r="BH738">
            <v>6916016225</v>
          </cell>
        </row>
        <row r="739">
          <cell r="BH739">
            <v>6920007093</v>
          </cell>
        </row>
        <row r="740">
          <cell r="BH740">
            <v>6930000033</v>
          </cell>
        </row>
        <row r="741">
          <cell r="BH741">
            <v>6932000303</v>
          </cell>
        </row>
        <row r="742">
          <cell r="BH742">
            <v>6932005950</v>
          </cell>
        </row>
        <row r="743">
          <cell r="BH743">
            <v>6932006111</v>
          </cell>
        </row>
        <row r="744">
          <cell r="BH744">
            <v>6950003219</v>
          </cell>
        </row>
        <row r="745">
          <cell r="BH745">
            <v>6950125150</v>
          </cell>
        </row>
        <row r="746">
          <cell r="BH746">
            <v>7014041634</v>
          </cell>
        </row>
        <row r="747">
          <cell r="BH747">
            <v>7017005289</v>
          </cell>
        </row>
        <row r="748">
          <cell r="BH748">
            <v>7017129541</v>
          </cell>
        </row>
        <row r="749">
          <cell r="BH749">
            <v>7017140143</v>
          </cell>
        </row>
        <row r="750">
          <cell r="BH750">
            <v>7017203428</v>
          </cell>
        </row>
        <row r="751">
          <cell r="BH751">
            <v>7017226993</v>
          </cell>
        </row>
        <row r="752">
          <cell r="BH752">
            <v>7017242314</v>
          </cell>
        </row>
        <row r="753">
          <cell r="BH753">
            <v>7017274965</v>
          </cell>
        </row>
        <row r="754">
          <cell r="BH754">
            <v>7018012970</v>
          </cell>
        </row>
        <row r="755">
          <cell r="BH755">
            <v>7020008610</v>
          </cell>
        </row>
        <row r="756">
          <cell r="BH756">
            <v>7020012504</v>
          </cell>
        </row>
        <row r="757">
          <cell r="BH757">
            <v>7024005427</v>
          </cell>
        </row>
        <row r="758">
          <cell r="BH758">
            <v>7024007512</v>
          </cell>
        </row>
        <row r="759">
          <cell r="BH759">
            <v>7024009333</v>
          </cell>
        </row>
        <row r="760">
          <cell r="BH760">
            <v>7024016316</v>
          </cell>
        </row>
        <row r="761">
          <cell r="BH761">
            <v>7024032205</v>
          </cell>
        </row>
        <row r="762">
          <cell r="BH762">
            <v>7024034001</v>
          </cell>
        </row>
        <row r="763">
          <cell r="BH763">
            <v>7024034428</v>
          </cell>
        </row>
        <row r="764">
          <cell r="BH764">
            <v>7024034570</v>
          </cell>
        </row>
        <row r="765">
          <cell r="BH765">
            <v>7024034587</v>
          </cell>
        </row>
        <row r="766">
          <cell r="BH766">
            <v>7024034594</v>
          </cell>
        </row>
        <row r="767">
          <cell r="BH767">
            <v>7104002799</v>
          </cell>
        </row>
        <row r="768">
          <cell r="BH768">
            <v>7105505121</v>
          </cell>
        </row>
        <row r="769">
          <cell r="BH769">
            <v>7106002804</v>
          </cell>
        </row>
        <row r="770">
          <cell r="BH770">
            <v>7107002282</v>
          </cell>
        </row>
        <row r="771">
          <cell r="BH771">
            <v>7107003737</v>
          </cell>
        </row>
        <row r="772">
          <cell r="BH772">
            <v>7107057683</v>
          </cell>
        </row>
        <row r="773">
          <cell r="BH773">
            <v>7107518937</v>
          </cell>
        </row>
        <row r="774">
          <cell r="BH774">
            <v>7123008877</v>
          </cell>
        </row>
        <row r="775">
          <cell r="BH775">
            <v>7202020002</v>
          </cell>
        </row>
        <row r="776">
          <cell r="BH776">
            <v>7203001059</v>
          </cell>
        </row>
        <row r="777">
          <cell r="BH777">
            <v>7203001796</v>
          </cell>
        </row>
        <row r="778">
          <cell r="BH778">
            <v>7203078728</v>
          </cell>
        </row>
        <row r="779">
          <cell r="BH779">
            <v>7203158282</v>
          </cell>
        </row>
        <row r="780">
          <cell r="BH780">
            <v>7205011951</v>
          </cell>
        </row>
        <row r="781">
          <cell r="BH781">
            <v>7302030340</v>
          </cell>
        </row>
        <row r="782">
          <cell r="BH782">
            <v>7303022447</v>
          </cell>
        </row>
        <row r="783">
          <cell r="BH783">
            <v>7303026219</v>
          </cell>
        </row>
        <row r="784">
          <cell r="BH784">
            <v>7310006862</v>
          </cell>
        </row>
        <row r="785">
          <cell r="BH785">
            <v>7321003493</v>
          </cell>
        </row>
        <row r="786">
          <cell r="BH786">
            <v>7325018451</v>
          </cell>
        </row>
        <row r="787">
          <cell r="BH787">
            <v>7325019166</v>
          </cell>
        </row>
        <row r="788">
          <cell r="BH788">
            <v>7325043842</v>
          </cell>
        </row>
        <row r="789">
          <cell r="BH789">
            <v>7325067000</v>
          </cell>
        </row>
        <row r="790">
          <cell r="BH790">
            <v>7326022034</v>
          </cell>
        </row>
        <row r="791">
          <cell r="BH791">
            <v>7404040548</v>
          </cell>
        </row>
        <row r="792">
          <cell r="BH792">
            <v>7404056114</v>
          </cell>
        </row>
        <row r="793">
          <cell r="BH793">
            <v>7405001608</v>
          </cell>
        </row>
        <row r="794">
          <cell r="BH794">
            <v>7405002231</v>
          </cell>
        </row>
        <row r="795">
          <cell r="BH795">
            <v>7410005894</v>
          </cell>
        </row>
        <row r="796">
          <cell r="BH796">
            <v>7422000643</v>
          </cell>
        </row>
        <row r="797">
          <cell r="BH797">
            <v>7422000690</v>
          </cell>
        </row>
        <row r="798">
          <cell r="BH798">
            <v>7422001051</v>
          </cell>
        </row>
        <row r="799">
          <cell r="BH799">
            <v>7422001189</v>
          </cell>
        </row>
        <row r="800">
          <cell r="BH800">
            <v>7422001206</v>
          </cell>
        </row>
        <row r="801">
          <cell r="BH801">
            <v>7422025493</v>
          </cell>
        </row>
        <row r="802">
          <cell r="BH802">
            <v>7422027892</v>
          </cell>
        </row>
        <row r="803">
          <cell r="BH803">
            <v>7422030574</v>
          </cell>
        </row>
        <row r="804">
          <cell r="BH804">
            <v>7422032148</v>
          </cell>
        </row>
        <row r="805">
          <cell r="BH805">
            <v>7423003855</v>
          </cell>
        </row>
        <row r="806">
          <cell r="BH806">
            <v>7444009720</v>
          </cell>
        </row>
        <row r="807">
          <cell r="BH807">
            <v>7447047308</v>
          </cell>
        </row>
        <row r="808">
          <cell r="BH808">
            <v>7449003391</v>
          </cell>
        </row>
        <row r="809">
          <cell r="BH809">
            <v>7451016239</v>
          </cell>
        </row>
        <row r="810">
          <cell r="BH810">
            <v>7451046106</v>
          </cell>
        </row>
        <row r="811">
          <cell r="BH811">
            <v>7451095270</v>
          </cell>
        </row>
        <row r="812">
          <cell r="BH812">
            <v>7451100000</v>
          </cell>
        </row>
        <row r="813">
          <cell r="BH813">
            <v>7451207988</v>
          </cell>
        </row>
        <row r="814">
          <cell r="BH814">
            <v>7453191300</v>
          </cell>
        </row>
        <row r="815">
          <cell r="BH815">
            <v>7453208024</v>
          </cell>
        </row>
        <row r="816">
          <cell r="BH816">
            <v>7505003447</v>
          </cell>
        </row>
        <row r="817">
          <cell r="BH817">
            <v>7530003426</v>
          </cell>
        </row>
        <row r="818">
          <cell r="BH818">
            <v>7530011748</v>
          </cell>
        </row>
        <row r="819">
          <cell r="BH819">
            <v>7530012364</v>
          </cell>
        </row>
        <row r="820">
          <cell r="BH820">
            <v>7530012491</v>
          </cell>
        </row>
        <row r="821">
          <cell r="BH821">
            <v>7530012519</v>
          </cell>
        </row>
        <row r="822">
          <cell r="BH822">
            <v>7530012614</v>
          </cell>
        </row>
        <row r="823">
          <cell r="BH823">
            <v>7530012621</v>
          </cell>
        </row>
        <row r="824">
          <cell r="BH824">
            <v>7530012639</v>
          </cell>
        </row>
        <row r="825">
          <cell r="BH825">
            <v>7530012660</v>
          </cell>
        </row>
        <row r="826">
          <cell r="BH826">
            <v>7534018889</v>
          </cell>
        </row>
        <row r="827">
          <cell r="BH827">
            <v>7536019006</v>
          </cell>
        </row>
        <row r="828">
          <cell r="BH828">
            <v>7537010045</v>
          </cell>
        </row>
        <row r="829">
          <cell r="BH829">
            <v>7602040532</v>
          </cell>
        </row>
        <row r="830">
          <cell r="BH830">
            <v>7606023023</v>
          </cell>
        </row>
        <row r="831">
          <cell r="BH831">
            <v>7606053324</v>
          </cell>
        </row>
        <row r="832">
          <cell r="BH832">
            <v>7610081229</v>
          </cell>
        </row>
        <row r="833">
          <cell r="BH833">
            <v>7701002520</v>
          </cell>
        </row>
        <row r="834">
          <cell r="BH834">
            <v>7701010810</v>
          </cell>
        </row>
        <row r="835">
          <cell r="BH835">
            <v>7701018922</v>
          </cell>
        </row>
        <row r="836">
          <cell r="BH836">
            <v>7701024193</v>
          </cell>
        </row>
        <row r="837">
          <cell r="BH837">
            <v>7701024933</v>
          </cell>
        </row>
        <row r="838">
          <cell r="BH838">
            <v>7701027490</v>
          </cell>
        </row>
        <row r="839">
          <cell r="BH839">
            <v>7701027596</v>
          </cell>
        </row>
        <row r="840">
          <cell r="BH840">
            <v>7701114305</v>
          </cell>
        </row>
        <row r="841">
          <cell r="BH841">
            <v>7701204630</v>
          </cell>
        </row>
        <row r="842">
          <cell r="BH842">
            <v>7701234835</v>
          </cell>
        </row>
        <row r="843">
          <cell r="BH843">
            <v>7701330105</v>
          </cell>
        </row>
        <row r="844">
          <cell r="BH844">
            <v>7701350013</v>
          </cell>
        </row>
        <row r="845">
          <cell r="BH845">
            <v>7701681449</v>
          </cell>
        </row>
        <row r="846">
          <cell r="BH846">
            <v>7701761246</v>
          </cell>
        </row>
        <row r="847">
          <cell r="BH847">
            <v>7701773594</v>
          </cell>
        </row>
        <row r="848">
          <cell r="BH848">
            <v>7701776877</v>
          </cell>
        </row>
        <row r="849">
          <cell r="BH849">
            <v>7701788872</v>
          </cell>
        </row>
        <row r="850">
          <cell r="BH850">
            <v>7701918426</v>
          </cell>
        </row>
        <row r="851">
          <cell r="BH851">
            <v>7702000406</v>
          </cell>
        </row>
        <row r="852">
          <cell r="BH852">
            <v>7702020515</v>
          </cell>
        </row>
        <row r="853">
          <cell r="BH853">
            <v>7702027493</v>
          </cell>
        </row>
        <row r="854">
          <cell r="BH854">
            <v>7702038456</v>
          </cell>
        </row>
        <row r="855">
          <cell r="BH855">
            <v>7702052884</v>
          </cell>
        </row>
        <row r="856">
          <cell r="BH856">
            <v>7702070139</v>
          </cell>
        </row>
        <row r="857">
          <cell r="BH857">
            <v>7702147159</v>
          </cell>
        </row>
        <row r="858">
          <cell r="BH858">
            <v>7702252795</v>
          </cell>
        </row>
        <row r="859">
          <cell r="BH859">
            <v>7702263726</v>
          </cell>
        </row>
        <row r="860">
          <cell r="BH860">
            <v>7702300872</v>
          </cell>
        </row>
        <row r="861">
          <cell r="BH861">
            <v>7702335321</v>
          </cell>
        </row>
        <row r="862">
          <cell r="BH862">
            <v>7702352454</v>
          </cell>
        </row>
        <row r="863">
          <cell r="BH863">
            <v>7702502780</v>
          </cell>
        </row>
        <row r="864">
          <cell r="BH864">
            <v>7702609639</v>
          </cell>
        </row>
        <row r="865">
          <cell r="BH865">
            <v>7702672550</v>
          </cell>
        </row>
        <row r="866">
          <cell r="BH866">
            <v>7702735506</v>
          </cell>
        </row>
        <row r="867">
          <cell r="BH867">
            <v>7703010598</v>
          </cell>
        </row>
        <row r="868">
          <cell r="BH868">
            <v>7703044886</v>
          </cell>
        </row>
        <row r="869">
          <cell r="BH869">
            <v>7703092752</v>
          </cell>
        </row>
        <row r="870">
          <cell r="BH870">
            <v>7703381225</v>
          </cell>
        </row>
        <row r="871">
          <cell r="BH871">
            <v>7703385195</v>
          </cell>
        </row>
        <row r="872">
          <cell r="BH872">
            <v>7703518790</v>
          </cell>
        </row>
        <row r="873">
          <cell r="BH873">
            <v>7703598972</v>
          </cell>
        </row>
        <row r="874">
          <cell r="BH874">
            <v>7703715816</v>
          </cell>
        </row>
        <row r="875">
          <cell r="BH875">
            <v>7703726430</v>
          </cell>
        </row>
        <row r="876">
          <cell r="BH876">
            <v>7703750144</v>
          </cell>
        </row>
        <row r="877">
          <cell r="BH877">
            <v>7704005030</v>
          </cell>
        </row>
        <row r="878">
          <cell r="BH878">
            <v>7704018536</v>
          </cell>
        </row>
        <row r="879">
          <cell r="BH879">
            <v>7704028125</v>
          </cell>
        </row>
        <row r="880">
          <cell r="BH880">
            <v>7704042680</v>
          </cell>
        </row>
        <row r="881">
          <cell r="BH881">
            <v>7704115177</v>
          </cell>
        </row>
        <row r="882">
          <cell r="BH882">
            <v>7704190880</v>
          </cell>
        </row>
        <row r="883">
          <cell r="BH883">
            <v>7704206201</v>
          </cell>
        </row>
        <row r="884">
          <cell r="BH884">
            <v>7704220125</v>
          </cell>
        </row>
        <row r="885">
          <cell r="BH885">
            <v>7704252261</v>
          </cell>
        </row>
        <row r="886">
          <cell r="BH886">
            <v>7704270863</v>
          </cell>
        </row>
        <row r="887">
          <cell r="BH887">
            <v>7704670879</v>
          </cell>
        </row>
        <row r="888">
          <cell r="BH888">
            <v>7704731218</v>
          </cell>
        </row>
        <row r="889">
          <cell r="BH889">
            <v>7704740413</v>
          </cell>
        </row>
        <row r="890">
          <cell r="BH890">
            <v>7704765961</v>
          </cell>
        </row>
        <row r="891">
          <cell r="BH891">
            <v>7704784450</v>
          </cell>
        </row>
        <row r="892">
          <cell r="BH892">
            <v>7705002602</v>
          </cell>
        </row>
        <row r="893">
          <cell r="BH893">
            <v>7705008315</v>
          </cell>
        </row>
        <row r="894">
          <cell r="BH894">
            <v>7705028865</v>
          </cell>
        </row>
        <row r="895">
          <cell r="BH895">
            <v>7705035012</v>
          </cell>
        </row>
        <row r="896">
          <cell r="BH896">
            <v>7705043856</v>
          </cell>
        </row>
        <row r="897">
          <cell r="BH897">
            <v>7705045236</v>
          </cell>
        </row>
        <row r="898">
          <cell r="BH898">
            <v>7705401340</v>
          </cell>
        </row>
        <row r="899">
          <cell r="BH899">
            <v>7705454461</v>
          </cell>
        </row>
        <row r="900">
          <cell r="BH900">
            <v>7705570531</v>
          </cell>
        </row>
        <row r="901">
          <cell r="BH901">
            <v>7705570806</v>
          </cell>
        </row>
        <row r="902">
          <cell r="BH902">
            <v>7705596339</v>
          </cell>
        </row>
        <row r="903">
          <cell r="BH903">
            <v>7705703654</v>
          </cell>
        </row>
        <row r="904">
          <cell r="BH904">
            <v>7705721043</v>
          </cell>
        </row>
        <row r="905">
          <cell r="BH905">
            <v>7705750968</v>
          </cell>
        </row>
        <row r="906">
          <cell r="BH906">
            <v>7705755162</v>
          </cell>
        </row>
        <row r="907">
          <cell r="BH907">
            <v>7705762628</v>
          </cell>
        </row>
        <row r="908">
          <cell r="BH908">
            <v>7705766527</v>
          </cell>
        </row>
        <row r="909">
          <cell r="BH909">
            <v>7705779491</v>
          </cell>
        </row>
        <row r="910">
          <cell r="BH910">
            <v>7705824200</v>
          </cell>
        </row>
        <row r="911">
          <cell r="BH911">
            <v>7705839670</v>
          </cell>
        </row>
        <row r="912">
          <cell r="BH912">
            <v>7705846236</v>
          </cell>
        </row>
        <row r="913">
          <cell r="BH913">
            <v>7705849332</v>
          </cell>
        </row>
        <row r="914">
          <cell r="BH914">
            <v>7705923730</v>
          </cell>
        </row>
        <row r="915">
          <cell r="BH915">
            <v>7706026412</v>
          </cell>
        </row>
        <row r="916">
          <cell r="BH916">
            <v>7706032800</v>
          </cell>
        </row>
        <row r="917">
          <cell r="BH917">
            <v>7706104124</v>
          </cell>
        </row>
        <row r="918">
          <cell r="BH918">
            <v>7706189128</v>
          </cell>
        </row>
        <row r="919">
          <cell r="BH919">
            <v>7706228218</v>
          </cell>
        </row>
        <row r="920">
          <cell r="BH920">
            <v>7706406291</v>
          </cell>
        </row>
        <row r="921">
          <cell r="BH921">
            <v>7706414704</v>
          </cell>
        </row>
        <row r="922">
          <cell r="BH922">
            <v>7706535184</v>
          </cell>
        </row>
        <row r="923">
          <cell r="BH923">
            <v>7706545288</v>
          </cell>
        </row>
        <row r="924">
          <cell r="BH924">
            <v>7706546115</v>
          </cell>
        </row>
        <row r="925">
          <cell r="BH925">
            <v>7706570252</v>
          </cell>
        </row>
        <row r="926">
          <cell r="BH926">
            <v>7706607400</v>
          </cell>
        </row>
        <row r="927">
          <cell r="BH927">
            <v>7706613636</v>
          </cell>
        </row>
        <row r="928">
          <cell r="BH928">
            <v>7706627050</v>
          </cell>
        </row>
        <row r="929">
          <cell r="BH929">
            <v>7706670553</v>
          </cell>
        </row>
        <row r="930">
          <cell r="BH930">
            <v>7706716631</v>
          </cell>
        </row>
        <row r="931">
          <cell r="BH931">
            <v>7706729140</v>
          </cell>
        </row>
        <row r="932">
          <cell r="BH932">
            <v>7706753898</v>
          </cell>
        </row>
        <row r="933">
          <cell r="BH933">
            <v>7707003506</v>
          </cell>
        </row>
        <row r="934">
          <cell r="BH934">
            <v>7707009586</v>
          </cell>
        </row>
        <row r="935">
          <cell r="BH935">
            <v>7707033405</v>
          </cell>
        </row>
        <row r="936">
          <cell r="BH936">
            <v>7707033677</v>
          </cell>
        </row>
        <row r="937">
          <cell r="BH937">
            <v>7707050810</v>
          </cell>
        </row>
        <row r="938">
          <cell r="BH938">
            <v>7707056226</v>
          </cell>
        </row>
        <row r="939">
          <cell r="BH939">
            <v>7707074779</v>
          </cell>
        </row>
        <row r="940">
          <cell r="BH940">
            <v>7707081688</v>
          </cell>
        </row>
        <row r="941">
          <cell r="BH941">
            <v>7707083861</v>
          </cell>
        </row>
        <row r="942">
          <cell r="BH942">
            <v>7707083893</v>
          </cell>
        </row>
        <row r="943">
          <cell r="BH943">
            <v>7707274249</v>
          </cell>
        </row>
        <row r="944">
          <cell r="BH944">
            <v>7707284913</v>
          </cell>
        </row>
        <row r="945">
          <cell r="BH945">
            <v>7707291942</v>
          </cell>
        </row>
        <row r="946">
          <cell r="BH946">
            <v>7707299765</v>
          </cell>
        </row>
        <row r="947">
          <cell r="BH947">
            <v>7707311363</v>
          </cell>
        </row>
        <row r="948">
          <cell r="BH948">
            <v>7707515984</v>
          </cell>
        </row>
        <row r="949">
          <cell r="BH949">
            <v>7707547295</v>
          </cell>
        </row>
        <row r="950">
          <cell r="BH950">
            <v>7707617584</v>
          </cell>
        </row>
        <row r="951">
          <cell r="BH951">
            <v>7707702783</v>
          </cell>
        </row>
        <row r="952">
          <cell r="BH952">
            <v>7707724177</v>
          </cell>
        </row>
        <row r="953">
          <cell r="BH953">
            <v>7707725195</v>
          </cell>
        </row>
        <row r="954">
          <cell r="BH954">
            <v>7708000882</v>
          </cell>
        </row>
        <row r="955">
          <cell r="BH955">
            <v>7708034472</v>
          </cell>
        </row>
        <row r="956">
          <cell r="BH956">
            <v>7708055673</v>
          </cell>
        </row>
        <row r="957">
          <cell r="BH957">
            <v>7708071932</v>
          </cell>
        </row>
        <row r="958">
          <cell r="BH958">
            <v>7708083600</v>
          </cell>
        </row>
        <row r="959">
          <cell r="BH959">
            <v>7708093333</v>
          </cell>
        </row>
        <row r="960">
          <cell r="BH960">
            <v>7708129773</v>
          </cell>
        </row>
        <row r="961">
          <cell r="BH961">
            <v>7708235027</v>
          </cell>
        </row>
        <row r="962">
          <cell r="BH962">
            <v>7708503727</v>
          </cell>
        </row>
        <row r="963">
          <cell r="BH963">
            <v>7708514824</v>
          </cell>
        </row>
        <row r="964">
          <cell r="BH964">
            <v>7708539402</v>
          </cell>
        </row>
        <row r="965">
          <cell r="BH965">
            <v>7708684311</v>
          </cell>
        </row>
        <row r="966">
          <cell r="BH966">
            <v>7709009084</v>
          </cell>
        </row>
        <row r="967">
          <cell r="BH967">
            <v>7709018297</v>
          </cell>
        </row>
        <row r="968">
          <cell r="BH968">
            <v>7709019036</v>
          </cell>
        </row>
        <row r="969">
          <cell r="BH969">
            <v>7709045974</v>
          </cell>
        </row>
        <row r="970">
          <cell r="BH970">
            <v>7709171898</v>
          </cell>
        </row>
        <row r="971">
          <cell r="BH971">
            <v>7709359770</v>
          </cell>
        </row>
        <row r="972">
          <cell r="BH972">
            <v>7709362162</v>
          </cell>
        </row>
        <row r="973">
          <cell r="BH973">
            <v>7709378229</v>
          </cell>
        </row>
        <row r="974">
          <cell r="BH974">
            <v>7709537408</v>
          </cell>
        </row>
        <row r="975">
          <cell r="BH975">
            <v>7709561778</v>
          </cell>
        </row>
        <row r="976">
          <cell r="BH976">
            <v>7709594290</v>
          </cell>
        </row>
        <row r="977">
          <cell r="BH977">
            <v>7709733339</v>
          </cell>
        </row>
        <row r="978">
          <cell r="BH978">
            <v>7709807887</v>
          </cell>
        </row>
        <row r="979">
          <cell r="BH979">
            <v>7709838099</v>
          </cell>
        </row>
        <row r="980">
          <cell r="BH980">
            <v>7709840732</v>
          </cell>
        </row>
        <row r="981">
          <cell r="BH981">
            <v>7710026920</v>
          </cell>
        </row>
        <row r="982">
          <cell r="BH982">
            <v>7710064763</v>
          </cell>
        </row>
        <row r="983">
          <cell r="BH983">
            <v>7710095592</v>
          </cell>
        </row>
        <row r="984">
          <cell r="BH984">
            <v>7710207002</v>
          </cell>
        </row>
        <row r="985">
          <cell r="BH985">
            <v>7710280436</v>
          </cell>
        </row>
        <row r="986">
          <cell r="BH986">
            <v>7710308586</v>
          </cell>
        </row>
        <row r="987">
          <cell r="BH987">
            <v>7710353606</v>
          </cell>
        </row>
        <row r="988">
          <cell r="BH988">
            <v>7710474216</v>
          </cell>
        </row>
        <row r="989">
          <cell r="BH989">
            <v>7710514003</v>
          </cell>
        </row>
        <row r="990">
          <cell r="BH990">
            <v>7710539135</v>
          </cell>
        </row>
        <row r="991">
          <cell r="BH991">
            <v>7710549038</v>
          </cell>
        </row>
        <row r="992">
          <cell r="BH992">
            <v>7710868235</v>
          </cell>
        </row>
        <row r="993">
          <cell r="BH993">
            <v>7710879533</v>
          </cell>
        </row>
        <row r="994">
          <cell r="BH994">
            <v>7711000748</v>
          </cell>
        </row>
        <row r="995">
          <cell r="BH995">
            <v>7711007101</v>
          </cell>
        </row>
        <row r="996">
          <cell r="BH996">
            <v>7713034630</v>
          </cell>
        </row>
        <row r="997">
          <cell r="BH997">
            <v>7713249530</v>
          </cell>
        </row>
        <row r="998">
          <cell r="BH998">
            <v>7713539920</v>
          </cell>
        </row>
        <row r="999">
          <cell r="BH999">
            <v>7713612922</v>
          </cell>
        </row>
        <row r="1000">
          <cell r="BH1000">
            <v>7713634732</v>
          </cell>
        </row>
        <row r="1001">
          <cell r="BH1001">
            <v>7713658483</v>
          </cell>
        </row>
        <row r="1002">
          <cell r="BH1002">
            <v>7713686882</v>
          </cell>
        </row>
        <row r="1003">
          <cell r="BH1003">
            <v>7714010896</v>
          </cell>
        </row>
        <row r="1004">
          <cell r="BH1004">
            <v>7714016520</v>
          </cell>
        </row>
        <row r="1005">
          <cell r="BH1005">
            <v>7714024842</v>
          </cell>
        </row>
        <row r="1006">
          <cell r="BH1006">
            <v>7714030726</v>
          </cell>
        </row>
        <row r="1007">
          <cell r="BH1007">
            <v>7714072839</v>
          </cell>
        </row>
        <row r="1008">
          <cell r="BH1008">
            <v>7714099911</v>
          </cell>
        </row>
        <row r="1009">
          <cell r="BH1009">
            <v>7714162264</v>
          </cell>
        </row>
        <row r="1010">
          <cell r="BH1010">
            <v>7714268461</v>
          </cell>
        </row>
        <row r="1011">
          <cell r="BH1011">
            <v>7714685881</v>
          </cell>
        </row>
        <row r="1012">
          <cell r="BH1012">
            <v>7714755722</v>
          </cell>
        </row>
        <row r="1013">
          <cell r="BH1013">
            <v>7714781842</v>
          </cell>
        </row>
        <row r="1014">
          <cell r="BH1014">
            <v>7714783092</v>
          </cell>
        </row>
        <row r="1015">
          <cell r="BH1015">
            <v>7714792731</v>
          </cell>
        </row>
        <row r="1016">
          <cell r="BH1016">
            <v>7715027275</v>
          </cell>
        </row>
        <row r="1017">
          <cell r="BH1017">
            <v>7715852574</v>
          </cell>
        </row>
        <row r="1018">
          <cell r="BH1018">
            <v>7716082409</v>
          </cell>
        </row>
        <row r="1019">
          <cell r="BH1019">
            <v>7716156555</v>
          </cell>
        </row>
        <row r="1020">
          <cell r="BH1020">
            <v>7716511464</v>
          </cell>
        </row>
        <row r="1021">
          <cell r="BH1021">
            <v>7716529550</v>
          </cell>
        </row>
        <row r="1022">
          <cell r="BH1022">
            <v>7716529711</v>
          </cell>
        </row>
        <row r="1023">
          <cell r="BH1023">
            <v>7716597711</v>
          </cell>
        </row>
        <row r="1024">
          <cell r="BH1024">
            <v>7716674645</v>
          </cell>
        </row>
        <row r="1025">
          <cell r="BH1025">
            <v>7717043113</v>
          </cell>
        </row>
        <row r="1026">
          <cell r="BH1026">
            <v>7718013496</v>
          </cell>
        </row>
        <row r="1027">
          <cell r="BH1027">
            <v>7718084994</v>
          </cell>
        </row>
        <row r="1028">
          <cell r="BH1028">
            <v>7718108733</v>
          </cell>
        </row>
        <row r="1029">
          <cell r="BH1029">
            <v>7718160684</v>
          </cell>
        </row>
        <row r="1030">
          <cell r="BH1030">
            <v>7718167785</v>
          </cell>
        </row>
        <row r="1031">
          <cell r="BH1031">
            <v>7718193111</v>
          </cell>
        </row>
        <row r="1032">
          <cell r="BH1032">
            <v>7718621504</v>
          </cell>
        </row>
        <row r="1033">
          <cell r="BH1033">
            <v>7718778640</v>
          </cell>
        </row>
        <row r="1034">
          <cell r="BH1034">
            <v>7718785397</v>
          </cell>
        </row>
        <row r="1035">
          <cell r="BH1035">
            <v>7719002546</v>
          </cell>
        </row>
        <row r="1036">
          <cell r="BH1036">
            <v>7719038373</v>
          </cell>
        </row>
        <row r="1037">
          <cell r="BH1037">
            <v>7719127048</v>
          </cell>
        </row>
        <row r="1038">
          <cell r="BH1038">
            <v>7719261452</v>
          </cell>
        </row>
        <row r="1039">
          <cell r="BH1039">
            <v>7719555477</v>
          </cell>
        </row>
        <row r="1040">
          <cell r="BH1040">
            <v>7719555540</v>
          </cell>
        </row>
        <row r="1041">
          <cell r="BH1041">
            <v>7719632308</v>
          </cell>
        </row>
        <row r="1042">
          <cell r="BH1042">
            <v>7719646090</v>
          </cell>
        </row>
        <row r="1043">
          <cell r="BH1043">
            <v>7719755099</v>
          </cell>
        </row>
        <row r="1044">
          <cell r="BH1044">
            <v>7720150041</v>
          </cell>
        </row>
        <row r="1045">
          <cell r="BH1045">
            <v>7720261739</v>
          </cell>
        </row>
        <row r="1046">
          <cell r="BH1046">
            <v>7720515870</v>
          </cell>
        </row>
        <row r="1047">
          <cell r="BH1047">
            <v>7720518494</v>
          </cell>
        </row>
        <row r="1048">
          <cell r="BH1048">
            <v>7720568600</v>
          </cell>
        </row>
        <row r="1049">
          <cell r="BH1049">
            <v>7720613268</v>
          </cell>
        </row>
        <row r="1050">
          <cell r="BH1050">
            <v>7720627038</v>
          </cell>
        </row>
        <row r="1051">
          <cell r="BH1051">
            <v>7720655980</v>
          </cell>
        </row>
        <row r="1052">
          <cell r="BH1052">
            <v>7721045804</v>
          </cell>
        </row>
        <row r="1053">
          <cell r="BH1053">
            <v>7721114871</v>
          </cell>
        </row>
        <row r="1054">
          <cell r="BH1054">
            <v>7721142036</v>
          </cell>
        </row>
        <row r="1055">
          <cell r="BH1055">
            <v>7721178755</v>
          </cell>
        </row>
        <row r="1056">
          <cell r="BH1056">
            <v>7721566412</v>
          </cell>
        </row>
        <row r="1057">
          <cell r="BH1057">
            <v>7721604869</v>
          </cell>
        </row>
        <row r="1058">
          <cell r="BH1058">
            <v>7722019652</v>
          </cell>
        </row>
        <row r="1059">
          <cell r="BH1059">
            <v>7722104280</v>
          </cell>
        </row>
        <row r="1060">
          <cell r="BH1060">
            <v>7722251800</v>
          </cell>
        </row>
        <row r="1061">
          <cell r="BH1061">
            <v>7722515837</v>
          </cell>
        </row>
        <row r="1062">
          <cell r="BH1062">
            <v>7722595470</v>
          </cell>
        </row>
        <row r="1063">
          <cell r="BH1063">
            <v>7722639825</v>
          </cell>
        </row>
        <row r="1064">
          <cell r="BH1064">
            <v>7722641207</v>
          </cell>
        </row>
        <row r="1065">
          <cell r="BH1065">
            <v>7722867035</v>
          </cell>
        </row>
        <row r="1066">
          <cell r="BH1066">
            <v>7723597159</v>
          </cell>
        </row>
        <row r="1067">
          <cell r="BH1067">
            <v>7723603525</v>
          </cell>
        </row>
        <row r="1068">
          <cell r="BH1068">
            <v>7723635728</v>
          </cell>
        </row>
        <row r="1069">
          <cell r="BH1069">
            <v>7723653822</v>
          </cell>
        </row>
        <row r="1070">
          <cell r="BH1070">
            <v>7723717956</v>
          </cell>
        </row>
        <row r="1071">
          <cell r="BH1071">
            <v>7723737342</v>
          </cell>
        </row>
        <row r="1072">
          <cell r="BH1072">
            <v>7724068140</v>
          </cell>
        </row>
        <row r="1073">
          <cell r="BH1073">
            <v>7724102634</v>
          </cell>
        </row>
        <row r="1074">
          <cell r="BH1074">
            <v>7724179933</v>
          </cell>
        </row>
        <row r="1075">
          <cell r="BH1075">
            <v>7724207203</v>
          </cell>
        </row>
        <row r="1076">
          <cell r="BH1076">
            <v>7724261610</v>
          </cell>
        </row>
        <row r="1077">
          <cell r="BH1077">
            <v>7724285219</v>
          </cell>
        </row>
        <row r="1078">
          <cell r="BH1078">
            <v>7724540116</v>
          </cell>
        </row>
        <row r="1079">
          <cell r="BH1079">
            <v>7724559170</v>
          </cell>
        </row>
        <row r="1080">
          <cell r="BH1080">
            <v>7724724730</v>
          </cell>
        </row>
        <row r="1081">
          <cell r="BH1081">
            <v>7724755714</v>
          </cell>
        </row>
        <row r="1082">
          <cell r="BH1082">
            <v>7724779465</v>
          </cell>
        </row>
        <row r="1083">
          <cell r="BH1083">
            <v>7724792723</v>
          </cell>
        </row>
        <row r="1084">
          <cell r="BH1084">
            <v>7725010048</v>
          </cell>
        </row>
        <row r="1085">
          <cell r="BH1085">
            <v>7725027605</v>
          </cell>
        </row>
        <row r="1086">
          <cell r="BH1086">
            <v>7725031390</v>
          </cell>
        </row>
        <row r="1087">
          <cell r="BH1087">
            <v>7725057310</v>
          </cell>
        </row>
        <row r="1088">
          <cell r="BH1088">
            <v>7725074789</v>
          </cell>
        </row>
        <row r="1089">
          <cell r="BH1089">
            <v>7725082726</v>
          </cell>
        </row>
        <row r="1090">
          <cell r="BH1090">
            <v>7725114488</v>
          </cell>
        </row>
        <row r="1091">
          <cell r="BH1091">
            <v>7725131814</v>
          </cell>
        </row>
        <row r="1092">
          <cell r="BH1092">
            <v>7725540060</v>
          </cell>
        </row>
        <row r="1093">
          <cell r="BH1093">
            <v>7725567544</v>
          </cell>
        </row>
        <row r="1094">
          <cell r="BH1094">
            <v>7725647334</v>
          </cell>
        </row>
        <row r="1095">
          <cell r="BH1095">
            <v>7725727702</v>
          </cell>
        </row>
        <row r="1096">
          <cell r="BH1096">
            <v>7725736827</v>
          </cell>
        </row>
        <row r="1097">
          <cell r="BH1097">
            <v>7726032510</v>
          </cell>
        </row>
        <row r="1098">
          <cell r="BH1098">
            <v>7726062105</v>
          </cell>
        </row>
        <row r="1099">
          <cell r="BH1099">
            <v>7726077310</v>
          </cell>
        </row>
        <row r="1100">
          <cell r="BH1100">
            <v>7726181695</v>
          </cell>
        </row>
        <row r="1101">
          <cell r="BH1101">
            <v>7726216267</v>
          </cell>
        </row>
        <row r="1102">
          <cell r="BH1102">
            <v>7726310118</v>
          </cell>
        </row>
        <row r="1103">
          <cell r="BH1103">
            <v>7726656162</v>
          </cell>
        </row>
        <row r="1104">
          <cell r="BH1104">
            <v>7726704313</v>
          </cell>
        </row>
        <row r="1105">
          <cell r="BH1105">
            <v>7727061249</v>
          </cell>
        </row>
        <row r="1106">
          <cell r="BH1106">
            <v>7727082785</v>
          </cell>
        </row>
        <row r="1107">
          <cell r="BH1107">
            <v>7727083080</v>
          </cell>
        </row>
        <row r="1108">
          <cell r="BH1108">
            <v>7727191914</v>
          </cell>
        </row>
        <row r="1109">
          <cell r="BH1109">
            <v>7727224158</v>
          </cell>
        </row>
        <row r="1110">
          <cell r="BH1110">
            <v>7727255565</v>
          </cell>
        </row>
        <row r="1111">
          <cell r="BH1111">
            <v>7727256079</v>
          </cell>
        </row>
        <row r="1112">
          <cell r="BH1112">
            <v>7727270299</v>
          </cell>
        </row>
        <row r="1113">
          <cell r="BH1113">
            <v>7727270309</v>
          </cell>
        </row>
        <row r="1114">
          <cell r="BH1114">
            <v>7727534248</v>
          </cell>
        </row>
        <row r="1115">
          <cell r="BH1115">
            <v>7727606830</v>
          </cell>
        </row>
        <row r="1116">
          <cell r="BH1116">
            <v>7727639113</v>
          </cell>
        </row>
        <row r="1117">
          <cell r="BH1117">
            <v>7728010663</v>
          </cell>
        </row>
        <row r="1118">
          <cell r="BH1118">
            <v>7728031198</v>
          </cell>
        </row>
        <row r="1119">
          <cell r="BH1119">
            <v>7728042672</v>
          </cell>
        </row>
        <row r="1120">
          <cell r="BH1120">
            <v>7728044373</v>
          </cell>
        </row>
        <row r="1121">
          <cell r="BH1121">
            <v>7728073720</v>
          </cell>
        </row>
        <row r="1122">
          <cell r="BH1122">
            <v>7728170427</v>
          </cell>
        </row>
        <row r="1123">
          <cell r="BH1123">
            <v>7728260399</v>
          </cell>
        </row>
        <row r="1124">
          <cell r="BH1124">
            <v>7728289038</v>
          </cell>
        </row>
        <row r="1125">
          <cell r="BH1125">
            <v>7728294503</v>
          </cell>
        </row>
        <row r="1126">
          <cell r="BH1126">
            <v>7728311533</v>
          </cell>
        </row>
        <row r="1127">
          <cell r="BH1127">
            <v>7728533085</v>
          </cell>
        </row>
        <row r="1128">
          <cell r="BH1128">
            <v>7728571179</v>
          </cell>
        </row>
        <row r="1129">
          <cell r="BH1129">
            <v>7728644821</v>
          </cell>
        </row>
        <row r="1130">
          <cell r="BH1130">
            <v>7729352966</v>
          </cell>
        </row>
        <row r="1131">
          <cell r="BH1131">
            <v>7729503816</v>
          </cell>
        </row>
        <row r="1132">
          <cell r="BH1132">
            <v>7729657870</v>
          </cell>
        </row>
        <row r="1133">
          <cell r="BH1133">
            <v>7729709084</v>
          </cell>
        </row>
        <row r="1134">
          <cell r="BH1134">
            <v>7730022627</v>
          </cell>
        </row>
        <row r="1135">
          <cell r="BH1135">
            <v>7730036073</v>
          </cell>
        </row>
        <row r="1136">
          <cell r="BH1136">
            <v>7730052050</v>
          </cell>
        </row>
        <row r="1137">
          <cell r="BH1137">
            <v>7730130615</v>
          </cell>
        </row>
        <row r="1138">
          <cell r="BH1138">
            <v>7730176088</v>
          </cell>
        </row>
        <row r="1139">
          <cell r="BH1139">
            <v>7730176610</v>
          </cell>
        </row>
        <row r="1140">
          <cell r="BH1140">
            <v>7731048280</v>
          </cell>
        </row>
        <row r="1141">
          <cell r="BH1141">
            <v>7731202277</v>
          </cell>
        </row>
        <row r="1142">
          <cell r="BH1142">
            <v>7733022865</v>
          </cell>
        </row>
        <row r="1143">
          <cell r="BH1143">
            <v>7733026852</v>
          </cell>
        </row>
        <row r="1144">
          <cell r="BH1144">
            <v>7734001770</v>
          </cell>
        </row>
        <row r="1145">
          <cell r="BH1145">
            <v>7734033186</v>
          </cell>
        </row>
        <row r="1146">
          <cell r="BH1146">
            <v>7734034550</v>
          </cell>
        </row>
        <row r="1147">
          <cell r="BH1147">
            <v>7734036420</v>
          </cell>
        </row>
        <row r="1148">
          <cell r="BH1148">
            <v>7734052252</v>
          </cell>
        </row>
        <row r="1149">
          <cell r="BH1149">
            <v>7734111035</v>
          </cell>
        </row>
        <row r="1150">
          <cell r="BH1150">
            <v>7734118560</v>
          </cell>
        </row>
        <row r="1151">
          <cell r="BH1151">
            <v>7734134547</v>
          </cell>
        </row>
        <row r="1152">
          <cell r="BH1152">
            <v>7734246018</v>
          </cell>
        </row>
        <row r="1153">
          <cell r="BH1153">
            <v>7734255830</v>
          </cell>
        </row>
        <row r="1154">
          <cell r="BH1154">
            <v>7734268974</v>
          </cell>
        </row>
        <row r="1155">
          <cell r="BH1155">
            <v>7734581136</v>
          </cell>
        </row>
        <row r="1156">
          <cell r="BH1156">
            <v>7734653790</v>
          </cell>
        </row>
        <row r="1157">
          <cell r="BH1157">
            <v>7734667104</v>
          </cell>
        </row>
        <row r="1158">
          <cell r="BH1158">
            <v>7735019219</v>
          </cell>
        </row>
        <row r="1159">
          <cell r="BH1159">
            <v>7736028978</v>
          </cell>
        </row>
        <row r="1160">
          <cell r="BH1160">
            <v>7736035485</v>
          </cell>
        </row>
        <row r="1161">
          <cell r="BH1161">
            <v>7736042404</v>
          </cell>
        </row>
        <row r="1162">
          <cell r="BH1162">
            <v>7736046504</v>
          </cell>
        </row>
        <row r="1163">
          <cell r="BH1163">
            <v>7736050003</v>
          </cell>
        </row>
        <row r="1164">
          <cell r="BH1164">
            <v>7736093127</v>
          </cell>
        </row>
        <row r="1165">
          <cell r="BH1165">
            <v>7736520080</v>
          </cell>
        </row>
        <row r="1166">
          <cell r="BH1166">
            <v>7736554699</v>
          </cell>
        </row>
        <row r="1167">
          <cell r="BH1167">
            <v>7736555117</v>
          </cell>
        </row>
        <row r="1168">
          <cell r="BH1168">
            <v>7736634760</v>
          </cell>
        </row>
        <row r="1169">
          <cell r="BH1169">
            <v>7737080280</v>
          </cell>
        </row>
        <row r="1170">
          <cell r="BH1170">
            <v>7737106202</v>
          </cell>
        </row>
        <row r="1171">
          <cell r="BH1171">
            <v>7740000051</v>
          </cell>
        </row>
        <row r="1172">
          <cell r="BH1172">
            <v>7743010001</v>
          </cell>
        </row>
        <row r="1173">
          <cell r="BH1173">
            <v>7743757065</v>
          </cell>
        </row>
        <row r="1174">
          <cell r="BH1174">
            <v>7743763118</v>
          </cell>
        </row>
        <row r="1175">
          <cell r="BH1175">
            <v>7743767105</v>
          </cell>
        </row>
        <row r="1176">
          <cell r="BH1176">
            <v>7743799040</v>
          </cell>
        </row>
        <row r="1177">
          <cell r="BH1177">
            <v>7743813954</v>
          </cell>
        </row>
        <row r="1178">
          <cell r="BH1178">
            <v>7743832185</v>
          </cell>
        </row>
        <row r="1179">
          <cell r="BH1179">
            <v>7744001497</v>
          </cell>
        </row>
        <row r="1180">
          <cell r="BH1180">
            <v>7750004150</v>
          </cell>
        </row>
        <row r="1181">
          <cell r="BH1181">
            <v>7801002274</v>
          </cell>
        </row>
        <row r="1182">
          <cell r="BH1182">
            <v>7801032920</v>
          </cell>
        </row>
        <row r="1183">
          <cell r="BH1183">
            <v>7801258484</v>
          </cell>
        </row>
        <row r="1184">
          <cell r="BH1184">
            <v>7801268130</v>
          </cell>
        </row>
        <row r="1185">
          <cell r="BH1185">
            <v>7801441680</v>
          </cell>
        </row>
        <row r="1186">
          <cell r="BH1186">
            <v>7801486515</v>
          </cell>
        </row>
        <row r="1187">
          <cell r="BH1187">
            <v>7801508230</v>
          </cell>
        </row>
        <row r="1188">
          <cell r="BH1188">
            <v>7802206376</v>
          </cell>
        </row>
        <row r="1189">
          <cell r="BH1189">
            <v>7802312751</v>
          </cell>
        </row>
        <row r="1190">
          <cell r="BH1190">
            <v>7802437292</v>
          </cell>
        </row>
        <row r="1191">
          <cell r="BH1191">
            <v>7802472890</v>
          </cell>
        </row>
        <row r="1192">
          <cell r="BH1192">
            <v>7803002209</v>
          </cell>
        </row>
        <row r="1193">
          <cell r="BH1193">
            <v>7803052947</v>
          </cell>
        </row>
        <row r="1194">
          <cell r="BH1194">
            <v>7804040077</v>
          </cell>
        </row>
        <row r="1195">
          <cell r="BH1195">
            <v>7804328725</v>
          </cell>
        </row>
        <row r="1196">
          <cell r="BH1196">
            <v>7804352044</v>
          </cell>
        </row>
        <row r="1197">
          <cell r="BH1197">
            <v>7805005251</v>
          </cell>
        </row>
        <row r="1198">
          <cell r="BH1198">
            <v>7805018099</v>
          </cell>
        </row>
        <row r="1199">
          <cell r="BH1199">
            <v>7805029012</v>
          </cell>
        </row>
        <row r="1200">
          <cell r="BH1200">
            <v>7805060502</v>
          </cell>
        </row>
        <row r="1201">
          <cell r="BH1201">
            <v>7805416607</v>
          </cell>
        </row>
        <row r="1202">
          <cell r="BH1202">
            <v>7806027191</v>
          </cell>
        </row>
        <row r="1203">
          <cell r="BH1203">
            <v>7806376805</v>
          </cell>
        </row>
        <row r="1204">
          <cell r="BH1204">
            <v>7806388261</v>
          </cell>
        </row>
        <row r="1205">
          <cell r="BH1205">
            <v>7806423011</v>
          </cell>
        </row>
        <row r="1206">
          <cell r="BH1206">
            <v>7808029765</v>
          </cell>
        </row>
        <row r="1207">
          <cell r="BH1207">
            <v>7808033715</v>
          </cell>
        </row>
        <row r="1208">
          <cell r="BH1208">
            <v>7809010213</v>
          </cell>
        </row>
        <row r="1209">
          <cell r="BH1209">
            <v>7809018702</v>
          </cell>
        </row>
        <row r="1210">
          <cell r="BH1210">
            <v>7809022120</v>
          </cell>
        </row>
        <row r="1211">
          <cell r="BH1211">
            <v>7810141796</v>
          </cell>
        </row>
        <row r="1212">
          <cell r="BH1212">
            <v>7810213747</v>
          </cell>
        </row>
        <row r="1213">
          <cell r="BH1213">
            <v>7810216025</v>
          </cell>
        </row>
        <row r="1214">
          <cell r="BH1214">
            <v>7810278350</v>
          </cell>
        </row>
        <row r="1215">
          <cell r="BH1215">
            <v>7811001657</v>
          </cell>
        </row>
        <row r="1216">
          <cell r="BH1216">
            <v>7811039474</v>
          </cell>
        </row>
        <row r="1217">
          <cell r="BH1217">
            <v>7811308007</v>
          </cell>
        </row>
        <row r="1218">
          <cell r="BH1218">
            <v>7811344164</v>
          </cell>
        </row>
        <row r="1219">
          <cell r="BH1219">
            <v>7811411780</v>
          </cell>
        </row>
        <row r="1220">
          <cell r="BH1220">
            <v>7812032217</v>
          </cell>
        </row>
        <row r="1221">
          <cell r="BH1221">
            <v>7812042720</v>
          </cell>
        </row>
        <row r="1222">
          <cell r="BH1222">
            <v>7812043522</v>
          </cell>
        </row>
        <row r="1223">
          <cell r="BH1223">
            <v>7813026343</v>
          </cell>
        </row>
        <row r="1224">
          <cell r="BH1224">
            <v>7813192076</v>
          </cell>
        </row>
        <row r="1225">
          <cell r="BH1225">
            <v>7813352058</v>
          </cell>
        </row>
        <row r="1226">
          <cell r="BH1226">
            <v>7813366413</v>
          </cell>
        </row>
        <row r="1227">
          <cell r="BH1227">
            <v>7814000683</v>
          </cell>
        </row>
        <row r="1228">
          <cell r="BH1228">
            <v>7814003726</v>
          </cell>
        </row>
        <row r="1229">
          <cell r="BH1229">
            <v>7814014887</v>
          </cell>
        </row>
        <row r="1230">
          <cell r="BH1230">
            <v>7814025166</v>
          </cell>
        </row>
        <row r="1231">
          <cell r="BH1231">
            <v>7814348505</v>
          </cell>
        </row>
        <row r="1232">
          <cell r="BH1232">
            <v>7815021340</v>
          </cell>
        </row>
        <row r="1233">
          <cell r="BH1233">
            <v>7815023475</v>
          </cell>
        </row>
        <row r="1234">
          <cell r="BH1234">
            <v>7816007081</v>
          </cell>
        </row>
        <row r="1235">
          <cell r="BH1235">
            <v>7817045570</v>
          </cell>
        </row>
        <row r="1236">
          <cell r="BH1236">
            <v>7817301375</v>
          </cell>
        </row>
        <row r="1237">
          <cell r="BH1237">
            <v>7820004220</v>
          </cell>
        </row>
        <row r="1238">
          <cell r="BH1238">
            <v>7825056688</v>
          </cell>
        </row>
        <row r="1239">
          <cell r="BH1239">
            <v>7825121288</v>
          </cell>
        </row>
        <row r="1240">
          <cell r="BH1240">
            <v>7826047044</v>
          </cell>
        </row>
        <row r="1241">
          <cell r="BH1241">
            <v>7826074560</v>
          </cell>
        </row>
        <row r="1242">
          <cell r="BH1242">
            <v>7826155522</v>
          </cell>
        </row>
        <row r="1243">
          <cell r="BH1243">
            <v>7826159654</v>
          </cell>
        </row>
        <row r="1244">
          <cell r="BH1244">
            <v>7830000426</v>
          </cell>
        </row>
        <row r="1245">
          <cell r="BH1245">
            <v>7830001028</v>
          </cell>
        </row>
        <row r="1246">
          <cell r="BH1246">
            <v>7830001998</v>
          </cell>
        </row>
        <row r="1247">
          <cell r="BH1247">
            <v>7831000010</v>
          </cell>
        </row>
        <row r="1248">
          <cell r="BH1248">
            <v>7838016481</v>
          </cell>
        </row>
        <row r="1249">
          <cell r="BH1249">
            <v>7838302676</v>
          </cell>
        </row>
        <row r="1250">
          <cell r="BH1250">
            <v>7839440206</v>
          </cell>
        </row>
        <row r="1251">
          <cell r="BH1251">
            <v>7840416776</v>
          </cell>
        </row>
        <row r="1252">
          <cell r="BH1252">
            <v>7841016636</v>
          </cell>
        </row>
        <row r="1253">
          <cell r="BH1253">
            <v>7841312071</v>
          </cell>
        </row>
        <row r="1254">
          <cell r="BH1254">
            <v>7841322249</v>
          </cell>
        </row>
        <row r="1255">
          <cell r="BH1255">
            <v>7842461679</v>
          </cell>
        </row>
        <row r="1256">
          <cell r="BH1256">
            <v>8602060555</v>
          </cell>
        </row>
        <row r="1257">
          <cell r="BH1257">
            <v>8602067215</v>
          </cell>
        </row>
        <row r="1258">
          <cell r="BH1258">
            <v>8602103061</v>
          </cell>
        </row>
        <row r="1259">
          <cell r="BH1259">
            <v>8602190258</v>
          </cell>
        </row>
        <row r="1260">
          <cell r="BH1260">
            <v>8604034840</v>
          </cell>
        </row>
        <row r="1261">
          <cell r="BH1261">
            <v>8604035473</v>
          </cell>
        </row>
        <row r="1262">
          <cell r="BH1262">
            <v>8622000931</v>
          </cell>
        </row>
        <row r="1263">
          <cell r="BH1263">
            <v>8700000339</v>
          </cell>
        </row>
        <row r="1264">
          <cell r="BH1264">
            <v>8703000545</v>
          </cell>
        </row>
        <row r="1265">
          <cell r="BH1265">
            <v>8703000993</v>
          </cell>
        </row>
        <row r="1266">
          <cell r="BH1266">
            <v>8703009763</v>
          </cell>
        </row>
        <row r="1267">
          <cell r="BH1267">
            <v>8703009770</v>
          </cell>
        </row>
        <row r="1268">
          <cell r="BH1268">
            <v>8703010303</v>
          </cell>
        </row>
        <row r="1269">
          <cell r="BH1269">
            <v>8904034777</v>
          </cell>
        </row>
        <row r="1270">
          <cell r="BH1270">
            <v>8904034784</v>
          </cell>
        </row>
        <row r="1271">
          <cell r="BH1271">
            <v>8905026850</v>
          </cell>
        </row>
        <row r="1272">
          <cell r="BH1272">
            <v>8905037499</v>
          </cell>
        </row>
        <row r="1273">
          <cell r="BH1273">
            <v>70540003292</v>
          </cell>
        </row>
        <row r="1274">
          <cell r="BH1274">
            <v>600700536312</v>
          </cell>
        </row>
        <row r="1275">
          <cell r="BH1275">
            <v>110106102189908</v>
          </cell>
        </row>
        <row r="1276">
          <cell r="BH1276" t="str">
            <v>0253018827</v>
          </cell>
        </row>
        <row r="1277">
          <cell r="BH1277" t="str">
            <v>0266008329</v>
          </cell>
        </row>
        <row r="1278">
          <cell r="BH1278" t="str">
            <v>0269000159</v>
          </cell>
        </row>
        <row r="1279">
          <cell r="BH1279" t="str">
            <v>0273059966</v>
          </cell>
        </row>
        <row r="1280">
          <cell r="BH1280" t="str">
            <v>0273084923</v>
          </cell>
        </row>
        <row r="1281">
          <cell r="BH1281" t="str">
            <v>0275000990</v>
          </cell>
        </row>
        <row r="1282">
          <cell r="BH1282" t="str">
            <v>0276053659</v>
          </cell>
        </row>
        <row r="1283">
          <cell r="BH1283" t="str">
            <v>0277096447</v>
          </cell>
        </row>
        <row r="1284">
          <cell r="BH1284" t="str">
            <v>0277100848</v>
          </cell>
        </row>
        <row r="1285">
          <cell r="BH1285" t="str">
            <v>0278173623</v>
          </cell>
        </row>
        <row r="1286">
          <cell r="BH1286" t="str">
            <v>0323025475</v>
          </cell>
        </row>
        <row r="1287">
          <cell r="BH1287" t="str">
            <v>0323121958</v>
          </cell>
        </row>
        <row r="1288">
          <cell r="BH1288" t="str">
            <v>0323337354</v>
          </cell>
        </row>
        <row r="1289">
          <cell r="BH1289" t="str">
            <v>0326023099</v>
          </cell>
        </row>
        <row r="1290">
          <cell r="BH1290" t="str">
            <v>0411052446</v>
          </cell>
        </row>
        <row r="1291">
          <cell r="BH1291" t="str">
            <v>0411076013</v>
          </cell>
        </row>
        <row r="1292">
          <cell r="BH1292" t="str">
            <v>0411131779</v>
          </cell>
        </row>
        <row r="1293">
          <cell r="BH1293" t="str">
            <v>0711008455</v>
          </cell>
        </row>
        <row r="1294">
          <cell r="BH1294" t="str">
            <v>0814166090</v>
          </cell>
        </row>
        <row r="1295">
          <cell r="BH1295" t="str">
            <v>0901000327</v>
          </cell>
        </row>
        <row r="1296">
          <cell r="BH1296" t="str">
            <v>Cheetah Resources</v>
          </cell>
        </row>
        <row r="1297">
          <cell r="BH1297" t="str">
            <v>Chladici veze Praha, a.s.</v>
          </cell>
        </row>
        <row r="1298">
          <cell r="BH1298" t="str">
            <v>Fennovoima Oy</v>
          </cell>
        </row>
        <row r="1299">
          <cell r="BH1299" t="str">
            <v>Gladstone PTE Ltd.</v>
          </cell>
        </row>
        <row r="1300">
          <cell r="BH1300" t="str">
            <v>Gladstone PTE Ltd.</v>
          </cell>
        </row>
        <row r="1301">
          <cell r="BH1301" t="str">
            <v>Headspring Investments Pty</v>
          </cell>
        </row>
        <row r="1302">
          <cell r="BH1302" t="str">
            <v>JSC SELMI</v>
          </cell>
        </row>
        <row r="1303">
          <cell r="BH1303" t="str">
            <v>Liges s.r.</v>
          </cell>
        </row>
        <row r="1304">
          <cell r="BH1304" t="str">
            <v>MANTRA EAST AFRICA LIMITED</v>
          </cell>
        </row>
        <row r="1305">
          <cell r="BH1305" t="str">
            <v>Mantra Tanzania Limited</v>
          </cell>
        </row>
        <row r="1306">
          <cell r="BH1306" t="str">
            <v>Mantra Uranium South Africa (Pty) Ltd</v>
          </cell>
        </row>
        <row r="1307">
          <cell r="BH1307" t="str">
            <v>NYANZA GOLDFIELDS Limited</v>
          </cell>
        </row>
        <row r="1308">
          <cell r="BH1308" t="str">
            <v>Omega Corp Minerals Limitada</v>
          </cell>
        </row>
        <row r="1309">
          <cell r="BH1309" t="str">
            <v>REVISS SERVICES (UK) Ltd</v>
          </cell>
        </row>
        <row r="1310">
          <cell r="BH1310" t="str">
            <v>Reviss Servis Limited</v>
          </cell>
        </row>
        <row r="1311">
          <cell r="BH1311" t="str">
            <v>Runex Uranium RTY LTD</v>
          </cell>
        </row>
        <row r="1312">
          <cell r="BH1312" t="str">
            <v>Ruvuma Resources Limited</v>
          </cell>
        </row>
        <row r="1313">
          <cell r="BH1313" t="str">
            <v>Uranium One Investments Inc.</v>
          </cell>
        </row>
        <row r="1314">
          <cell r="BH1314" t="str">
            <v>UrAsia Energy ltd.</v>
          </cell>
        </row>
        <row r="1315">
          <cell r="BH1315" t="str">
            <v>VOSTOK POWER RESOURCES LTD</v>
          </cell>
        </row>
        <row r="1316">
          <cell r="BH1316" t="str">
            <v>АО "СП "Акбаста</v>
          </cell>
        </row>
        <row r="1317">
          <cell r="BH1317" t="str">
            <v>АО "СП "Акбаста</v>
          </cell>
        </row>
        <row r="1318">
          <cell r="BH1318" t="str">
            <v>АО "СП "Акбаста</v>
          </cell>
        </row>
        <row r="1319">
          <cell r="BH1319" t="str">
            <v>АО СП "Заречное</v>
          </cell>
        </row>
        <row r="1320">
          <cell r="BH1320" t="str">
            <v>АРМЗ Намибия</v>
          </cell>
        </row>
        <row r="1321">
          <cell r="BH1321" t="str">
            <v>КаратауТОО</v>
          </cell>
        </row>
        <row r="1322">
          <cell r="BH1322" t="str">
            <v>КРК Атомные станции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>
        <row r="9">
          <cell r="E9" t="str">
            <v>X</v>
          </cell>
        </row>
      </sheetData>
      <sheetData sheetId="46">
        <row r="10">
          <cell r="C10" t="str">
            <v xml:space="preserve">  </v>
          </cell>
        </row>
        <row r="11">
          <cell r="C11" t="str">
            <v xml:space="preserve">  </v>
          </cell>
        </row>
        <row r="12">
          <cell r="C12" t="str">
            <v xml:space="preserve">  </v>
          </cell>
        </row>
        <row r="13">
          <cell r="C13" t="str">
            <v xml:space="preserve">  </v>
          </cell>
        </row>
        <row r="14">
          <cell r="C14" t="str">
            <v xml:space="preserve">  </v>
          </cell>
        </row>
        <row r="15">
          <cell r="C15" t="str">
            <v xml:space="preserve">  </v>
          </cell>
        </row>
        <row r="16">
          <cell r="C16" t="str">
            <v xml:space="preserve">  </v>
          </cell>
        </row>
        <row r="17">
          <cell r="C17" t="str">
            <v xml:space="preserve">  </v>
          </cell>
        </row>
        <row r="18">
          <cell r="C18" t="str">
            <v xml:space="preserve">  </v>
          </cell>
        </row>
        <row r="19">
          <cell r="C19" t="str">
            <v xml:space="preserve">  </v>
          </cell>
        </row>
        <row r="20">
          <cell r="C20" t="str">
            <v xml:space="preserve">  </v>
          </cell>
        </row>
        <row r="21">
          <cell r="C21" t="str">
            <v xml:space="preserve">  </v>
          </cell>
        </row>
        <row r="22">
          <cell r="C22" t="str">
            <v xml:space="preserve">  </v>
          </cell>
        </row>
        <row r="23">
          <cell r="C23" t="str">
            <v xml:space="preserve">  </v>
          </cell>
        </row>
        <row r="24">
          <cell r="C24" t="str">
            <v xml:space="preserve">  </v>
          </cell>
        </row>
        <row r="25">
          <cell r="C25" t="str">
            <v xml:space="preserve">  </v>
          </cell>
        </row>
        <row r="26">
          <cell r="C26" t="str">
            <v xml:space="preserve">  </v>
          </cell>
        </row>
        <row r="27">
          <cell r="C27" t="str">
            <v xml:space="preserve">  </v>
          </cell>
        </row>
        <row r="28">
          <cell r="C28" t="str">
            <v xml:space="preserve">  </v>
          </cell>
        </row>
        <row r="29">
          <cell r="C29" t="str">
            <v xml:space="preserve">  </v>
          </cell>
        </row>
        <row r="30">
          <cell r="C30" t="str">
            <v xml:space="preserve">  </v>
          </cell>
        </row>
        <row r="31">
          <cell r="C31" t="str">
            <v xml:space="preserve">  </v>
          </cell>
        </row>
        <row r="32">
          <cell r="C32" t="str">
            <v xml:space="preserve">  </v>
          </cell>
        </row>
        <row r="33">
          <cell r="C33" t="str">
            <v xml:space="preserve">  </v>
          </cell>
        </row>
        <row r="34">
          <cell r="C34" t="str">
            <v xml:space="preserve">  </v>
          </cell>
        </row>
        <row r="35">
          <cell r="C35" t="str">
            <v xml:space="preserve">  </v>
          </cell>
        </row>
        <row r="36">
          <cell r="C36" t="str">
            <v xml:space="preserve">  </v>
          </cell>
        </row>
        <row r="37">
          <cell r="C37" t="str">
            <v xml:space="preserve">  </v>
          </cell>
        </row>
        <row r="38">
          <cell r="C38" t="str">
            <v xml:space="preserve">  </v>
          </cell>
        </row>
        <row r="39">
          <cell r="C39" t="str">
            <v xml:space="preserve">  </v>
          </cell>
        </row>
        <row r="40">
          <cell r="C40" t="str">
            <v xml:space="preserve">  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9">
          <cell r="C9" t="str">
            <v>ГС N 1/2827- Д от 17.07.2012 г. Подтверждение №32 7702070139 41107</v>
          </cell>
        </row>
        <row r="10">
          <cell r="C10" t="str">
            <v>ГС N 1/2827- Д от 17.07.2012 г. Подтверждение №33 7702070139 41107</v>
          </cell>
        </row>
        <row r="11">
          <cell r="C11" t="str">
            <v>ГС N 1/2827- Д от 17.07.2012 г. Подтверждение №34 7702070139 41107</v>
          </cell>
        </row>
        <row r="12">
          <cell r="C12" t="str">
            <v>ГС N 1/2827- Д от 17.07.2012 г. Подтверждение №35 7702070139 41107</v>
          </cell>
        </row>
        <row r="13">
          <cell r="C13" t="str">
            <v>ГС N 1/2827- Д от 17.07.2012 г. Подтверждение №36 7702070139 41107</v>
          </cell>
        </row>
        <row r="14">
          <cell r="C14" t="str">
            <v>ГС N 1/2827- Д от 17.07.2012 г. Подтверждение №37 7702070139 41107</v>
          </cell>
        </row>
        <row r="15">
          <cell r="C15" t="str">
            <v>ГС N 1/2827- Д от 17.07.2012 г. Подтверждение №38 7702070139 41107</v>
          </cell>
        </row>
        <row r="16">
          <cell r="C16" t="str">
            <v>ГС N 1/2827- Д от 17.07.2012 г. Подтверждение №39 7702070139 41107</v>
          </cell>
        </row>
        <row r="17">
          <cell r="C17" t="str">
            <v>ГС N 1/2827- Д от 17.07.2012 г. Подтверждение №40 7702070139 41107</v>
          </cell>
        </row>
        <row r="18">
          <cell r="C18" t="str">
            <v>ГС N 1/2827- Д от 17.07.2012 г. Подтверждение №41 7702070139 41107</v>
          </cell>
        </row>
        <row r="19">
          <cell r="C19" t="str">
            <v>ГС N 1/2827- Д от 17.07.2012 г. Подтверждение №42 7702070139 41107</v>
          </cell>
        </row>
        <row r="20">
          <cell r="C20" t="str">
            <v xml:space="preserve">7706792008 </v>
          </cell>
        </row>
        <row r="21">
          <cell r="C21" t="str">
            <v xml:space="preserve">7706738770 </v>
          </cell>
        </row>
        <row r="22">
          <cell r="C22" t="str">
            <v xml:space="preserve">7706016076 </v>
          </cell>
        </row>
        <row r="23">
          <cell r="C23" t="str">
            <v xml:space="preserve">7717609102 </v>
          </cell>
        </row>
        <row r="24">
          <cell r="C24" t="str">
            <v xml:space="preserve">7706664260 </v>
          </cell>
        </row>
        <row r="25">
          <cell r="C25" t="str">
            <v xml:space="preserve">7743654609 </v>
          </cell>
        </row>
        <row r="26">
          <cell r="C26" t="str">
            <v xml:space="preserve">7734598490 </v>
          </cell>
        </row>
        <row r="27">
          <cell r="C27" t="str">
            <v xml:space="preserve">7724675770 </v>
          </cell>
        </row>
        <row r="28">
          <cell r="C28" t="str">
            <v xml:space="preserve">7706699062 </v>
          </cell>
        </row>
        <row r="29">
          <cell r="C29" t="str">
            <v xml:space="preserve">7302040242 </v>
          </cell>
        </row>
        <row r="30">
          <cell r="C30" t="str">
            <v xml:space="preserve">4025442583 </v>
          </cell>
        </row>
        <row r="31">
          <cell r="C31" t="str">
            <v xml:space="preserve">7751002460 </v>
          </cell>
        </row>
        <row r="32">
          <cell r="C32" t="str">
            <v xml:space="preserve">6639019655 </v>
          </cell>
        </row>
        <row r="33">
          <cell r="C33" t="str">
            <v xml:space="preserve">7721632827 </v>
          </cell>
        </row>
        <row r="34">
          <cell r="C34" t="str">
            <v xml:space="preserve">7726682003 </v>
          </cell>
        </row>
        <row r="35">
          <cell r="C35" t="str">
            <v xml:space="preserve">3801091245 </v>
          </cell>
        </row>
        <row r="36">
          <cell r="C36" t="str">
            <v xml:space="preserve">7720723422 </v>
          </cell>
        </row>
        <row r="37">
          <cell r="C37" t="str">
            <v xml:space="preserve">7726606316 </v>
          </cell>
        </row>
        <row r="38">
          <cell r="C38" t="str">
            <v xml:space="preserve">7817331468 </v>
          </cell>
        </row>
        <row r="39">
          <cell r="C39" t="str">
            <v xml:space="preserve">7708698473 </v>
          </cell>
        </row>
        <row r="40">
          <cell r="C40" t="str">
            <v xml:space="preserve">7709944065 </v>
          </cell>
        </row>
        <row r="41">
          <cell r="C41" t="str">
            <v xml:space="preserve">7706688991 </v>
          </cell>
        </row>
        <row r="42">
          <cell r="C42" t="str">
            <v xml:space="preserve">7723564851 </v>
          </cell>
        </row>
        <row r="43">
          <cell r="C43" t="str">
            <v xml:space="preserve">5259077666 </v>
          </cell>
        </row>
        <row r="44">
          <cell r="C44" t="str">
            <v xml:space="preserve">7802846922 </v>
          </cell>
        </row>
        <row r="45">
          <cell r="C45" t="str">
            <v xml:space="preserve">7706759586 </v>
          </cell>
        </row>
        <row r="46">
          <cell r="C46" t="str">
            <v xml:space="preserve">7726667090 </v>
          </cell>
        </row>
        <row r="47">
          <cell r="C47" t="str">
            <v xml:space="preserve">7024029499 </v>
          </cell>
        </row>
        <row r="48">
          <cell r="C48" t="str">
            <v xml:space="preserve">5216017711 </v>
          </cell>
        </row>
        <row r="49">
          <cell r="C49" t="str">
            <v xml:space="preserve">7706804447 </v>
          </cell>
        </row>
        <row r="50">
          <cell r="C50" t="str">
            <v xml:space="preserve">7724313681 </v>
          </cell>
        </row>
        <row r="51">
          <cell r="C51" t="str">
            <v xml:space="preserve">7715470328 </v>
          </cell>
        </row>
        <row r="52">
          <cell r="C52" t="str">
            <v xml:space="preserve">2901255495 </v>
          </cell>
        </row>
        <row r="53">
          <cell r="C53" t="str">
            <v xml:space="preserve">7701186067 </v>
          </cell>
        </row>
        <row r="54">
          <cell r="C54" t="str">
            <v xml:space="preserve">5036092340 </v>
          </cell>
        </row>
        <row r="55">
          <cell r="C55" t="str">
            <v xml:space="preserve">7706801975 </v>
          </cell>
        </row>
        <row r="56">
          <cell r="C56" t="str">
            <v xml:space="preserve">7706729140 </v>
          </cell>
        </row>
        <row r="57">
          <cell r="C57" t="str">
            <v xml:space="preserve">7704674312 </v>
          </cell>
        </row>
        <row r="58">
          <cell r="C58" t="str">
            <v xml:space="preserve">бн  </v>
          </cell>
        </row>
        <row r="59">
          <cell r="C59" t="str">
            <v xml:space="preserve">7727703094 </v>
          </cell>
        </row>
        <row r="60">
          <cell r="C60" t="str">
            <v xml:space="preserve">5053005918 </v>
          </cell>
        </row>
        <row r="61">
          <cell r="C61" t="str">
            <v xml:space="preserve">5027241394 </v>
          </cell>
        </row>
        <row r="62">
          <cell r="C62" t="str">
            <v xml:space="preserve">5410114184 </v>
          </cell>
        </row>
        <row r="63">
          <cell r="C63" t="str">
            <v>5/5056-Д 7706664260 42108</v>
          </cell>
        </row>
        <row r="64">
          <cell r="C64" t="str">
            <v>5/7166-Д 7706664260 42618</v>
          </cell>
        </row>
        <row r="65">
          <cell r="C65" t="str">
            <v>007/3979-Д 7701186067 42639</v>
          </cell>
        </row>
        <row r="66">
          <cell r="C66" t="str">
            <v>007/4070-Д 7701186067 42655</v>
          </cell>
        </row>
        <row r="67">
          <cell r="C67" t="str">
            <v>38/7970/0011/193/15-163  7707083893 42309</v>
          </cell>
        </row>
        <row r="68">
          <cell r="C68" t="str">
            <v>10024-Г  7709138570 42367</v>
          </cell>
        </row>
        <row r="69">
          <cell r="C69" t="str">
            <v>38/7982/1536/03Z918212616Z6  7707083893 42599</v>
          </cell>
        </row>
        <row r="70">
          <cell r="C70" t="str">
            <v>1384/Я-Г/16  7701219266 42654</v>
          </cell>
        </row>
        <row r="71">
          <cell r="C71" t="str">
            <v>56989 5249046404 42662</v>
          </cell>
        </row>
        <row r="72">
          <cell r="C72" t="str">
            <v>235/16 
 7729003482 42673</v>
          </cell>
        </row>
        <row r="73">
          <cell r="C73" t="str">
            <v>259/16-1
 7729003482 42676</v>
          </cell>
        </row>
        <row r="74">
          <cell r="C74" t="str">
            <v>235/16-2 
 7729003482 42676</v>
          </cell>
        </row>
        <row r="75">
          <cell r="C75" t="str">
            <v>4924/2016/ДГБ 
 7707286100 42692</v>
          </cell>
        </row>
        <row r="76">
          <cell r="C76" t="str">
            <v>2216/52811773/04261616Z10924/16/1д/1
 7707083893 42689</v>
          </cell>
        </row>
        <row r="77">
          <cell r="C77" t="str">
            <v>1162/Я-Г/17 7701219266 42964</v>
          </cell>
        </row>
        <row r="78">
          <cell r="C78" t="str">
            <v>550507 4401116480 42944</v>
          </cell>
        </row>
        <row r="79">
          <cell r="C79" t="str">
            <v>14021ГА/17-Р 7744001497 42999</v>
          </cell>
        </row>
        <row r="80">
          <cell r="C80" t="str">
            <v xml:space="preserve"> IGR17/MSHD/9367 7702070139 42998</v>
          </cell>
        </row>
        <row r="81">
          <cell r="C81" t="str">
            <v>40/0000/0054/009-1
 7707083893 43027</v>
          </cell>
        </row>
        <row r="82">
          <cell r="C82" t="str">
            <v xml:space="preserve"> 17947/2017/ДГБ 2801015394 43060</v>
          </cell>
        </row>
        <row r="83">
          <cell r="C83" t="str">
            <v>1/1044-Д  2452000401 40536</v>
          </cell>
        </row>
        <row r="84">
          <cell r="C84" t="str">
            <v>1/993-Д  2452000401 40515</v>
          </cell>
        </row>
        <row r="85">
          <cell r="C85" t="str">
            <v>1/4479-Д 7707083893 41544</v>
          </cell>
        </row>
        <row r="86">
          <cell r="C86" t="str">
            <v>1/6219-Д 7702070139 41865</v>
          </cell>
        </row>
        <row r="87">
          <cell r="C87" t="str">
            <v>1/8673-Д 7830001910 42283</v>
          </cell>
        </row>
        <row r="88">
          <cell r="C88" t="str">
            <v>1/9696-Д 7702070139 42416</v>
          </cell>
        </row>
        <row r="89">
          <cell r="C89" t="str">
            <v>1/4144-Д 7707083893 41502</v>
          </cell>
        </row>
        <row r="90">
          <cell r="C90" t="str">
            <v>П-5696 7707083893 41621</v>
          </cell>
        </row>
        <row r="91">
          <cell r="C91" t="str">
            <v>1/8392-Д (47/1) 7702070139 42221</v>
          </cell>
        </row>
        <row r="92">
          <cell r="C92" t="str">
            <v>Гарантия материнской компании  41816</v>
          </cell>
        </row>
        <row r="93">
          <cell r="C93" t="str">
            <v>1/11169-Д 7702070139 42640</v>
          </cell>
        </row>
        <row r="94">
          <cell r="C94" t="str">
            <v>1/10911-Д  42592</v>
          </cell>
        </row>
        <row r="95">
          <cell r="C95" t="str">
            <v>1/10913-Д  42592</v>
          </cell>
        </row>
        <row r="96">
          <cell r="C96" t="str">
            <v>1/9774-Д 7702070139 42474</v>
          </cell>
        </row>
        <row r="97">
          <cell r="C97" t="str">
            <v>1/9774-Д 7702070139 42474</v>
          </cell>
        </row>
        <row r="98">
          <cell r="C98" t="str">
            <v>1/10122-Д 7702070139 42485</v>
          </cell>
        </row>
        <row r="99">
          <cell r="C99" t="str">
            <v>1/10164-Д 7702070139 42482</v>
          </cell>
        </row>
        <row r="100">
          <cell r="C100" t="str">
            <v>1/10164-Д 7702070139 42482</v>
          </cell>
        </row>
        <row r="101">
          <cell r="C101" t="str">
            <v>1/10463-Д 7702070139 42538</v>
          </cell>
        </row>
        <row r="102">
          <cell r="C102" t="str">
            <v>1/11228-Д  7702070139 42643</v>
          </cell>
        </row>
        <row r="103">
          <cell r="C103" t="str">
            <v>1/11693-Д  42713</v>
          </cell>
        </row>
        <row r="104">
          <cell r="C104" t="str">
            <v>1/11764-Д 4401116480 42734</v>
          </cell>
        </row>
        <row r="105">
          <cell r="C105" t="str">
            <v>1/11807-Д 7702070139 42734</v>
          </cell>
        </row>
        <row r="106">
          <cell r="C106" t="str">
            <v>1/11820-Д 4401116480 42733</v>
          </cell>
        </row>
        <row r="107">
          <cell r="C107" t="str">
            <v>1/10630-Д 7702070139 42748</v>
          </cell>
        </row>
        <row r="108">
          <cell r="C108" t="str">
            <v>1/10630-Д 7702070139 42748</v>
          </cell>
        </row>
        <row r="109">
          <cell r="C109" t="str">
            <v>1/12051-Д 7702070139 42781</v>
          </cell>
        </row>
        <row r="110">
          <cell r="C110" t="str">
            <v>1/12051-Д 7702070139 42781</v>
          </cell>
        </row>
        <row r="111">
          <cell r="C111" t="str">
            <v>1/11135-Д  42838</v>
          </cell>
        </row>
        <row r="112">
          <cell r="C112" t="str">
            <v>1/12632-Д 7702070139 42874</v>
          </cell>
        </row>
        <row r="113">
          <cell r="C113" t="str">
            <v>1//13078-Д 7702070139 42930</v>
          </cell>
        </row>
        <row r="114">
          <cell r="C114" t="str">
            <v>1//12538 -Д 7702070139 42928</v>
          </cell>
        </row>
        <row r="115">
          <cell r="C115" t="str">
            <v>1/13410-Д 7704001959 43000</v>
          </cell>
        </row>
        <row r="116">
          <cell r="C116" t="str">
            <v>1/13506-Д 7702070139 43018</v>
          </cell>
        </row>
        <row r="117">
          <cell r="C117" t="str">
            <v>1/13506-Д 7702070139 43018</v>
          </cell>
        </row>
        <row r="118">
          <cell r="C118" t="str">
            <v>1/13507-Д 7702070139 43018</v>
          </cell>
        </row>
        <row r="119">
          <cell r="C119" t="str">
            <v>1/13450-Д 7702070139 43035</v>
          </cell>
        </row>
        <row r="120">
          <cell r="C120" t="str">
            <v>1/13466-Д  43008</v>
          </cell>
        </row>
        <row r="121">
          <cell r="C121" t="str">
            <v>1/13670-Д  43063</v>
          </cell>
        </row>
        <row r="122">
          <cell r="C122" t="str">
            <v>1/13672-Д  43063</v>
          </cell>
        </row>
        <row r="123">
          <cell r="C123" t="str">
            <v>1/13674-Д  43063</v>
          </cell>
        </row>
        <row r="124">
          <cell r="C124" t="str">
            <v>1/13544-Д  43027</v>
          </cell>
        </row>
        <row r="125">
          <cell r="C125" t="str">
            <v>1/13761-Д 7702070139 43081</v>
          </cell>
        </row>
        <row r="126">
          <cell r="C126" t="str">
            <v>1/13767-Д  43078</v>
          </cell>
        </row>
        <row r="127">
          <cell r="C127" t="str">
            <v>1/13768-Д  43078</v>
          </cell>
        </row>
        <row r="128">
          <cell r="C128" t="str">
            <v>1/13875-Д 7750004150 43077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тч_23052011"/>
      <sheetName val="ПСД_ВГО"/>
      <sheetName val="Забалансовые счета"/>
      <sheetName val="ДЗ"/>
      <sheetName val="КЗ"/>
      <sheetName val="Свод по счетам расчетов"/>
      <sheetName val="СК"/>
      <sheetName val="Списки"/>
      <sheetName val="Список_компаний"/>
      <sheetName val="С-А"/>
      <sheetName val="Проверка СК"/>
      <sheetName val="76"/>
      <sheetName val="Sys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D4" t="str">
            <v>{1010000} Доходы от долевого участия в других организациях</v>
          </cell>
        </row>
        <row r="5">
          <cell r="DD5" t="str">
            <v>{1020000} Доходы от совместной деятельности</v>
          </cell>
        </row>
        <row r="6">
          <cell r="DD6" t="str">
            <v>{1030100} Доходы от реализации основных средств (нетто)</v>
          </cell>
        </row>
        <row r="7">
          <cell r="DD7" t="str">
            <v>{1030101} Доходы от реализации основных средств (НДС)</v>
          </cell>
        </row>
        <row r="8">
          <cell r="DD8" t="str">
            <v>{1030300} Доходы в сумме превышения согласованной учредителями стоимости имущества, переданного в уставный капитал и его балансовой стоимостью (с учетом восстановленного НДС)</v>
          </cell>
        </row>
        <row r="9">
          <cell r="DD9" t="str">
            <v>{1040100} Доходы от реализации НМА (нетто)</v>
          </cell>
        </row>
        <row r="10">
          <cell r="DD10" t="str">
            <v>{1040101} Доходы от реализации НМА (НДС)</v>
          </cell>
        </row>
        <row r="11">
          <cell r="DD11" t="str">
            <v>{1050100} Доходы от реализации незавершенного строительства (нетто)</v>
          </cell>
        </row>
        <row r="12">
          <cell r="DD12" t="str">
            <v>{1050101} Доходы от реализации незавершенного строительства (НДС)</v>
          </cell>
        </row>
        <row r="13">
          <cell r="DD13" t="str">
            <v>{1060100} Доходы от реализации сырья, материалов и неликвидов (нетто)</v>
          </cell>
        </row>
        <row r="14">
          <cell r="DD14" t="str">
            <v>{1060101} Доходы от реализации сырья, материалов и неликвидов (НДС)</v>
          </cell>
        </row>
        <row r="15">
          <cell r="DD15" t="str">
            <v>{1060300} Доходы от реализации лома и отходов черных и цветных металлов (нетто)</v>
          </cell>
        </row>
        <row r="16">
          <cell r="DD16" t="str">
            <v>{1060500} Доходы от реализации лома и отходов, содержащих драгоценные металлы и камни (нетто)</v>
          </cell>
        </row>
        <row r="17">
          <cell r="DD17" t="str">
            <v>{1070104} Доходы от реализации акций дочерних организаций, обращающихся на ОРЦБ</v>
          </cell>
        </row>
        <row r="18">
          <cell r="DD18" t="str">
            <v>{1070105} Доходы от реализации акций дочерних организаций, не обращающихся на ОРЦБ</v>
          </cell>
        </row>
        <row r="19">
          <cell r="DD19" t="str">
            <v>{1070200} Доходы от реализации паев (долей) в УК дочерних организаций</v>
          </cell>
        </row>
        <row r="20">
          <cell r="DD20" t="str">
            <v>{1070304} Доходы от реализации акций зависимых организаций, обращающихся на ОРЦБ</v>
          </cell>
        </row>
        <row r="21">
          <cell r="DD21" t="str">
            <v>{1070305} Доходы от реализации акций зависимых организаций, не обращающихся на ОРЦБ</v>
          </cell>
        </row>
        <row r="22">
          <cell r="DD22" t="str">
            <v>{1070400} Доходы от реализации паев (долей) в УК зависимых организаций</v>
          </cell>
        </row>
        <row r="23">
          <cell r="DD23" t="str">
            <v>{1070504} Доходы от реализации акций прочих организаций, обращающихся на ОРЦБ</v>
          </cell>
        </row>
        <row r="24">
          <cell r="DD24" t="str">
            <v>{1070505} Доходы от реализации акций прочих организаций, не обращающихся на ОРЦБ</v>
          </cell>
        </row>
        <row r="25">
          <cell r="DD25" t="str">
            <v>{1070600} Доходы от реализации паев (долей) в УК прочих организаций</v>
          </cell>
        </row>
        <row r="26">
          <cell r="DD26" t="str">
            <v>{1070700} Доходы от распределения имущества ликвидируемой организации</v>
          </cell>
        </row>
        <row r="27">
          <cell r="DD27" t="str">
            <v>{1080100} Доходы от реализации государственных и муниципальных ценных бумаг</v>
          </cell>
        </row>
        <row r="28">
          <cell r="DD28" t="str">
            <v>{1080200} Доходы от реализации банковских облигаций</v>
          </cell>
        </row>
        <row r="29">
          <cell r="DD29" t="str">
            <v>{1080300} Доходы от реализации банковских векселей</v>
          </cell>
        </row>
        <row r="30">
          <cell r="DD30" t="str">
            <v>{1080400} Доходы от реализации векселей прочих эмитентов</v>
          </cell>
        </row>
        <row r="31">
          <cell r="DD31" t="str">
            <v>{1080500} Доходы от реализации облигаций прочих эмитентов</v>
          </cell>
        </row>
        <row r="32">
          <cell r="DD32" t="str">
            <v>{1080600} Доходы от предъявления векселя к погашению</v>
          </cell>
        </row>
        <row r="33">
          <cell r="DD33" t="str">
            <v>{1090100} Доходы от переуступки прав требований до наступления срока платежа</v>
          </cell>
        </row>
        <row r="34">
          <cell r="DD34" t="str">
            <v>{1090200} Доходы от переуступки прав требований после наступления срока платежа</v>
          </cell>
        </row>
        <row r="35">
          <cell r="DD35" t="str">
            <v>{1090300} Доходы от переуступки прав требований как реализации финансовых услуг</v>
          </cell>
        </row>
        <row r="36">
          <cell r="DD36" t="str">
            <v>{1100000} Доходы от реализации прочих финансовых вложений</v>
          </cell>
        </row>
        <row r="37">
          <cell r="DD37" t="str">
            <v>{1110100} Доходы от реализации прочих активов (нетто)</v>
          </cell>
        </row>
        <row r="38">
          <cell r="DD38" t="str">
            <v>{1110101} Доходы от реализации прочих активов (НДС)</v>
          </cell>
        </row>
        <row r="39">
          <cell r="DD39" t="str">
            <v>{1110200} Доходы от реализации доходных вложений (нетто)</v>
          </cell>
        </row>
        <row r="40">
          <cell r="DD40" t="str">
            <v>{1110201} Доходы от реализации доходных вложений (НДС)</v>
          </cell>
        </row>
        <row r="41">
          <cell r="DD41" t="str">
            <v>{1110300} Доходы от реализации права на земельные участки</v>
          </cell>
        </row>
        <row r="42">
          <cell r="DD42" t="str">
            <v>{1120000} Доходы от предоставления в пользование прав на результаты интеллектуальной деятельности</v>
          </cell>
        </row>
        <row r="43">
          <cell r="DD43" t="str">
            <v>{1130112} Доходы от ОС, переданных в пользование (аренда, лизинг) (нетто) (объекты движимого имущества)</v>
          </cell>
        </row>
        <row r="44">
          <cell r="DD44" t="str">
            <v>{1130113} Доходы от ОС, переданных в пользование (аренда, лизинг) (нетто) (объекты недвижимого имущества)</v>
          </cell>
        </row>
        <row r="45">
          <cell r="DD45" t="str">
            <v>{1130122} Доходы от ОС, переданных в пользование (аренда, лизинг) (НДС) (объекты движимого имущества)</v>
          </cell>
        </row>
        <row r="46">
          <cell r="DD46" t="str">
            <v>{1130123} Доходы от ОС, переданных в пользование (аренда, лизинг) (НДС) (объекты недвижимого имущества)</v>
          </cell>
        </row>
        <row r="47">
          <cell r="DD47" t="str">
            <v>{1130212} Доходы от вложений в материальные ценности, переданные в аренду, лизинг (объекты движимого имущества) (нетто)</v>
          </cell>
        </row>
        <row r="48">
          <cell r="DD48" t="str">
            <v>{1130213} Доходы от вложений в материальные ценности, переданные в аренду, лизинг (объекты недвижимого имущества) (нетто)</v>
          </cell>
        </row>
        <row r="49">
          <cell r="DD49" t="str">
            <v>{1130222} Доходы от вложений в материальные ценности, переданные в аренду, лизинг (объекты движимого имущества) (НДС)</v>
          </cell>
        </row>
        <row r="50">
          <cell r="DD50" t="str">
            <v>{1130223} Доходы от вложений в материальные ценности, переданные в аренду, лизинг (объекты недвижимого имущества) (НДС)</v>
          </cell>
        </row>
        <row r="51">
          <cell r="DD51" t="str">
            <v>{1150100} Процентный доход по долгосрочным займам</v>
          </cell>
        </row>
        <row r="52">
          <cell r="DD52" t="str">
            <v>{1150200} Дисконтный доход по долгосрочным займам</v>
          </cell>
        </row>
        <row r="53">
          <cell r="DD53" t="str">
            <v>{1150300} Процентные доходы от временного использования долгосрочных займов</v>
          </cell>
        </row>
        <row r="54">
          <cell r="DD54" t="str">
            <v>{1160100} Процентный доход по краткосрочным займам</v>
          </cell>
        </row>
        <row r="55">
          <cell r="DD55" t="str">
            <v>{1160200} Дисконтный доход по краткосрочным займам</v>
          </cell>
        </row>
        <row r="56">
          <cell r="DD56" t="str">
            <v>{1160300} Процентные доходы от временного использования краткосрочных займов</v>
          </cell>
        </row>
        <row r="57">
          <cell r="DD57" t="str">
            <v>{1170000} Процентный доход по депозитам</v>
          </cell>
        </row>
        <row r="58">
          <cell r="DD58" t="str">
            <v>{1180100} Процентный доход по банковским счетам</v>
          </cell>
        </row>
        <row r="59">
          <cell r="DD59" t="str">
            <v>{1180200} Процентный доход по векселям</v>
          </cell>
        </row>
        <row r="60">
          <cell r="DD60" t="str">
            <v>{1180300} Дисконтный доход по векселям</v>
          </cell>
        </row>
        <row r="61">
          <cell r="DD61" t="str">
            <v>{1180400} Процентный доход по облигациям (кроме государственных)</v>
          </cell>
        </row>
        <row r="62">
          <cell r="DD62" t="str">
            <v>{1180500} Дисконтный доход по облигациям (кроме государственных)</v>
          </cell>
        </row>
        <row r="63">
          <cell r="DD63" t="str">
            <v>{1180600} Процентный доход по государственным облигациям</v>
          </cell>
        </row>
        <row r="64">
          <cell r="DD64" t="str">
            <v>{1180700} Дисконтный доход по государственным облигациям</v>
          </cell>
        </row>
        <row r="65">
          <cell r="DD65" t="str">
            <v>{1180800} Проценты, полученные по прочим долговым обязательствам</v>
          </cell>
        </row>
        <row r="66">
          <cell r="DD66" t="str">
            <v>{1180900} Процентные доходы от изменения дисконтированной стоимости</v>
          </cell>
        </row>
        <row r="67">
          <cell r="DD67" t="str">
            <v>{1190110} Доходы в виде неустойки в случае неисполнения или ненадлежащего исполнения обязательства (нетто)</v>
          </cell>
        </row>
        <row r="68">
          <cell r="DD68" t="str">
            <v>{1190111} Доходы в виде неустойки в случае неисполнения или ненадлежащего исполнения обязательства (НДС)</v>
          </cell>
        </row>
        <row r="69">
          <cell r="DD69" t="str">
            <v>{1190200} Доходы от возмещения убытков, причиненных неисполнением или ненадлежащим исполнением обязательства</v>
          </cell>
        </row>
        <row r="70">
          <cell r="DD70" t="str">
            <v>{1190300} Доходы от процентов за пользование чужими денежными средствами вследствие их неправомерного удержания, уклонения от их возврата, иной просрочки в их уплате либо неосновательного получения или сбережения за счет другого лица</v>
          </cell>
        </row>
        <row r="71">
          <cell r="DD71" t="str">
            <v>{1200100} Доходы в виде курсовых разниц по дог. в у.е.</v>
          </cell>
        </row>
        <row r="72">
          <cell r="DD72" t="str">
            <v>{1200200} Доходы в виде курсовых разниц по обязательствам и активам, выраженным в иностранной валюте</v>
          </cell>
        </row>
        <row r="73">
          <cell r="DD73" t="str">
            <v>{1210000} Доходы от операций купли-продажи иностранной валюты</v>
          </cell>
        </row>
        <row r="74">
          <cell r="DD74" t="str">
            <v>{1220100} Доходы в виде сумм восстановленных резервов по сомнительной задолженности</v>
          </cell>
        </row>
        <row r="75">
          <cell r="DD75" t="str">
            <v>{1220200} Доходы в виде сумм восстановленных резервов под снижение ТМЦ</v>
          </cell>
        </row>
        <row r="76">
          <cell r="DD76" t="str">
            <v>{1220300} Доходы в виде сумм восстановленных резервов под обесценение инвестиций/вкладов в УК дочерних организаций</v>
          </cell>
        </row>
        <row r="77">
          <cell r="DD77" t="str">
            <v>{1220400} Доходы в виде сумм восстановленных резервов под обесценение инвестиций/вкладов в УК зависимых организаций</v>
          </cell>
        </row>
        <row r="78">
          <cell r="DD78" t="str">
            <v>{1220500} Доходы в виде сумм восстановленных резервов под обесценение инвестиций/вкладов в УК прочих организаций, приобретенных для торговли</v>
          </cell>
        </row>
        <row r="79">
          <cell r="DD79" t="str">
            <v>{1220600} Доходы в виде сумм восстановленных резервов под обесценение инвестиций/вкладов в УК прочих организаций, приобретенных для прочих целей</v>
          </cell>
        </row>
        <row r="80">
          <cell r="DD80" t="str">
            <v>{1220700} Доходы в виде сумм восстановленных резервов под обесценение долговых ценных бумаг, приобретенных для торговли</v>
          </cell>
        </row>
        <row r="81">
          <cell r="DD81" t="str">
            <v>{1220800} Доходы в виде сумм восстановленных резервов под обесценение долговых ценных бумаг, приобретенных для прочих целей</v>
          </cell>
        </row>
        <row r="82">
          <cell r="DD82" t="str">
            <v>{1220900} Доходы в виде сумм восстановленных резервов под обесценение прочих финансовых вложений</v>
          </cell>
        </row>
        <row r="83">
          <cell r="DD83" t="str">
            <v>{1221000} Доходы в виде сумм восстановленных резервов под снижение стоимости незавершенного строительства</v>
          </cell>
        </row>
        <row r="84">
          <cell r="DD84" t="str">
            <v>{1230100} Доходы в виде сумм восстановленных оценочных обязательств по рекультивации нарушенных земель</v>
          </cell>
        </row>
        <row r="85">
          <cell r="DD85" t="str">
            <v>{1230200} Доходы в виде сумм восстановленных оценочных обязательств на проведение экологических мероприятий</v>
          </cell>
        </row>
        <row r="86">
          <cell r="DD86" t="str">
            <v>{1230300} Доходы в виде сумм восстановленных оценочных обязательств по обременительным договорам</v>
          </cell>
        </row>
        <row r="87">
          <cell r="DD87" t="str">
            <v>{1230400} Доходы в виде сумм восстановленных оценочных обязательств по судебным искам</v>
          </cell>
        </row>
        <row r="88">
          <cell r="DD88" t="str">
            <v>{1230500} Доходы в виде сумм восстановленных оценочных обязательств по налоговым искам/претензиям</v>
          </cell>
        </row>
        <row r="89">
          <cell r="DD89" t="str">
            <v>{1230600} Доходы в виде сумм восстановленных оценочных обязательств на реструктуризацию</v>
          </cell>
        </row>
        <row r="90">
          <cell r="DD90" t="str">
            <v>{1230700} Доходы в виде сумм восстановленных оценочных обязательств по гарантийным обязательствам</v>
          </cell>
        </row>
        <row r="91">
          <cell r="DD91" t="str">
            <v>{1230800} Доходы в виде сумм восстановленных оценочных обязательств по финансовым гарантиям /поручительствам</v>
          </cell>
        </row>
        <row r="92">
          <cell r="DD92" t="str">
            <v>{1230900} Доходы в виде сумм восстановленных оценочных обязательств по выводу из эксплуатации объектов основных средств</v>
          </cell>
        </row>
        <row r="93">
          <cell r="DD93" t="str">
            <v>{1231000} Доходы в виде сумм восстановленных оценочных обязательств на выплату вознаграждений по итогам года</v>
          </cell>
        </row>
        <row r="94">
          <cell r="DD94" t="str">
            <v>{1231100} Доходы в виде сумм восстановленных оценочных обязательств на выплату отпускных</v>
          </cell>
        </row>
        <row r="95">
          <cell r="DD95" t="str">
            <v>{1231200} Доходы в виде сумм восстановленных оценочных обязательств по обращению с радиоактивными и прочими отходами</v>
          </cell>
        </row>
        <row r="96">
          <cell r="DD96" t="str">
            <v>{1231300} Доходы от восстановления оц.обяз. на выплату проектной премии</v>
          </cell>
        </row>
        <row r="97">
          <cell r="DD97" t="str">
            <v>{1231400} Восстановление оценочного обязательства на выплату оперативной премии</v>
          </cell>
        </row>
        <row r="98">
          <cell r="DD98" t="str">
            <v>{1239900} Доходы в виде сумм восстановленных прочих оценочных обязательств</v>
          </cell>
        </row>
        <row r="99">
          <cell r="DD99" t="str">
            <v>{1240000} Доходы в виде сумм восстановленных отраслевых резервов</v>
          </cell>
        </row>
        <row r="100">
          <cell r="DD100" t="str">
            <v>{1250004} Доходы от переоценки ценных бумаг по рыночной стоимости, обращающихся на ОРЦБ</v>
          </cell>
        </row>
        <row r="101">
          <cell r="DD101" t="str">
            <v>{1250005} Доходы от переоценки ценных бумаг по рыночной стоимости, не обращающихся на ОРЦБ</v>
          </cell>
        </row>
        <row r="102">
          <cell r="DD102" t="str">
            <v>{1260000} Доходы от поступления дебиторской задолженности, списанной в прошлые годы</v>
          </cell>
        </row>
        <row r="103">
          <cell r="DD103" t="str">
            <v>{1270000} Доходы в виде стоимости излишков ТМЦ и прочего имущества, которые выявлены в результате инвентаризации</v>
          </cell>
        </row>
        <row r="104">
          <cell r="DD104" t="str">
            <v>{1280000} Доходы в виде стоимости ТМЦ, полученных при ликвидации ОС</v>
          </cell>
        </row>
        <row r="105">
          <cell r="DD105" t="str">
            <v>{1290000} Доходы в виде стоимости ТМЦ, полученных при разборке, ликвидации, утилизации МПЗ</v>
          </cell>
        </row>
        <row r="106">
          <cell r="DD106" t="str">
            <v>{1300100} Доходы, связанные с имуществом и денежными средствами, полученными из федерального, региональных и местных бюджетов (в рамках инвестиционной деятельности)</v>
          </cell>
        </row>
        <row r="107">
          <cell r="DD107" t="str">
            <v>{1300200} Доходы, связанные с имуществом и денежными средствами, полученными из федерального, региональных и местных бюджетов (в рамках операционной и финансовой деятельности)</v>
          </cell>
        </row>
        <row r="108">
          <cell r="DD108" t="str">
            <v>{1310100} Доходы, связанные с имуществом, полученным в рамках международной безвозмездной материально-технической помощи</v>
          </cell>
        </row>
        <row r="109">
          <cell r="DD109" t="str">
            <v>{1310200} Доходы, связанные с имуществом и денежными средствами, полученными (созданными) за счет средств Специальных резервных фондов ГК</v>
          </cell>
        </row>
        <row r="110">
          <cell r="DD110" t="str">
            <v>{1310300} Доход в виде использованного не по назначению имущества, полученного в рамках целевых поступлений, целевого финансирования</v>
          </cell>
        </row>
        <row r="111">
          <cell r="DD111" t="str">
            <v>{1310400} Доходы, связанные с имуществом, полученным в счет уплаты взносов Фонда социального страхования</v>
          </cell>
        </row>
        <row r="112">
          <cell r="DD112" t="str">
            <v>{1310900} Доходы, связанные с имуществом, полученным в рамках прочего целевого финансирования</v>
          </cell>
        </row>
        <row r="113">
          <cell r="DD113" t="str">
            <v>{1320100} Доходы от организации, если уставный капитал получающей стороны не менее чем на 50% состоит из вклада передающей организации (ОС и НМА)</v>
          </cell>
        </row>
        <row r="114">
          <cell r="DD114" t="str">
            <v>{1320200} Доходы от организации, если уставный капитал получающей стороны не менее чем на 50% состоит из вклада передающей организации (кроме ОС и НМА)</v>
          </cell>
        </row>
        <row r="115">
          <cell r="DD115" t="str">
            <v>{1320300} Доходы от организации, если уставный капитал передающей стороны не менее чем на 50% состоит из вклада получающей организации (ОС и НМА)</v>
          </cell>
        </row>
        <row r="116">
          <cell r="DD116" t="str">
            <v>{1320400} Доходы от организации, если уставный капитал передающей стороны не менее чем на 50% состоит из вклада получающей организации (кроме ОС и НМА)</v>
          </cell>
        </row>
        <row r="117">
          <cell r="DD117" t="str">
            <v>{1320500} Прочее безвозмездно полученное имущество</v>
          </cell>
        </row>
        <row r="118">
          <cell r="DD118" t="str">
            <v>{1330000} Страховое возмещение при наступлении страхового случая</v>
          </cell>
        </row>
        <row r="119">
          <cell r="DD119" t="str">
            <v>{1340100} Доходы прошлых лет, выявленные в отчетном периоде (нетто)</v>
          </cell>
        </row>
        <row r="120">
          <cell r="DD120" t="str">
            <v>{1340110} Доходы прошлых лет, выявленные в отчетном периоде (НДС)</v>
          </cell>
        </row>
        <row r="121">
          <cell r="DD121" t="str">
            <v>{1400500} Доход в виде сумм возврата госпошлин</v>
          </cell>
        </row>
        <row r="122">
          <cell r="DD122" t="str">
            <v>{1700000} Доход в виде сумм возврата судебных расходов и арбитражных сборов</v>
          </cell>
        </row>
        <row r="123">
          <cell r="DD123" t="str">
            <v>{1710000} Доходы в виде списанной кредиторской задолженности</v>
          </cell>
        </row>
        <row r="124">
          <cell r="DD124" t="str">
            <v>{1840000} Положительная вариационная маржа</v>
          </cell>
        </row>
        <row r="125">
          <cell r="DD125" t="str">
            <v>{1850000} Прочие доходы от ПФИ, не связанные с реализацией базисного актива</v>
          </cell>
        </row>
        <row r="126">
          <cell r="DD126" t="str">
            <v>{1860000} Доходы от переоценки ПФИ по справедливой стоимости</v>
          </cell>
        </row>
        <row r="127">
          <cell r="DD127" t="str">
            <v>{1870000} Доходы от предоставления товарных займов (Дт58 Кт 91)</v>
          </cell>
        </row>
        <row r="128">
          <cell r="DD128" t="str">
            <v>{1880000} Доходы от получения товарных займов (Дт 66,67 Кт 91)</v>
          </cell>
        </row>
        <row r="129">
          <cell r="DD129" t="str">
            <v>{2080230} Прочие расходы, связанные с реализацией банковских векселей</v>
          </cell>
        </row>
        <row r="130">
          <cell r="DD130" t="str">
            <v>{1920000} Доходы от переоценки основных средств, введенных в эксплуатацию до принятия ЕУП</v>
          </cell>
        </row>
        <row r="131">
          <cell r="DD131" t="str">
            <v>{1999900} Другие доходы (нетто)</v>
          </cell>
        </row>
        <row r="132">
          <cell r="DD132" t="str">
            <v>{1999910} Другие доходы (НДС)</v>
          </cell>
        </row>
        <row r="133">
          <cell r="DD133" t="str">
            <v>{2010000} Налог на доходы от долевого участия в деятельности организаций, признанные в  текущем году</v>
          </cell>
        </row>
        <row r="134">
          <cell r="DD134" t="str">
            <v>{2010100} Налог на доходы от долевого участия в деятельности организаций, признанные в прошлые годы</v>
          </cell>
        </row>
        <row r="135">
          <cell r="DD135" t="str">
            <v>{2020000} Расходы по совместной деятельности</v>
          </cell>
        </row>
        <row r="136">
          <cell r="DD136" t="str">
            <v>{2030100} Остаточная стоимость реализуемых ОС</v>
          </cell>
        </row>
        <row r="137">
          <cell r="DD137" t="str">
            <v>{2030200} Прочие расходы, связанные с реализацией ОС</v>
          </cell>
        </row>
        <row r="138">
          <cell r="DD138" t="str">
            <v>{2030300} Расходы в виде разницы между согласованной учредителями стоимостью имущества, переданного в уставный капитал и балансовой стоимостью (с учетом восстановленного НДС</v>
          </cell>
        </row>
        <row r="139">
          <cell r="DD139" t="str">
            <v>{2040100} Остаточная стоимость реализуемых НМА</v>
          </cell>
        </row>
        <row r="140">
          <cell r="DD140" t="str">
            <v>{2040200} Прочие расходы, связанные с реализацией НМА</v>
          </cell>
        </row>
        <row r="141">
          <cell r="DD141" t="str">
            <v>{2050100} Остаточная стоимость незавершенного строительства</v>
          </cell>
        </row>
        <row r="142">
          <cell r="DD142" t="str">
            <v>{2050200} Прочие расходы от реализации незавершенного строительства</v>
          </cell>
        </row>
        <row r="143">
          <cell r="DD143" t="str">
            <v>{2060100} Стоимость реализованных ТМЦ</v>
          </cell>
        </row>
        <row r="144">
          <cell r="DD144" t="str">
            <v>{2060200} Прочие расходы, связанные с реализацией ТМЦ</v>
          </cell>
        </row>
        <row r="145">
          <cell r="DD145" t="str">
            <v>{2060300} Стоимость реализованного лома и отходов черных и цветных металлов</v>
          </cell>
        </row>
        <row r="146">
          <cell r="DD146" t="str">
            <v>{2060400} Расходы, связанные с реализацией лома цветных и черных металлов</v>
          </cell>
        </row>
        <row r="147">
          <cell r="DD147" t="str">
            <v>{2060500} Стоимость реализованного лома и отходов, содержащих драгоценные металлы и камни</v>
          </cell>
        </row>
        <row r="148">
          <cell r="DD148" t="str">
            <v>{2060600} Расходы, связанные с реализацией лома и отходов, содержащих драгоценные металлы и камни</v>
          </cell>
        </row>
        <row r="149">
          <cell r="DD149" t="str">
            <v>{2070114} Стоимость реализованных акций дочерних организаций, обращающихся на ОРЦБ</v>
          </cell>
        </row>
        <row r="150">
          <cell r="DD150" t="str">
            <v>{2070115} Стоимость реализованных акций дочерних организаций, не обращающихся на ОРЦБ</v>
          </cell>
        </row>
        <row r="151">
          <cell r="DD151" t="str">
            <v>{2070120} Стоимость реализованных паев (долей) в УК дочерних организаций</v>
          </cell>
        </row>
        <row r="152">
          <cell r="DD152" t="str">
            <v>{2070134} Стоимость реализованных акций зависимых организаций, обращающихся на ОРЦБ</v>
          </cell>
        </row>
        <row r="153">
          <cell r="DD153" t="str">
            <v>{2070135} Стоимость реализованных акций зависимых организаций, не обращающихся на ОРЦБ</v>
          </cell>
        </row>
        <row r="154">
          <cell r="DD154" t="str">
            <v>{2070140} Стоимость реализованных паев (долей) в УК зависимых организаций</v>
          </cell>
        </row>
        <row r="155">
          <cell r="DD155" t="str">
            <v>{2070154} Стоимость реализованных акций прочих организаций, обращающихся на ОРЦБ</v>
          </cell>
        </row>
        <row r="156">
          <cell r="DD156" t="str">
            <v>{2070155} Стоимость реализованных акций прочих организаций, не обращающихся на ОРЦБ</v>
          </cell>
        </row>
        <row r="157">
          <cell r="DD157" t="str">
            <v>{2070160} Стоимость реализованных паев (долей) в УК прочих организаций</v>
          </cell>
        </row>
        <row r="158">
          <cell r="DD158" t="str">
            <v>{2070214} Прочие расходы, связанные с реализацией акций дочерних организаций, обращающихся на ОРЦБ</v>
          </cell>
        </row>
        <row r="159">
          <cell r="DD159" t="str">
            <v>{2070215} Прочие расходы, связанные с реализацией акций дочерних организаций, не обращающихся на ОРЦБ</v>
          </cell>
        </row>
        <row r="160">
          <cell r="DD160" t="str">
            <v>{2070220} Прочие расходы, связанные с реализацией паев (долей) в УК дочерних организаций</v>
          </cell>
        </row>
        <row r="161">
          <cell r="DD161" t="str">
            <v>{2070234} Прочие расходы, связанные с реализацией акций зависимых организаций, обращающихся на ОРЦБ</v>
          </cell>
        </row>
        <row r="162">
          <cell r="DD162" t="str">
            <v>{2070235} Прочие расходы, связанные с реализацией акций зависимых организаций, не обращающихся на ОРЦБ</v>
          </cell>
        </row>
        <row r="163">
          <cell r="DD163" t="str">
            <v>{2070240} Прочие расходы, связанные с реализацией паев (долей) в УК зависимых организаций</v>
          </cell>
        </row>
        <row r="164">
          <cell r="DD164" t="str">
            <v>{2070254} Прочие расходы, связанные с реализацией акций прочих организаций, обращающихся на ОРЦБ</v>
          </cell>
        </row>
        <row r="165">
          <cell r="DD165" t="str">
            <v>{2070255} Прочие расходы, связанные с реализацией акций прочих организаций, не обращающихся на ОРЦБ</v>
          </cell>
        </row>
        <row r="166">
          <cell r="DD166" t="str">
            <v>{2070260} Прочие расходы, связанные с реализацией паев (долей) в УК прочих организаций</v>
          </cell>
        </row>
        <row r="167">
          <cell r="DD167" t="str">
            <v>{2070700} Расходы от списания акций (паев, долей) ликвидируемой организации</v>
          </cell>
        </row>
        <row r="168">
          <cell r="DD168" t="str">
            <v>{2080110} Стоимость реализованных государственных и муниципальных ценных бумаг</v>
          </cell>
        </row>
        <row r="169">
          <cell r="DD169" t="str">
            <v>{2080120} Стоимость реализованных банковских облигаций</v>
          </cell>
        </row>
        <row r="170">
          <cell r="DD170" t="str">
            <v>{2080130} Стоимость реализованных банковских векселей</v>
          </cell>
        </row>
        <row r="171">
          <cell r="DD171" t="str">
            <v>{2080140} Стоимость реализованных векселей прочих эмитентов</v>
          </cell>
        </row>
        <row r="172">
          <cell r="DD172" t="str">
            <v>{2080150} Стоимость реализованных облигаций прочих эмитентов</v>
          </cell>
        </row>
        <row r="173">
          <cell r="DD173" t="str">
            <v>{2080160} Стоимость векселя при предъявлении к погашению</v>
          </cell>
        </row>
        <row r="174">
          <cell r="DD174" t="str">
            <v>{2080250} Прочие расходы, связанные с реализацией облигаций прочих эмитентов</v>
          </cell>
        </row>
        <row r="175">
          <cell r="DD175" t="str">
            <v>{2080710} Расходы от списания облигаций ликвидируемой организации</v>
          </cell>
        </row>
        <row r="176">
          <cell r="DD176" t="str">
            <v>{2080720} Расходы от списания векселей ликвидируемой организации</v>
          </cell>
        </row>
        <row r="177">
          <cell r="DD177" t="str">
            <v>{2080210} Прочие расходы, связанные с реализацией государственных и муниципальных ценных бумаг</v>
          </cell>
        </row>
        <row r="178">
          <cell r="DD178" t="str">
            <v>{2080220} Прочие расходы, связанные с реализацией банковских облигаций</v>
          </cell>
        </row>
        <row r="179">
          <cell r="DD179" t="str">
            <v>{1890000} Доходы полученные при возврате имущества из хозяйственного ведения, оперативного управления</v>
          </cell>
        </row>
        <row r="180">
          <cell r="DD180" t="str">
            <v>{2090120} Стоимость переуступаемых прав требований после наступления срока платежа</v>
          </cell>
        </row>
        <row r="181">
          <cell r="DD181" t="str">
            <v>{2090110} Стоимость переуступаемых прав требований до наступления срока платежа</v>
          </cell>
        </row>
        <row r="182">
          <cell r="DD182" t="str">
            <v>{2080240} Прочие расходы, связанные с реализацией векселей прочих эмитентов</v>
          </cell>
        </row>
        <row r="183">
          <cell r="DD183" t="str">
            <v>{2090130} Стоимость переуступаемых прав требований как реализации финансовых услуг</v>
          </cell>
        </row>
        <row r="184">
          <cell r="DD184" t="str">
            <v>{2090210} Прочие расходы, связанные с переуступкой прав требований до наступления срока платежа</v>
          </cell>
        </row>
        <row r="185">
          <cell r="DD185" t="str">
            <v>{2090220} Прочие расходы, связанные с переуступкой прав требований после наступления срока платежа</v>
          </cell>
        </row>
        <row r="186">
          <cell r="DD186" t="str">
            <v>{2090230} Прочие расходы, связанные с переуступкой прав требований как реализации финансовых услуг</v>
          </cell>
        </row>
        <row r="187">
          <cell r="DD187" t="str">
            <v>{2100000} Расходы, связанные с реализацией прочих финансовых вложений</v>
          </cell>
        </row>
        <row r="188">
          <cell r="DD188" t="str">
            <v>{2110100} Остаточная стоимость прочих активов</v>
          </cell>
        </row>
        <row r="189">
          <cell r="DD189" t="str">
            <v>{2110200} Прочие расходы, связанные с реализацией прочих активов</v>
          </cell>
        </row>
        <row r="190">
          <cell r="DD190" t="str">
            <v>{2110300} Остаточная стоимость доходных вложений во внеоборотные активы</v>
          </cell>
        </row>
        <row r="191">
          <cell r="DD191" t="str">
            <v>{2110400} Прочие расходы, связанные с реализацией доходных вложений во внеоборотные активы</v>
          </cell>
        </row>
        <row r="192">
          <cell r="DD192" t="str">
            <v>{2110500} Расходы на реализацию права на земельный участок</v>
          </cell>
        </row>
        <row r="193">
          <cell r="DD193" t="str">
            <v>{2120000} Расходы, связанные с предоставлением в пользование прав на результаты интеллектуальной деятельности</v>
          </cell>
        </row>
        <row r="194">
          <cell r="DD194" t="str">
            <v>{2130112} Амортизация ОС, переданных в аренду, лизинг (объекты движимого имущества)</v>
          </cell>
        </row>
        <row r="195">
          <cell r="DD195" t="str">
            <v>{2130113} Амортизация ОС, переданных в аренду, лизинг (объекты недвижимого имущества)</v>
          </cell>
        </row>
        <row r="196">
          <cell r="DD196" t="str">
            <v>{2130122} Прочие расходы от ОС, переданных в аренду, лизинг (объекты движимого имущества)</v>
          </cell>
        </row>
        <row r="197">
          <cell r="DD197" t="str">
            <v>{2130123} Прочие расходы от ОС, переданных в аренду, лизинг (объекты недвижимого имущества)</v>
          </cell>
        </row>
        <row r="198">
          <cell r="DD198" t="str">
            <v>{2130210} Амортизация доходных вложений в материальные ценности, переданных в аренду, лизинг</v>
          </cell>
        </row>
        <row r="199">
          <cell r="DD199" t="str">
            <v>{2130220} Прочие расходы, связанные с вложениями в материальные ценности, переданными в пользование (аренда, лизинг)</v>
          </cell>
        </row>
        <row r="200">
          <cell r="DD200" t="str">
            <v>{2141000} Амортизация и расходы по содержанию объектов, признанных в установленном порядке непрофильными, до момента их реализации или передачи</v>
          </cell>
        </row>
        <row r="201">
          <cell r="DD201" t="str">
            <v>{2142990} Расходы на содержание обслуживающих хозяйств и производств</v>
          </cell>
        </row>
        <row r="202">
          <cell r="DD202" t="str">
            <v>{2150000} Проценты к уплате по долгосрочным кредитам и займам, кроме облигационных</v>
          </cell>
        </row>
        <row r="203">
          <cell r="DD203" t="str">
            <v>{2160000} Проценты к уплате по краткосрочным кредитам и займам, кроме облигационных</v>
          </cell>
        </row>
        <row r="204">
          <cell r="DD204" t="str">
            <v>{2180100} Проценты к уплате по долгосрочным облигационным займам</v>
          </cell>
        </row>
        <row r="205">
          <cell r="DD205" t="str">
            <v>{2180200} Проценты к уплате по краткосрочным облигационным займам</v>
          </cell>
        </row>
        <row r="206">
          <cell r="DD206" t="str">
            <v>{2180300} Процентные расходы по иным долгосрочным ценным бумагам</v>
          </cell>
        </row>
        <row r="207">
          <cell r="DD207" t="str">
            <v>{2180400} Процентные расходы по иным краткосрочным ценным бумагам</v>
          </cell>
        </row>
        <row r="208">
          <cell r="DD208" t="str">
            <v>{2180500} Дисконтный расход по векселям</v>
          </cell>
        </row>
        <row r="209">
          <cell r="DD209" t="str">
            <v>{2180900} Процентные расходы от изменения дисконтированной стоимости</v>
          </cell>
        </row>
        <row r="210">
          <cell r="DD210" t="str">
            <v>{2190100} Расходы в виде неустойки в случае неисполнения или ненадлежащего исполнения обязательства</v>
          </cell>
        </row>
        <row r="211">
          <cell r="DD211" t="str">
            <v>{2190200} Расходы в виде возмещения убытков, причиненных неисполнением или ненадлежащим исполнением обязательства</v>
          </cell>
        </row>
        <row r="212">
          <cell r="DD212" t="str">
            <v>{2190300} Расходы в виде процентов за пользование чужими денежными средствами вследствие их неправомерного удержания, уклонения от их возврата, иной просрочки в их уплате либо неосновательного получения или сбережения за счет другого лица</v>
          </cell>
        </row>
        <row r="213">
          <cell r="DD213" t="str">
            <v>{2190400} Компенсация работникам морального вреда, определяемая соглашением сторон трудового договора или судом, за счет средств организации</v>
          </cell>
        </row>
        <row r="214">
          <cell r="DD214" t="str">
            <v>{2190500} Пени и штрафы, подлежащие уплате в бюджет</v>
          </cell>
        </row>
        <row r="215">
          <cell r="DD215" t="str">
            <v>{2190600} Средства (иски) и штрафы, взысканные в возмещение ущерба, причиненного нарушением природоохранного законодательства</v>
          </cell>
        </row>
        <row r="216">
          <cell r="DD216" t="str">
            <v>{2200100} Расходы в виде курсовых разниц по дог. в у.е.</v>
          </cell>
        </row>
        <row r="217">
          <cell r="DD217" t="str">
            <v>{2200200} Расходы в виде курсовых разниц по обязательствам и активам, выраженным в иностранной валюте</v>
          </cell>
        </row>
        <row r="218">
          <cell r="DD218" t="str">
            <v>{2210000} Расходы по операциям купли-продажи иностранной валюты</v>
          </cell>
        </row>
        <row r="219">
          <cell r="DD219" t="str">
            <v>{2220100} Расходы на резервы по сомнительной задолженности</v>
          </cell>
        </row>
        <row r="220">
          <cell r="DD220" t="str">
            <v>{2220200} Расходы на резервы под снижение ТМЦ</v>
          </cell>
        </row>
        <row r="221">
          <cell r="DD221" t="str">
            <v>{2220300} Расходы на резервы под обесценение инвестиций/вкладов в УК дочерних организаций</v>
          </cell>
        </row>
        <row r="222">
          <cell r="DD222" t="str">
            <v>{2220400} Расходы на резервы под обесценение инвестиций/вкладов в УК зависимых организаций</v>
          </cell>
        </row>
        <row r="223">
          <cell r="DD223" t="str">
            <v>{2220500} Расходы на резервы под обесценение инвестиций/вкладов в УК прочих организаций, приобретенных для торговли</v>
          </cell>
        </row>
        <row r="224">
          <cell r="DD224" t="str">
            <v>{2220600} Расходы на резервы под обесценение инвестиций/вкладов в УК прочих организаций, приобретенных для прочих целей</v>
          </cell>
        </row>
        <row r="225">
          <cell r="DD225" t="str">
            <v>{2220700} Расходы на резервы под обесценение долговых ценных бумаг, приобретенных для торговли</v>
          </cell>
        </row>
        <row r="226">
          <cell r="DD226" t="str">
            <v>{2220800} Расходы на резервы под обесценение долговых ценных бумаг, приобретенных для прочих целей</v>
          </cell>
        </row>
        <row r="227">
          <cell r="DD227" t="str">
            <v>{2220900} Расходы на резервы под обесценение прочих финансовых вложений</v>
          </cell>
        </row>
        <row r="228">
          <cell r="DD228" t="str">
            <v>{2221000} Расходы на резерв под снижение стоимости незавершенного строительства</v>
          </cell>
        </row>
        <row r="229">
          <cell r="DD229" t="str">
            <v>{2230100} Отчисления в оценочные обязательства по рекультивации нарушенных земель</v>
          </cell>
        </row>
        <row r="230">
          <cell r="DD230" t="str">
            <v>{2230200} Отчисления в оценочные обязательства на проведение экологических мероприятий</v>
          </cell>
        </row>
        <row r="231">
          <cell r="DD231" t="str">
            <v>{2230300} Отчисления в оценочные обязательства по обременительным договорам</v>
          </cell>
        </row>
        <row r="232">
          <cell r="DD232" t="str">
            <v>{2230400} Отчисления в оценочные обязательства по судебным искам</v>
          </cell>
        </row>
        <row r="233">
          <cell r="DD233" t="str">
            <v>{2230500} Отчисления в оценочные обязательства по налоговым искам/претензиям</v>
          </cell>
        </row>
        <row r="234">
          <cell r="DD234" t="str">
            <v>{2230600} Отчисления в оценочные обязательства на реструктуризацию</v>
          </cell>
        </row>
        <row r="235">
          <cell r="DD235" t="str">
            <v>{2230700} Отчисления в оценочные обязательства по гарантийным обязательствам</v>
          </cell>
        </row>
        <row r="236">
          <cell r="DD236" t="str">
            <v>{2230800} Отчисления в оценочные обязательства по финансовым гарантиям /поручительствам</v>
          </cell>
        </row>
        <row r="237">
          <cell r="DD237" t="str">
            <v>{2230900} Отчисления в оценочные обязательства по выводу из эксплуатации объектов основных средств</v>
          </cell>
        </row>
        <row r="238">
          <cell r="DD238" t="str">
            <v>{2231010} Отчисления в оценочные обязательства на выплату вознаграждений по итогам года (сумма выплат)</v>
          </cell>
        </row>
        <row r="239">
          <cell r="DD239" t="str">
            <v>{2231020} Отчисления в оценочные обязательства на выплату вознаграждений по итогам года (сумма страховых взносов)</v>
          </cell>
        </row>
        <row r="240">
          <cell r="DD240" t="str">
            <v>{2231100} Отчисления в оценочные обязательства на выплату отпускных</v>
          </cell>
        </row>
        <row r="241">
          <cell r="DD241" t="str">
            <v>{2231200} Отчисления в оценочные обязательства по обращению с радиоактивными и прочими отходами</v>
          </cell>
        </row>
        <row r="242">
          <cell r="DD242" t="str">
            <v>{2231400} Доначисление оценочного обязательства на выплату оперативной премии</v>
          </cell>
        </row>
        <row r="243">
          <cell r="DD243" t="str">
            <v>{2239900} Отчисления в прочие оценочные обязательства</v>
          </cell>
        </row>
        <row r="244">
          <cell r="DD244" t="str">
            <v>{2250004} Расходы от переоценки ценных бумаг по рыночной стоимости, обращающихся на ОРЦБ</v>
          </cell>
        </row>
        <row r="245">
          <cell r="DD245" t="str">
            <v>{2250005} Расходы от переоценки ценных бумаг по рыночной стоимости, не обращающихся на ОРЦБ</v>
          </cell>
        </row>
        <row r="246">
          <cell r="DD246" t="str">
            <v>{2260000} Списание дебиторской задолженности, под которую не сформирован резерв по сомнительной задолженности</v>
          </cell>
        </row>
        <row r="247">
          <cell r="DD247" t="str">
            <v>{2270000} Расходы в виде недостачи материальных ценностей в производстве, убытки от хищений</v>
          </cell>
        </row>
        <row r="248">
          <cell r="DD248" t="str">
            <v>{2280100} Остаточная стоимость списываемых основных средств</v>
          </cell>
        </row>
        <row r="249">
          <cell r="DD249" t="str">
            <v>{2280200} Расходы на ликвидацию списываемых основных средств</v>
          </cell>
        </row>
        <row r="250">
          <cell r="DD250" t="str">
            <v>{2280300} Балансовая стоимость списываемого незавершенного строительства</v>
          </cell>
        </row>
        <row r="251">
          <cell r="DD251" t="str">
            <v>{2280400} Расходы на ликвидацию списываемого незавершенного строительства</v>
          </cell>
        </row>
        <row r="252">
          <cell r="DD252" t="str">
            <v>{2280500} Балансовая стоимость списываемого объекта нематериальных активов</v>
          </cell>
        </row>
        <row r="253">
          <cell r="DD253" t="str">
            <v>{2280600} Расходы на ликвидацию списываемого объекта нематериальных активов</v>
          </cell>
        </row>
        <row r="254">
          <cell r="DD254" t="str">
            <v>{2280700} Работы по мобилизационной подготовке</v>
          </cell>
        </row>
        <row r="255">
          <cell r="DD255" t="str">
            <v>{2280800} Расходы по консервации объектов</v>
          </cell>
        </row>
        <row r="256">
          <cell r="DD256" t="str">
            <v>{2280900} Расходы по содержанию законсервированных объектов</v>
          </cell>
        </row>
        <row r="257">
          <cell r="DD257" t="str">
            <v>{2281000} Стоимость ликвидируемых ТМЦ</v>
          </cell>
        </row>
        <row r="258">
          <cell r="DD258" t="str">
            <v>{2281100} Расходы на ликвидацию прочих ТМЦ</v>
          </cell>
        </row>
        <row r="259">
          <cell r="DD259" t="str">
            <v>{2300100} Расходы, осуществляемые в рамках субсидий из федерального, региональных и местных бюджетов (в рамках инвестиционной деятельности)</v>
          </cell>
        </row>
        <row r="260">
          <cell r="DD260" t="str">
            <v>{2300200} Расходы, осуществляемые в рамках субсидий из федерального, региональных и местных бюджетов (в рамках операционной и финансовой деятельности)</v>
          </cell>
        </row>
        <row r="261">
          <cell r="DD261" t="str">
            <v>{2310100} Расходы, осуществляемые в рамках международной безвозмездной материально-технической помощи</v>
          </cell>
        </row>
        <row r="262">
          <cell r="DD262" t="str">
            <v>{2310200} Расходы, осуществляемые в рамках средств Специальных резервных фондов ГК</v>
          </cell>
        </row>
        <row r="263">
          <cell r="DD263" t="str">
            <v>{2310400} Расходы, осуществляемые в рамках прочего целевого финансирования</v>
          </cell>
        </row>
        <row r="264">
          <cell r="DD264" t="str">
            <v>{2320100} Безвозмездная финансовая помощь между материнской и дочерней организацией, в т.ч. на пополнение чистых активов</v>
          </cell>
        </row>
        <row r="265">
          <cell r="DD265" t="str">
            <v>{2320200} Безвозмездная передача (включая передачу в безвозмездное пользование) непрофильных активов в адрес государственных, муниципальных органов и НКО по согласованию с Госкорпорацией «Росатом»</v>
          </cell>
        </row>
        <row r="266">
          <cell r="DD266" t="str">
            <v>{2320300} Безвозмездная передача имущества (работ, услуг, имущественных прав) и расходы, связанные с такой передачей (прочие основания)</v>
          </cell>
        </row>
        <row r="267">
          <cell r="DD267" t="str">
            <v>{2330000} Ущерб от стихийных бедствий, пожаров, аварий и прочих ЧС</v>
          </cell>
        </row>
        <row r="268">
          <cell r="DD268" t="str">
            <v>{2340101} Убытки прошлых лет, признанные в текущем году (НДС)</v>
          </cell>
        </row>
        <row r="269">
          <cell r="DD269" t="str">
            <v>{2340110} Убытки прошлых лет, включенные в расходы в предыдущих налоговых периодах (уточненные декларации поданы в налоговые органы)</v>
          </cell>
        </row>
        <row r="270">
          <cell r="DD270" t="str">
            <v>{2340120} Убытки прошлых лет, выявленные в текущем году (расходы в налоговом учете не учтены, уточненные декларации не поданы)</v>
          </cell>
        </row>
        <row r="271">
          <cell r="DD271" t="str">
            <v>{2350000} Расходы на услуги банков, кроме процентных расходов</v>
          </cell>
        </row>
        <row r="272">
          <cell r="DD272" t="str">
            <v>{2360110} Расходы, связанные с получением заемных средств, выраженные в твердой сумме. Комиссия за выдачу</v>
          </cell>
        </row>
        <row r="273">
          <cell r="DD273" t="str">
            <v>{2360120} Расходы, связанные с получением заемных средств, выраженные в твердой сумме. Иные комиссионные сборы</v>
          </cell>
        </row>
        <row r="274">
          <cell r="DD274" t="str">
            <v>{2360130} Расходы, связанные с получением заемных средств, выраженные в твердой сумме. Прочие расходы, связанные с привлечением кредитов и займов</v>
          </cell>
        </row>
        <row r="275">
          <cell r="DD275" t="str">
            <v>{2360200} Расходы, связанные с получением заемных средств, включенные в сумму процентов по кредиту</v>
          </cell>
        </row>
        <row r="276">
          <cell r="DD276" t="str">
            <v>{2360310} Расходы, связанные с получением облигационных займов. Комиссия за выдачу</v>
          </cell>
        </row>
        <row r="277">
          <cell r="DD277" t="str">
            <v>{2360320} Расходы, связанные с получением облигационных займов. Иные комиссионные сборы</v>
          </cell>
        </row>
        <row r="278">
          <cell r="DD278" t="str">
            <v>{2360330} Расходы, связанные с получением облигационных займов. Прочие расходы, связанные с привлечением кредитов и займов</v>
          </cell>
        </row>
        <row r="279">
          <cell r="DD279" t="str">
            <v>{2370000} Расходы, связанные с предоставлением займов</v>
          </cell>
        </row>
        <row r="280">
          <cell r="DD280" t="str">
            <v>{2380100} Расходы на подготовку проспекта эмиссии, изготовление и приобретение бланков, регистрацию ценных бумаг</v>
          </cell>
        </row>
        <row r="281">
          <cell r="DD281" t="str">
            <v>{2380200} Расходы, связанные с обслуживанием выпущенных ценных бумаг</v>
          </cell>
        </row>
        <row r="282">
          <cell r="DD282" t="str">
            <v>{2390000} Остаточная стоимость спецодежды и оснастки, форменной одежды, списываемой до истечения срока полезного использования</v>
          </cell>
        </row>
        <row r="283">
          <cell r="DD283" t="str">
            <v>{2400100} Налог на имущество</v>
          </cell>
        </row>
        <row r="284">
          <cell r="DD284" t="str">
            <v>{2400200} Земельный налог</v>
          </cell>
        </row>
        <row r="285">
          <cell r="DD285" t="str">
            <v>{2400300} Платежи за нег. возд.на окр.среду в пределах норм (в пределах норм, установленных в приложении)</v>
          </cell>
        </row>
        <row r="286">
          <cell r="DD286" t="str">
            <v>{2400400} Платежи за нег. возд.на окр.среду сверх норм (сверх норм установленных в приложении)</v>
          </cell>
        </row>
        <row r="287">
          <cell r="DD287" t="str">
            <v>{2400500} Госпошлина</v>
          </cell>
        </row>
        <row r="288">
          <cell r="DD288" t="str">
            <v>{2409900} Прочие налоги и сборы</v>
          </cell>
        </row>
        <row r="289">
          <cell r="DD289" t="str">
            <v>{2411020} Услуги медицинских учреждений, предоставляемые неработающим пенсионерам, по прямым договорам</v>
          </cell>
        </row>
        <row r="290">
          <cell r="DD290" t="str">
            <v>{2411030} Расходы на приобретение путевок в санаторно-курортные и оздоровительные учреждения неработающим пенсионерам</v>
          </cell>
        </row>
        <row r="291">
          <cell r="DD291" t="str">
            <v>{2411040} Расходы на оздоровительное лечение неработающих пенсионеров в ведомственных профилакториях</v>
          </cell>
        </row>
        <row r="292">
          <cell r="DD292" t="str">
            <v>{2411050} Денежные выплаты пенсионерам</v>
          </cell>
        </row>
        <row r="293">
          <cell r="DD293" t="str">
            <v>{2411060} Расходы на содержание ветеранских организаций</v>
          </cell>
        </row>
        <row r="294">
          <cell r="DD294" t="str">
            <v>{2412010} Расходы на приобретение путевок в санаторно-курортные и оздоровительные учреждения работникам</v>
          </cell>
        </row>
        <row r="295">
          <cell r="DD295" t="str">
            <v>{2412020} Расходы на приобретение путевок в санаторно-курортные и оздоровительные учреждения детям работников</v>
          </cell>
        </row>
        <row r="296">
          <cell r="DD296" t="str">
            <v>{2412030} Расходы на оздоровительное лечение работников в ведомственных профилакториях</v>
          </cell>
        </row>
        <row r="297">
          <cell r="DD297" t="str">
            <v>{2412040} Расходы на приобретение путевок в санаторно-курортные и оздоровительные учреждения членам семей работников</v>
          </cell>
        </row>
        <row r="298">
          <cell r="DD298" t="str">
            <v>{2413000} Выплаты социального характера работникам</v>
          </cell>
        </row>
        <row r="299">
          <cell r="DD299" t="str">
            <v>{2414000} Расходы на содержание молодежных организаций</v>
          </cell>
        </row>
        <row r="300">
          <cell r="DD300" t="str">
            <v>{2415000} Расходы на содержание объектов социальной инфраструктуры</v>
          </cell>
        </row>
        <row r="301">
          <cell r="DD301" t="str">
            <v>{2416000} Расходы на улучшение жилищных условий</v>
          </cell>
        </row>
        <row r="302">
          <cell r="DD302" t="str">
            <v>{2417000} Выплаты в связи с награждениями государственными, правительственными наградами и наградами Госкорпорации</v>
          </cell>
        </row>
        <row r="303">
          <cell r="DD303" t="str">
            <v>{2419000} Прочие расходы социального характера</v>
          </cell>
        </row>
        <row r="304">
          <cell r="DD304" t="str">
            <v>{2420100} Прочие расходы на персонал</v>
          </cell>
        </row>
        <row r="305">
          <cell r="DD305" t="str">
            <v>{2510100} Расходы на программу создание и развитие НИЯУ МИФИ</v>
          </cell>
        </row>
        <row r="306">
          <cell r="DD306" t="str">
            <v>{2510200} Расходы на взаимодействие с иными образовательными организациями</v>
          </cell>
        </row>
        <row r="307">
          <cell r="DD307" t="str">
            <v>{2590100} Страховые взносы</v>
          </cell>
        </row>
        <row r="308">
          <cell r="DD308" t="str">
            <v>{2590200} Страхование от несчастных случаев на производстве и профзаболеваний</v>
          </cell>
        </row>
        <row r="309">
          <cell r="DD309" t="str">
            <v>{2600100} Возмещение расходов профсоюзным организациям по предоставлению путевок в санатории и дома отдыха для работников и членов их семей</v>
          </cell>
        </row>
        <row r="310">
          <cell r="DD310" t="str">
            <v>{2600200} Возмещение расходов профсоюзным организациям по предоставлению путевок в санатории и ДОЛ для детей работников</v>
          </cell>
        </row>
        <row r="311">
          <cell r="DD311" t="str">
            <v>{2600300} Расходы на проведение спортивных мероприятий, перечисляемые профсоюзному комитету</v>
          </cell>
        </row>
        <row r="312">
          <cell r="DD312" t="str">
            <v>{2600400} Расходы на проведение праздников и культурно-массовых мероприятий, перечисляемые профсоюзному комитету</v>
          </cell>
        </row>
        <row r="313">
          <cell r="DD313" t="str">
            <v>{2600500} Добровольное медицинское страхование работников профсоюзных организаций</v>
          </cell>
        </row>
        <row r="314">
          <cell r="DD314" t="str">
            <v>{2609900} Прочие расходы на содержание профсоюзных организаций</v>
          </cell>
        </row>
        <row r="315">
          <cell r="DD315" t="str">
            <v>{2610100} Расходы на проведение спортивных мероприятий</v>
          </cell>
        </row>
        <row r="316">
          <cell r="DD316" t="str">
            <v>{2610200} Расходы на проведение культурно-массовых мероприятий</v>
          </cell>
        </row>
        <row r="317">
          <cell r="DD317" t="str">
            <v>{2610300} Расходы на проведение корпоративных мероприятий</v>
          </cell>
        </row>
        <row r="318">
          <cell r="DD318" t="str">
            <v>{2610400} Расходы на проведение мероприятий, направленных на реализацию молодежной политики</v>
          </cell>
        </row>
        <row r="319">
          <cell r="DD319" t="str">
            <v>{2620100} Расходы по благотворительной деятельности согласно программе, согласованной комитетом по благотворительной деятельности Госкорпорации «Росатом» и соответствующие закону «О благотворительной деятельности и благотворительной организации</v>
          </cell>
        </row>
        <row r="320">
          <cell r="DD320" t="str">
            <v>{2620200} Расходы на благотворительность (прочие)</v>
          </cell>
        </row>
        <row r="321">
          <cell r="DD321" t="str">
            <v>{2630000} Гранты</v>
          </cell>
        </row>
        <row r="322">
          <cell r="DD322" t="str">
            <v>{2640000} Выплаты членам совета директоров</v>
          </cell>
        </row>
        <row r="323">
          <cell r="DD323" t="str">
            <v>{2650000} Выплаты членам наблюдательного совета</v>
          </cell>
        </row>
        <row r="324">
          <cell r="DD324" t="str">
            <v>{2660000} Выплаты членам ревизионной комиссии</v>
          </cell>
        </row>
        <row r="325">
          <cell r="DD325" t="str">
            <v>{2670000} Расходы на проведение собраний акционеров (участников)</v>
          </cell>
        </row>
        <row r="326">
          <cell r="DD326" t="str">
            <v>{2680000} Расходы на проведение наблюдательного совета, совета директоров</v>
          </cell>
        </row>
        <row r="327">
          <cell r="DD327" t="str">
            <v>{2690000} Расходы ревизионной комиссии</v>
          </cell>
        </row>
        <row r="328">
          <cell r="DD328" t="str">
            <v>{2700000} Судебные расходы и арбитражные сборы</v>
          </cell>
        </row>
        <row r="329">
          <cell r="DD329" t="str">
            <v>{2710100} Амортизация ОС</v>
          </cell>
        </row>
        <row r="330">
          <cell r="DD330" t="str">
            <v>{2710200} Амортизация НМА</v>
          </cell>
        </row>
        <row r="331">
          <cell r="DD331" t="str">
            <v>{2720100} Расходы на НИОКР и ПИР с отрицательным результатом</v>
          </cell>
        </row>
        <row r="332">
          <cell r="DD332" t="str">
            <v>{2720200} Расходы на НИОКР и ПИР с положительным результатом, не соответствующие критериям признания активов</v>
          </cell>
        </row>
        <row r="333">
          <cell r="DD333" t="str">
            <v>{2730100} НДС, исчисленный при неподтверждении ставки 0% и не принимаемый к вычету</v>
          </cell>
        </row>
        <row r="334">
          <cell r="DD334" t="str">
            <v>{2730200} НДС по списанной кредиторской задолженности</v>
          </cell>
        </row>
        <row r="335">
          <cell r="DD335" t="str">
            <v>{2739900} Невозмещаемый НДС по прочим операциям</v>
          </cell>
        </row>
        <row r="336">
          <cell r="DD336" t="str">
            <v>{2740000} Расходы на Специальные экологические программы</v>
          </cell>
        </row>
        <row r="337">
          <cell r="DD337" t="str">
            <v>{2750000} Затраты на аннулированные производственные заказы</v>
          </cell>
        </row>
        <row r="338">
          <cell r="DD338" t="str">
            <v>{2760000} Затраты на производство, не давшее продукции</v>
          </cell>
        </row>
        <row r="339">
          <cell r="DD339" t="str">
            <v>{2770000} Потери от простоев по внутрипроизводственным причинам</v>
          </cell>
        </row>
        <row r="340">
          <cell r="DD340" t="str">
            <v>{2780000} Некомпенсируемые потери от простоев по внешним причинам</v>
          </cell>
        </row>
        <row r="341">
          <cell r="DD341" t="str">
            <v>{2790000} Целевые взносы некоммерческим организациям, кроме МАГАТЭ, ВАО АЭС, MAI</v>
          </cell>
        </row>
        <row r="342">
          <cell r="DD342" t="str">
            <v>{2791000} Целевые взносы некоммерческим организациям МАГАТЭ, ВАО АЭС, MAI</v>
          </cell>
        </row>
        <row r="343">
          <cell r="DD343" t="str">
            <v>{2800000} Расходы на услуги оценщика</v>
          </cell>
        </row>
        <row r="344">
          <cell r="DD344" t="str">
            <v>{2810000} Расходы, не возмещаемые за счет целевых источников финансирования</v>
          </cell>
        </row>
        <row r="345">
          <cell r="DD345" t="str">
            <v>{2820000} Сумма расходов на освоение природных ресурсов, отнесенных в отчетном периоде на прочие расходы как безрезультатные</v>
          </cell>
        </row>
        <row r="346">
          <cell r="DD346" t="str">
            <v>{2830000} Комиссия биржи, клиринговой организации, брокера</v>
          </cell>
        </row>
        <row r="347">
          <cell r="DD347" t="str">
            <v>{2840000} Отрицательная вариационная маржа</v>
          </cell>
        </row>
        <row r="348">
          <cell r="DD348" t="str">
            <v>{2850000} Прочие расходы по ПФИ, не связанные с реализацией базисного актива</v>
          </cell>
        </row>
        <row r="349">
          <cell r="DD349" t="str">
            <v>{2860000} Расходы от переоценки ПФИ по справедливой стоимости</v>
          </cell>
        </row>
        <row r="350">
          <cell r="DD350" t="str">
            <v>{2870000} Расходы от предоставления товарных займов</v>
          </cell>
        </row>
        <row r="351">
          <cell r="DD351" t="str">
            <v>{2880000} Расходы от получения товарных займов</v>
          </cell>
        </row>
        <row r="352">
          <cell r="DD352" t="str">
            <v>{2890000} Расходы от передачи имущества в хозяйственное ведение, оперативное управление</v>
          </cell>
        </row>
        <row r="353">
          <cell r="DD353" t="str">
            <v>{2900000} Расходы по получению поручительства</v>
          </cell>
        </row>
        <row r="354">
          <cell r="DD354" t="str">
            <v>{2910000} Расходы на содержание временно неиспользуемого имущества (в т.ч. Арендованных объектов)</v>
          </cell>
        </row>
        <row r="355">
          <cell r="DD355" t="str">
            <v>{2920000} Убытки от переоценки основных средств, введенных в эксплуатацию до принятия ЕУП</v>
          </cell>
        </row>
        <row r="356">
          <cell r="DD356" t="str">
            <v>{2930000} Расходы по поддержке территорий присутствия ГК</v>
          </cell>
        </row>
        <row r="357">
          <cell r="DD357" t="str">
            <v>{2940000} Авторские вознаграждения за открытия, изобретения, промышленные образцы, не используемые в деятельности организации и понесенные после закрытия договора</v>
          </cell>
        </row>
        <row r="358">
          <cell r="DD358" t="str">
            <v>{2940001} Выплата авторам рацпредложений, за содействие изобретательству и рационализаторству (не работникам)</v>
          </cell>
        </row>
        <row r="359">
          <cell r="DD359" t="str">
            <v>{2999900} Прочие расходы</v>
          </cell>
        </row>
        <row r="360">
          <cell r="DD360" t="str">
            <v>{3030000} НДС на доходы от реализации ОС</v>
          </cell>
        </row>
        <row r="361">
          <cell r="DD361" t="str">
            <v>{3040000} НДС на доходы от реализации НМА</v>
          </cell>
        </row>
        <row r="362">
          <cell r="DD362" t="str">
            <v>{3050000} НДС на доходы от реализации незавершенного строительства</v>
          </cell>
        </row>
        <row r="363">
          <cell r="DD363" t="str">
            <v>{3060000} НДС на доходы от реализации сырья, материалов и неликвидов</v>
          </cell>
        </row>
        <row r="364">
          <cell r="DD364" t="str">
            <v>{3110100} НДС на доходы от реализации прочих активов</v>
          </cell>
        </row>
        <row r="365">
          <cell r="DD365" t="str">
            <v>{3110300} НДС на доходы от реализации доходных вложений во внеоборотные активы</v>
          </cell>
        </row>
        <row r="366">
          <cell r="DD366" t="str">
            <v>{3130120} НДС на доходы от ОС, переданных в пользование (аренда, лизинг) (объекты движимого имущества)</v>
          </cell>
        </row>
        <row r="367">
          <cell r="DD367" t="str">
            <v>{3130130} НДС на доходы от ОС, переданных в пользование (аренда, лизинг) (объекты НЕдвижимого имущества)</v>
          </cell>
        </row>
        <row r="368">
          <cell r="DD368" t="str">
            <v>{3130200} НДС на доходы от вложений в материальные ценности, переданных в пользование (аренда, лизинг)</v>
          </cell>
        </row>
        <row r="369">
          <cell r="DD369" t="str">
            <v>{3190000} НДС на доходы в виде санкций за нарушение договорных обязательств</v>
          </cell>
        </row>
        <row r="370">
          <cell r="DD370" t="str">
            <v>{3200000} НДС с курсовых разниц</v>
          </cell>
        </row>
        <row r="371">
          <cell r="DD371" t="str">
            <v>{3340000} НДС с доходов прошлых лет, выявленные в отчетном периоде</v>
          </cell>
        </row>
        <row r="372">
          <cell r="DD372" t="str">
            <v>{3999900} НДС с других доходов</v>
          </cell>
        </row>
        <row r="373">
          <cell r="DD373" t="str">
            <v>{9000000} Сальдо прочих доходов и расходов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оки"/>
      <sheetName val="Титул"/>
      <sheetName val="Технич_лист"/>
      <sheetName val="Содержание"/>
      <sheetName val="Параметры_загрузки"/>
      <sheetName val="Список_компаний"/>
      <sheetName val="Справочник"/>
      <sheetName val="Проверки"/>
      <sheetName val="Проверка_форматов_даты"/>
      <sheetName val="Лист_ошибок"/>
      <sheetName val="mapping"/>
      <sheetName val="tech"/>
      <sheetName val="Баланс"/>
      <sheetName val="ОФР"/>
      <sheetName val="ДДС"/>
      <sheetName val="ДДС_приложение"/>
      <sheetName val="ОСВ_авт"/>
      <sheetName val="ОСВ_система"/>
      <sheetName val="Свод_по_счетам"/>
      <sheetName val="01"/>
      <sheetName val="02_01"/>
      <sheetName val="02_02"/>
      <sheetName val="03"/>
      <sheetName val="04"/>
      <sheetName val="05"/>
      <sheetName val="07"/>
      <sheetName val="07_расш"/>
      <sheetName val="08"/>
      <sheetName val="08_расш"/>
      <sheetName val="09"/>
      <sheetName val="10"/>
      <sheetName val="10_расш"/>
      <sheetName val="14"/>
      <sheetName val="15"/>
      <sheetName val="16"/>
      <sheetName val="19"/>
      <sheetName val="Затраты_Вход_1"/>
      <sheetName val="Затраты_Вход_2"/>
      <sheetName val="Затраты_Выход"/>
      <sheetName val="21"/>
      <sheetName val="40"/>
      <sheetName val="41_01"/>
      <sheetName val="41_02"/>
      <sheetName val="43"/>
      <sheetName val="45"/>
      <sheetName val="НЗП_ГП"/>
      <sheetName val="Долгосроч_договоры"/>
      <sheetName val="46"/>
      <sheetName val="Дл-ср_договор"/>
      <sheetName val="Гарантии_2"/>
      <sheetName val="50"/>
      <sheetName val="51"/>
      <sheetName val="52"/>
      <sheetName val="55"/>
      <sheetName val="57"/>
      <sheetName val="50_51_52_55_57_движ"/>
      <sheetName val="Фин_договоры"/>
      <sheetName val="58_01_1"/>
      <sheetName val="58_01_2"/>
      <sheetName val="58_02"/>
      <sheetName val="58_02_движ"/>
      <sheetName val="58_03_1"/>
      <sheetName val="58_03_2"/>
      <sheetName val="58_04"/>
      <sheetName val="59_01"/>
      <sheetName val="59_02"/>
      <sheetName val="59_03"/>
      <sheetName val="ДП_полученные"/>
      <sheetName val="ДП_выданные"/>
      <sheetName val="60_01"/>
      <sheetName val="60_02"/>
      <sheetName val="62_01"/>
      <sheetName val="62_02"/>
      <sheetName val="60,62_обесп"/>
      <sheetName val="ОКХ"/>
      <sheetName val="60,62,76_контр"/>
      <sheetName val="63"/>
      <sheetName val="66"/>
      <sheetName val="67"/>
      <sheetName val="68"/>
      <sheetName val="68_расш"/>
      <sheetName val="КГН"/>
      <sheetName val="Налог_на_прибыль"/>
      <sheetName val="Налог_пров"/>
      <sheetName val="Налоговые_льготы_имущество"/>
      <sheetName val="Налоговые_льготы_прочие"/>
      <sheetName val="69"/>
      <sheetName val="73"/>
      <sheetName val="75_01"/>
      <sheetName val="75_01_Неденеж"/>
      <sheetName val="75_02"/>
      <sheetName val="76"/>
      <sheetName val="76_01_%"/>
      <sheetName val="77"/>
      <sheetName val="78"/>
      <sheetName val="80"/>
      <sheetName val="83"/>
      <sheetName val="83_расш"/>
      <sheetName val="84"/>
      <sheetName val="84_расш"/>
      <sheetName val="86"/>
      <sheetName val="90"/>
      <sheetName val="90_ОРВГ"/>
      <sheetName val="90_контр"/>
      <sheetName val="91_01"/>
      <sheetName val="91_01_ВГО"/>
      <sheetName val="91_02"/>
      <sheetName val="91_02_ВГО"/>
      <sheetName val="Прочие_расш"/>
      <sheetName val="ОСС"/>
      <sheetName val="96"/>
      <sheetName val="96_движ"/>
      <sheetName val="97"/>
      <sheetName val="98_01"/>
      <sheetName val="98_02"/>
      <sheetName val="98_04"/>
      <sheetName val="99"/>
      <sheetName val="Числ_ФОТ_ИТ"/>
      <sheetName val="Дог_аренды_получ"/>
      <sheetName val="Дог_аренды_выдан"/>
      <sheetName val="Прир_рес"/>
      <sheetName val="Аудит_комп"/>
      <sheetName val="Иски"/>
      <sheetName val="Список изменений в ФСД(2017г) 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F4" t="str">
            <v>{1} Федеральный</v>
          </cell>
        </row>
        <row r="5">
          <cell r="DF5" t="str">
            <v>{4} Бюджет иностранного государства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оки"/>
      <sheetName val="Титул"/>
      <sheetName val="Технич_лист"/>
      <sheetName val="Содержание"/>
      <sheetName val="Параметры_загрузки"/>
      <sheetName val="Список_компаний"/>
      <sheetName val="Справочник"/>
      <sheetName val="Проверки"/>
      <sheetName val="Проверка_форматов_даты"/>
      <sheetName val="Лист_ошибок"/>
      <sheetName val="mapping"/>
      <sheetName val="tech"/>
      <sheetName val="Баланс"/>
      <sheetName val="ОФР"/>
      <sheetName val="ДДС"/>
      <sheetName val="ДДС_приложение"/>
      <sheetName val="ОСВ_авт"/>
      <sheetName val="ОСВ_система"/>
      <sheetName val="Свод_по_счетам"/>
      <sheetName val="Список изменений в ФСД(2017г) "/>
      <sheetName val="01"/>
      <sheetName val="02_01"/>
      <sheetName val="02_02"/>
      <sheetName val="03"/>
      <sheetName val="04"/>
      <sheetName val="05"/>
      <sheetName val="07"/>
      <sheetName val="07_расш"/>
      <sheetName val="08"/>
      <sheetName val="08_расш"/>
      <sheetName val="09"/>
      <sheetName val="10"/>
      <sheetName val="10_расш"/>
      <sheetName val="14"/>
      <sheetName val="15"/>
      <sheetName val="16"/>
      <sheetName val="19"/>
      <sheetName val="Затраты_Вход_1"/>
      <sheetName val="Затраты_Вход_2"/>
      <sheetName val="Затраты_Выход"/>
      <sheetName val="21"/>
      <sheetName val="40"/>
      <sheetName val="41_01"/>
      <sheetName val="41_02"/>
      <sheetName val="43"/>
      <sheetName val="45"/>
      <sheetName val="НЗП_ГП"/>
      <sheetName val="Долгосроч_договоры"/>
      <sheetName val="46"/>
      <sheetName val="Дл-ср_договор"/>
      <sheetName val="Гарантии_2"/>
      <sheetName val="50"/>
      <sheetName val="51"/>
      <sheetName val="52"/>
      <sheetName val="55"/>
      <sheetName val="57"/>
      <sheetName val="50_51_52_55_57_движ"/>
      <sheetName val="Фин_договоры"/>
      <sheetName val="58_01_1"/>
      <sheetName val="58_01_2"/>
      <sheetName val="58_02"/>
      <sheetName val="58_02_движ"/>
      <sheetName val="58_03_1"/>
      <sheetName val="58_03_2"/>
      <sheetName val="58_04"/>
      <sheetName val="59_01"/>
      <sheetName val="59_02"/>
      <sheetName val="59_03"/>
      <sheetName val="ДП_полученные"/>
      <sheetName val="ДП_выданные"/>
      <sheetName val="60_01"/>
      <sheetName val="60_02"/>
      <sheetName val="62_01"/>
      <sheetName val="62_02"/>
      <sheetName val="60,62_обесп"/>
      <sheetName val="ОКХ"/>
      <sheetName val="60,62,76_контр"/>
      <sheetName val="63"/>
      <sheetName val="66"/>
      <sheetName val="67"/>
      <sheetName val="68"/>
      <sheetName val="КГН"/>
      <sheetName val="Налог_на_прибыль"/>
      <sheetName val="Налог_пров"/>
      <sheetName val="Налоговые_льготы_имущество"/>
      <sheetName val="Налоговые_льготы_прочие"/>
      <sheetName val="69"/>
      <sheetName val="73"/>
      <sheetName val="75_01"/>
      <sheetName val="75_01_Неденеж"/>
      <sheetName val="75_02"/>
      <sheetName val="76"/>
      <sheetName val="76_01_%"/>
      <sheetName val="77"/>
      <sheetName val="78"/>
      <sheetName val="80"/>
      <sheetName val="83"/>
      <sheetName val="83_расш"/>
      <sheetName val="84"/>
      <sheetName val="84_расш"/>
      <sheetName val="86"/>
      <sheetName val="90"/>
      <sheetName val="90_ОРВГ"/>
      <sheetName val="90_контр"/>
      <sheetName val="91_01"/>
      <sheetName val="91_01_ВГО"/>
      <sheetName val="91_02"/>
      <sheetName val="91_02_ВГО"/>
      <sheetName val="Прочие_расш"/>
      <sheetName val="ОСС"/>
      <sheetName val="96"/>
      <sheetName val="96_движ"/>
      <sheetName val="97"/>
      <sheetName val="98_01"/>
      <sheetName val="98_02"/>
      <sheetName val="98_04"/>
      <sheetName val="99"/>
      <sheetName val="Числ_ФОТ_ИТ"/>
      <sheetName val="Дог_аренды_получ"/>
      <sheetName val="Дог_аренды_выдан"/>
      <sheetName val="Прир_рес"/>
      <sheetName val="Аудит_комп"/>
      <sheetName val="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G3" t="str">
            <v>Титул</v>
          </cell>
        </row>
        <row r="4">
          <cell r="DG4" t="str">
            <v>Список компаний</v>
          </cell>
        </row>
        <row r="5">
          <cell r="DG5" t="str">
            <v>ОСВ_система</v>
          </cell>
        </row>
        <row r="6">
          <cell r="DG6" t="str">
            <v>ОСВ авт</v>
          </cell>
        </row>
        <row r="7">
          <cell r="DG7" t="str">
            <v>ОСВ сверка</v>
          </cell>
        </row>
        <row r="8">
          <cell r="DG8" t="str">
            <v>Свод_по_счетам</v>
          </cell>
        </row>
        <row r="9">
          <cell r="DG9" t="str">
            <v>Баланс</v>
          </cell>
        </row>
        <row r="10">
          <cell r="DG10" t="str">
            <v>ОФР</v>
          </cell>
        </row>
        <row r="11">
          <cell r="DG11" t="str">
            <v>ДДС</v>
          </cell>
        </row>
        <row r="12">
          <cell r="DG12" t="str">
            <v>ДДС_приложение</v>
          </cell>
        </row>
        <row r="13">
          <cell r="DG13" t="str">
            <v>01</v>
          </cell>
        </row>
        <row r="14">
          <cell r="DG14" t="str">
            <v>02_01</v>
          </cell>
        </row>
        <row r="15">
          <cell r="DG15" t="str">
            <v>02_02</v>
          </cell>
        </row>
        <row r="16">
          <cell r="DG16" t="str">
            <v>03</v>
          </cell>
        </row>
        <row r="17">
          <cell r="DG17" t="str">
            <v>04</v>
          </cell>
        </row>
        <row r="18">
          <cell r="DG18" t="str">
            <v>05</v>
          </cell>
        </row>
        <row r="19">
          <cell r="DG19" t="str">
            <v>07</v>
          </cell>
        </row>
        <row r="20">
          <cell r="DG20" t="str">
            <v>07_расш</v>
          </cell>
        </row>
        <row r="21">
          <cell r="DG21" t="str">
            <v>08</v>
          </cell>
        </row>
        <row r="22">
          <cell r="DG22" t="str">
            <v>08_расш</v>
          </cell>
        </row>
        <row r="23">
          <cell r="DG23" t="str">
            <v>09</v>
          </cell>
        </row>
        <row r="24">
          <cell r="DG24">
            <v>10</v>
          </cell>
        </row>
        <row r="25">
          <cell r="DG25" t="str">
            <v>10_расш</v>
          </cell>
        </row>
        <row r="26">
          <cell r="DG26">
            <v>14</v>
          </cell>
        </row>
        <row r="27">
          <cell r="DG27">
            <v>15</v>
          </cell>
        </row>
        <row r="28">
          <cell r="DG28">
            <v>16</v>
          </cell>
        </row>
        <row r="29">
          <cell r="DG29">
            <v>19</v>
          </cell>
        </row>
        <row r="30">
          <cell r="DG30" t="str">
            <v>Затраты_Вход_1</v>
          </cell>
        </row>
        <row r="31">
          <cell r="DG31" t="str">
            <v>Затраты_Вход_2</v>
          </cell>
        </row>
        <row r="32">
          <cell r="DG32" t="str">
            <v>Затраты_Выход</v>
          </cell>
        </row>
        <row r="33">
          <cell r="DG33">
            <v>21</v>
          </cell>
        </row>
        <row r="34">
          <cell r="DG34">
            <v>40</v>
          </cell>
        </row>
        <row r="35">
          <cell r="DG35" t="str">
            <v>41_01</v>
          </cell>
        </row>
        <row r="36">
          <cell r="DG36" t="str">
            <v>41_02</v>
          </cell>
        </row>
        <row r="37">
          <cell r="DG37">
            <v>43</v>
          </cell>
        </row>
        <row r="38">
          <cell r="DG38">
            <v>45</v>
          </cell>
        </row>
        <row r="39">
          <cell r="DG39" t="str">
            <v>НЗП_ГП</v>
          </cell>
        </row>
        <row r="40">
          <cell r="DG40" t="str">
            <v>Долгосроч_договоры</v>
          </cell>
        </row>
        <row r="41">
          <cell r="DG41">
            <v>46</v>
          </cell>
        </row>
        <row r="42">
          <cell r="DG42" t="str">
            <v>Дл-ср_договор</v>
          </cell>
        </row>
        <row r="43">
          <cell r="DG43" t="str">
            <v>Гарантии_2</v>
          </cell>
        </row>
        <row r="44">
          <cell r="DG44">
            <v>50</v>
          </cell>
        </row>
        <row r="45">
          <cell r="DG45">
            <v>51</v>
          </cell>
        </row>
        <row r="46">
          <cell r="DG46">
            <v>52</v>
          </cell>
        </row>
        <row r="47">
          <cell r="DG47">
            <v>55</v>
          </cell>
        </row>
        <row r="48">
          <cell r="DG48">
            <v>57</v>
          </cell>
        </row>
        <row r="49">
          <cell r="DG49" t="str">
            <v>50_51_52_55_57_движ</v>
          </cell>
        </row>
        <row r="50">
          <cell r="DG50" t="str">
            <v>Фин_договоры</v>
          </cell>
        </row>
        <row r="51">
          <cell r="DG51" t="str">
            <v>58_01_1</v>
          </cell>
        </row>
        <row r="52">
          <cell r="DG52" t="str">
            <v>58_01_2</v>
          </cell>
        </row>
        <row r="53">
          <cell r="DG53" t="str">
            <v>58_02</v>
          </cell>
        </row>
        <row r="54">
          <cell r="DG54" t="str">
            <v>58_02_движ</v>
          </cell>
        </row>
        <row r="55">
          <cell r="DG55" t="str">
            <v>58_03_1</v>
          </cell>
        </row>
        <row r="56">
          <cell r="DG56" t="str">
            <v>58_03_2</v>
          </cell>
        </row>
        <row r="57">
          <cell r="DG57" t="str">
            <v>58_04</v>
          </cell>
        </row>
        <row r="58">
          <cell r="DG58" t="str">
            <v>59_01</v>
          </cell>
        </row>
        <row r="59">
          <cell r="DG59" t="str">
            <v>59_02</v>
          </cell>
        </row>
        <row r="60">
          <cell r="DG60" t="str">
            <v>59_03</v>
          </cell>
        </row>
        <row r="61">
          <cell r="DG61" t="str">
            <v>ДП_полученные</v>
          </cell>
        </row>
        <row r="62">
          <cell r="DG62" t="str">
            <v>ДП_выданные</v>
          </cell>
        </row>
        <row r="63">
          <cell r="DG63" t="str">
            <v>60_01</v>
          </cell>
        </row>
        <row r="64">
          <cell r="DG64" t="str">
            <v>60_02</v>
          </cell>
        </row>
        <row r="65">
          <cell r="DG65" t="str">
            <v>62_01</v>
          </cell>
        </row>
        <row r="66">
          <cell r="DG66" t="str">
            <v>62_02</v>
          </cell>
        </row>
        <row r="67">
          <cell r="DG67" t="str">
            <v>ОКХ</v>
          </cell>
        </row>
        <row r="68">
          <cell r="DG68" t="str">
            <v>60,62,76_контр</v>
          </cell>
        </row>
        <row r="69">
          <cell r="DG69">
            <v>63</v>
          </cell>
        </row>
        <row r="70">
          <cell r="DG70">
            <v>66</v>
          </cell>
        </row>
        <row r="71">
          <cell r="DG71">
            <v>67</v>
          </cell>
        </row>
        <row r="72">
          <cell r="DG72">
            <v>68</v>
          </cell>
        </row>
        <row r="73">
          <cell r="DG73" t="str">
            <v>68_расш</v>
          </cell>
        </row>
        <row r="74">
          <cell r="DG74" t="str">
            <v>Налог_на_прибыль</v>
          </cell>
        </row>
        <row r="75">
          <cell r="DG75" t="str">
            <v>Налог_пров</v>
          </cell>
        </row>
        <row r="76">
          <cell r="DG76" t="str">
            <v>Налоговые_льготы_имущество</v>
          </cell>
        </row>
        <row r="77">
          <cell r="DG77" t="str">
            <v>Налоговые_льготы_прочие</v>
          </cell>
        </row>
        <row r="78">
          <cell r="DG78">
            <v>69</v>
          </cell>
        </row>
        <row r="79">
          <cell r="DG79">
            <v>73</v>
          </cell>
        </row>
        <row r="80">
          <cell r="DG80" t="str">
            <v>75_01</v>
          </cell>
        </row>
        <row r="81">
          <cell r="DG81" t="str">
            <v>75_01_Неденеж</v>
          </cell>
        </row>
        <row r="82">
          <cell r="DG82" t="str">
            <v>75_02</v>
          </cell>
        </row>
        <row r="83">
          <cell r="DG83">
            <v>76</v>
          </cell>
        </row>
        <row r="84">
          <cell r="DG84" t="str">
            <v>76_01_%</v>
          </cell>
        </row>
        <row r="85">
          <cell r="DG85">
            <v>77</v>
          </cell>
        </row>
        <row r="86">
          <cell r="DG86">
            <v>78</v>
          </cell>
        </row>
        <row r="87">
          <cell r="DG87">
            <v>80</v>
          </cell>
        </row>
        <row r="88">
          <cell r="DG88">
            <v>83</v>
          </cell>
        </row>
        <row r="89">
          <cell r="DG89" t="str">
            <v>83_расш</v>
          </cell>
        </row>
        <row r="90">
          <cell r="DG90">
            <v>84</v>
          </cell>
        </row>
        <row r="91">
          <cell r="DG91" t="str">
            <v>84_расш</v>
          </cell>
        </row>
        <row r="92">
          <cell r="DG92">
            <v>86</v>
          </cell>
        </row>
        <row r="93">
          <cell r="DG93">
            <v>90</v>
          </cell>
        </row>
        <row r="94">
          <cell r="DG94" t="str">
            <v>90_ОРВГ</v>
          </cell>
        </row>
        <row r="95">
          <cell r="DG95" t="str">
            <v>90_контр</v>
          </cell>
        </row>
        <row r="96">
          <cell r="DG96" t="str">
            <v>91_01</v>
          </cell>
        </row>
        <row r="97">
          <cell r="DG97" t="str">
            <v>91_01_ВГО</v>
          </cell>
        </row>
        <row r="98">
          <cell r="DG98" t="str">
            <v>91_02</v>
          </cell>
        </row>
        <row r="99">
          <cell r="DG99" t="str">
            <v>91_02_ВГО</v>
          </cell>
        </row>
        <row r="100">
          <cell r="DG100" t="str">
            <v>Прочие_расш</v>
          </cell>
        </row>
        <row r="101">
          <cell r="DG101" t="str">
            <v>ОСС</v>
          </cell>
        </row>
        <row r="102">
          <cell r="DG102">
            <v>96</v>
          </cell>
        </row>
        <row r="103">
          <cell r="DG103" t="str">
            <v>96_движ</v>
          </cell>
        </row>
        <row r="104">
          <cell r="DG104">
            <v>97</v>
          </cell>
        </row>
        <row r="105">
          <cell r="DG105" t="str">
            <v>98_01</v>
          </cell>
        </row>
        <row r="106">
          <cell r="DG106" t="str">
            <v>98_02</v>
          </cell>
        </row>
        <row r="107">
          <cell r="DG107" t="str">
            <v>98_04</v>
          </cell>
        </row>
        <row r="108">
          <cell r="DG108">
            <v>99</v>
          </cell>
        </row>
        <row r="109">
          <cell r="DG109" t="str">
            <v>списки</v>
          </cell>
        </row>
        <row r="110">
          <cell r="DG110" t="str">
            <v>список связанных сторон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оки"/>
      <sheetName val="Титул"/>
      <sheetName val="Технич_лист"/>
      <sheetName val="Содержание"/>
      <sheetName val="Параметры_загрузки"/>
      <sheetName val="Список_компаний"/>
      <sheetName val="Справочник"/>
      <sheetName val="Проверки"/>
      <sheetName val="Проверка_форматов_даты"/>
      <sheetName val="Лист_ошибок"/>
      <sheetName val="mapping"/>
      <sheetName val="tech"/>
      <sheetName val="Баланс"/>
      <sheetName val="ОФР"/>
      <sheetName val="ДДС"/>
      <sheetName val="ДДС_приложение"/>
      <sheetName val="ОСВ_авт"/>
      <sheetName val="ОСВ_система"/>
      <sheetName val="Свод_по_счетам"/>
      <sheetName val="01"/>
      <sheetName val="02_01"/>
      <sheetName val="02_02"/>
      <sheetName val="03"/>
      <sheetName val="04"/>
      <sheetName val="05"/>
      <sheetName val="07"/>
      <sheetName val="07_расш"/>
      <sheetName val="08"/>
      <sheetName val="08_расш"/>
      <sheetName val="09"/>
      <sheetName val="10"/>
      <sheetName val="10_расш"/>
      <sheetName val="14"/>
      <sheetName val="15"/>
      <sheetName val="16"/>
      <sheetName val="19"/>
      <sheetName val="Затраты_Вход_1"/>
      <sheetName val="Затраты_Вход_2"/>
      <sheetName val="Затраты_Выход"/>
      <sheetName val="21"/>
      <sheetName val="40"/>
      <sheetName val="41_01"/>
      <sheetName val="41_02"/>
      <sheetName val="43"/>
      <sheetName val="45"/>
      <sheetName val="НЗП_ГП"/>
      <sheetName val="Долгосроч_договоры"/>
      <sheetName val="46"/>
      <sheetName val="Дл-ср_договор"/>
      <sheetName val="Гарантии_2"/>
      <sheetName val="50"/>
      <sheetName val="51"/>
      <sheetName val="52"/>
      <sheetName val="55"/>
      <sheetName val="57"/>
      <sheetName val="50_51_52_55_57_движ"/>
      <sheetName val="Фин_договоры"/>
      <sheetName val="58_01_1"/>
      <sheetName val="58_01_2"/>
      <sheetName val="58_02"/>
      <sheetName val="58_02_движ"/>
      <sheetName val="58_03_1"/>
      <sheetName val="58_03_2"/>
      <sheetName val="58_04"/>
      <sheetName val="59_01"/>
      <sheetName val="59_02"/>
      <sheetName val="59_03"/>
      <sheetName val="ДП_полученные"/>
      <sheetName val="ДП_выданные"/>
      <sheetName val="60_01"/>
      <sheetName val="60_02"/>
      <sheetName val="62_01"/>
      <sheetName val="62_02"/>
      <sheetName val="60,62_обесп"/>
      <sheetName val="ОКХ"/>
      <sheetName val="60,62,76_контр"/>
      <sheetName val="63"/>
      <sheetName val="66"/>
      <sheetName val="67"/>
      <sheetName val="68"/>
      <sheetName val="68_расш"/>
      <sheetName val="КГН"/>
      <sheetName val="Налог_на_прибыль"/>
      <sheetName val="Налог_пров"/>
      <sheetName val="Налоговые_льготы_имущество"/>
      <sheetName val="Налоговые_льготы_прочие"/>
      <sheetName val="69"/>
      <sheetName val="73"/>
      <sheetName val="75_01"/>
      <sheetName val="75_01_Неденеж"/>
      <sheetName val="75_02"/>
      <sheetName val="76"/>
      <sheetName val="76_01_%"/>
      <sheetName val="77"/>
      <sheetName val="78"/>
      <sheetName val="80"/>
      <sheetName val="83"/>
      <sheetName val="83_расш"/>
      <sheetName val="84"/>
      <sheetName val="84_расш"/>
      <sheetName val="86"/>
      <sheetName val="90"/>
      <sheetName val="90_ОРВГ"/>
      <sheetName val="90_контр"/>
      <sheetName val="91_01"/>
      <sheetName val="91_01_ВГО"/>
      <sheetName val="91_02"/>
      <sheetName val="91_02_ВГО"/>
      <sheetName val="Прочие_расш"/>
      <sheetName val="ОСС"/>
      <sheetName val="96"/>
      <sheetName val="96_движ"/>
      <sheetName val="97"/>
      <sheetName val="98_01"/>
      <sheetName val="98_02"/>
      <sheetName val="98_04"/>
      <sheetName val="99"/>
      <sheetName val="Числ_ФОТ_ИТ"/>
      <sheetName val="Дог_аренды_получ"/>
      <sheetName val="Дог_аренды_выдан"/>
      <sheetName val="Прир_рес"/>
      <sheetName val="Аудит_комп"/>
      <sheetName val="Иски"/>
      <sheetName val="Список изменений в ФСД(2017г) "/>
    </sheetNames>
    <sheetDataSet>
      <sheetData sheetId="0"/>
      <sheetData sheetId="1"/>
      <sheetData sheetId="2"/>
      <sheetData sheetId="3"/>
      <sheetData sheetId="4"/>
      <sheetData sheetId="5">
        <row r="179">
          <cell r="E179" t="str">
            <v>ООО "Научно-производсвенное объединение"Центротех""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зменения 2012"/>
      <sheetName val="Инструкция"/>
      <sheetName val="Бухгалтерский баланс"/>
      <sheetName val="ОПУ"/>
      <sheetName val="Шаблон ввода корректировок"/>
      <sheetName val="ОСВ_6"/>
      <sheetName val="ОСВ"/>
      <sheetName val="Список счетов"/>
      <sheetName val="Счета ОПУ"/>
      <sheetName val="А-П Счета"/>
      <sheetName val="Список_компаний_полный"/>
      <sheetName val="Список_компаний"/>
      <sheetName val="Пример  ввода корректировок"/>
      <sheetName val="Списки3"/>
      <sheetName val="С-А"/>
      <sheetName val="Вспомог_списки_аналитик"/>
      <sheetName val="Списки"/>
      <sheetName val="Списки2"/>
      <sheetName val="Оборот аналитика_Вид Движ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краткое название</v>
          </cell>
          <cell r="B1" t="str">
            <v>ИНН</v>
          </cell>
          <cell r="C1" t="str">
            <v>Код ЦФО</v>
          </cell>
          <cell r="D1" t="str">
            <v>Полное название</v>
          </cell>
        </row>
        <row r="2">
          <cell r="A2" t="str">
            <v>ARAKO</v>
          </cell>
          <cell r="B2" t="str">
            <v>CZ47152371</v>
          </cell>
          <cell r="C2">
            <v>2010230922</v>
          </cell>
          <cell r="D2" t="str">
            <v>ARAKO spol. s r.o.</v>
          </cell>
        </row>
        <row r="3">
          <cell r="A3" t="str">
            <v>Belfinvest</v>
          </cell>
          <cell r="B3">
            <v>0</v>
          </cell>
          <cell r="C3">
            <v>2010242701</v>
          </cell>
          <cell r="D3" t="str">
            <v>Belfinvest</v>
          </cell>
        </row>
        <row r="4">
          <cell r="A4" t="str">
            <v xml:space="preserve">Cheetah Resources s.a.r.l.
</v>
          </cell>
          <cell r="B4">
            <v>0</v>
          </cell>
          <cell r="C4">
            <v>2010021501</v>
          </cell>
          <cell r="D4" t="str">
            <v>Cheetah Resources s.a.r.l.</v>
          </cell>
        </row>
        <row r="5">
          <cell r="A5" t="str">
            <v>Chladici veze Praha, a.s.</v>
          </cell>
          <cell r="B5">
            <v>0</v>
          </cell>
          <cell r="C5">
            <v>2010230914</v>
          </cell>
          <cell r="D5" t="str">
            <v>Chladici veze Praha, a.s. "Хладици веже Прага, а,с.</v>
          </cell>
        </row>
        <row r="6">
          <cell r="A6" t="str">
            <v xml:space="preserve">EMSS Holdings </v>
          </cell>
          <cell r="B6">
            <v>0</v>
          </cell>
          <cell r="C6">
            <v>2010230948</v>
          </cell>
          <cell r="D6" t="str">
            <v>EMSS Holdings Limited (ЭМСС ХОЛДИНГЗ ЛИМИТЕД)</v>
          </cell>
        </row>
        <row r="7">
          <cell r="A7" t="str">
            <v>Floorboard</v>
          </cell>
          <cell r="B7">
            <v>0</v>
          </cell>
          <cell r="C7">
            <v>2010241201</v>
          </cell>
          <cell r="D7" t="str">
            <v>Floorboard Trading &amp; Investments Limited</v>
          </cell>
        </row>
        <row r="8">
          <cell r="A8" t="str">
            <v>Headspring Investments (PTY.) Ltd.</v>
          </cell>
          <cell r="B8">
            <v>0</v>
          </cell>
          <cell r="C8">
            <v>2010021310</v>
          </cell>
          <cell r="D8" t="str">
            <v>Headspring Investments (Proprietary) Limited</v>
          </cell>
        </row>
        <row r="9">
          <cell r="A9" t="str">
            <v>INTERNEXCO</v>
          </cell>
          <cell r="B9" t="str">
            <v>HBR 6557</v>
          </cell>
          <cell r="C9">
            <v>2010241200</v>
          </cell>
          <cell r="D9" t="str">
            <v>INTERNEXCO GmbH</v>
          </cell>
        </row>
        <row r="10">
          <cell r="A10" t="str">
            <v>KWINDER HOLDINGS LIMITED</v>
          </cell>
          <cell r="B10">
            <v>0</v>
          </cell>
          <cell r="C10">
            <v>2010240310</v>
          </cell>
          <cell r="D10" t="str">
            <v>KWINDER HOLDINGS LIMITED</v>
          </cell>
        </row>
        <row r="11">
          <cell r="A11" t="str">
            <v>Likuyu Resources Limited</v>
          </cell>
          <cell r="B11">
            <v>0</v>
          </cell>
          <cell r="C11">
            <v>2010021702</v>
          </cell>
          <cell r="D11" t="str">
            <v>Likuyu Resources Limited</v>
          </cell>
        </row>
        <row r="12">
          <cell r="A12" t="str">
            <v>Mantra East Africa Limited</v>
          </cell>
          <cell r="B12">
            <v>0</v>
          </cell>
          <cell r="C12">
            <v>2010021620</v>
          </cell>
          <cell r="D12" t="str">
            <v>Mantra East Africa Limited</v>
          </cell>
        </row>
        <row r="13">
          <cell r="A13" t="str">
            <v>Mantra Resources Ltd.</v>
          </cell>
          <cell r="B13">
            <v>0</v>
          </cell>
          <cell r="C13">
            <v>2010021600</v>
          </cell>
          <cell r="D13" t="str">
            <v xml:space="preserve">Mantra Resources Pty Ltd. </v>
          </cell>
        </row>
        <row r="14">
          <cell r="A14" t="str">
            <v>Mantra Tanzania Limited</v>
          </cell>
          <cell r="B14">
            <v>0</v>
          </cell>
          <cell r="C14">
            <v>2010021630</v>
          </cell>
          <cell r="D14" t="str">
            <v>Mantra Tanzania Limited</v>
          </cell>
        </row>
        <row r="15">
          <cell r="A15" t="str">
            <v>Mantra Uranium South Africa (Pty) Ltd</v>
          </cell>
          <cell r="B15">
            <v>0</v>
          </cell>
          <cell r="C15">
            <v>2010021660</v>
          </cell>
          <cell r="D15" t="str">
            <v>Mantra Uranium South Africa (Pty) Ltd</v>
          </cell>
        </row>
        <row r="16">
          <cell r="A16" t="str">
            <v>Namtumbo Resources Pty Ltd</v>
          </cell>
          <cell r="B16">
            <v>0</v>
          </cell>
          <cell r="C16">
            <v>2010021703</v>
          </cell>
          <cell r="D16" t="str">
            <v>Namtumbo Resources Pty Ltd</v>
          </cell>
        </row>
        <row r="17">
          <cell r="A17" t="str">
            <v>NUKEM</v>
          </cell>
          <cell r="B17" t="str">
            <v>204/115/21479</v>
          </cell>
          <cell r="C17">
            <v>2010450107</v>
          </cell>
          <cell r="D17" t="str">
            <v xml:space="preserve">NUKEM Technologies GmbH </v>
          </cell>
        </row>
        <row r="18">
          <cell r="A18" t="str">
            <v>Nyanza Goldfields Limited</v>
          </cell>
          <cell r="B18">
            <v>0</v>
          </cell>
          <cell r="C18">
            <v>2010021640</v>
          </cell>
          <cell r="D18" t="str">
            <v>Nyanza Goldfields Limited</v>
          </cell>
        </row>
        <row r="19">
          <cell r="A19" t="str">
            <v xml:space="preserve">OmegaCorp Minerais Limitada </v>
          </cell>
          <cell r="B19">
            <v>0</v>
          </cell>
          <cell r="C19">
            <v>2010021671</v>
          </cell>
          <cell r="D19" t="str">
            <v xml:space="preserve">OmegaCorp Minerais Limitada </v>
          </cell>
        </row>
        <row r="20">
          <cell r="A20" t="str">
            <v>Raims</v>
          </cell>
          <cell r="B20">
            <v>0</v>
          </cell>
          <cell r="C20">
            <v>2010380200</v>
          </cell>
          <cell r="D20" t="str">
            <v>RAIMS Limited</v>
          </cell>
        </row>
        <row r="21">
          <cell r="A21" t="str">
            <v>REVISS Inc</v>
          </cell>
          <cell r="B21">
            <v>0</v>
          </cell>
          <cell r="C21">
            <v>2010242703</v>
          </cell>
          <cell r="D21" t="str">
            <v>REVISS Inc</v>
          </cell>
        </row>
        <row r="22">
          <cell r="A22" t="str">
            <v>Reviss Servis Limited</v>
          </cell>
          <cell r="B22">
            <v>0</v>
          </cell>
          <cell r="C22">
            <v>1070010000</v>
          </cell>
          <cell r="D22" t="str">
            <v>Reviss Servis Limited</v>
          </cell>
        </row>
        <row r="23">
          <cell r="A23" t="str">
            <v>REVISS UK</v>
          </cell>
          <cell r="B23">
            <v>0</v>
          </cell>
          <cell r="C23">
            <v>2010242702</v>
          </cell>
          <cell r="D23" t="str">
            <v>REVISS UK</v>
          </cell>
        </row>
        <row r="24">
          <cell r="A24" t="str">
            <v>ROSATOM FINANCE LTD</v>
          </cell>
          <cell r="B24">
            <v>0</v>
          </cell>
          <cell r="C24">
            <v>2010940000</v>
          </cell>
          <cell r="D24" t="str">
            <v>ROSATOM FINANCE LTD (Росатом Финанс ЛТД)</v>
          </cell>
        </row>
        <row r="25">
          <cell r="A25" t="str">
            <v xml:space="preserve">ROSATOM Securities Limited </v>
          </cell>
          <cell r="B25">
            <v>0</v>
          </cell>
          <cell r="C25">
            <v>2010950000</v>
          </cell>
          <cell r="D25" t="str">
            <v>ROSATOM Securities Limited  (Росатом Секьюритиз Лимитед)</v>
          </cell>
        </row>
        <row r="26">
          <cell r="A26" t="str">
            <v>Runex</v>
          </cell>
          <cell r="B26">
            <v>0</v>
          </cell>
          <cell r="C26">
            <v>2010021100</v>
          </cell>
          <cell r="D26" t="str">
            <v>Runex Uranium RTY LTD</v>
          </cell>
        </row>
        <row r="27">
          <cell r="A27" t="str">
            <v>Ruvuma Resources Limited</v>
          </cell>
          <cell r="B27">
            <v>0</v>
          </cell>
          <cell r="C27">
            <v>2010021650</v>
          </cell>
          <cell r="D27" t="str">
            <v>Ruvuma Resources Limited</v>
          </cell>
        </row>
        <row r="28">
          <cell r="A28" t="str">
            <v>SELMI</v>
          </cell>
          <cell r="B28">
            <v>0</v>
          </cell>
          <cell r="C28">
            <v>2010840200</v>
          </cell>
          <cell r="D28" t="str">
            <v>ОАО "SELMI"</v>
          </cell>
        </row>
        <row r="29">
          <cell r="A29" t="str">
            <v>SX Resources Inc.</v>
          </cell>
          <cell r="B29">
            <v>0</v>
          </cell>
          <cell r="C29">
            <v>2010021505</v>
          </cell>
          <cell r="D29" t="str">
            <v>SX Resources Inc.</v>
          </cell>
        </row>
        <row r="30">
          <cell r="A30" t="str">
            <v>TENAM</v>
          </cell>
          <cell r="B30">
            <v>0</v>
          </cell>
          <cell r="C30">
            <v>2010242500</v>
          </cell>
          <cell r="D30" t="str">
            <v>TENAM Corporation</v>
          </cell>
        </row>
        <row r="31">
          <cell r="A31" t="str">
            <v>TENEX-Japan</v>
          </cell>
          <cell r="B31" t="str">
            <v>1101112714833</v>
          </cell>
          <cell r="C31">
            <v>2010241400</v>
          </cell>
          <cell r="D31" t="str">
            <v>KABUSHIKIKAISHA TENEX-JAPAN (TENEX-Japan Co.)</v>
          </cell>
        </row>
        <row r="32">
          <cell r="A32" t="str">
            <v>TENEX-Korea</v>
          </cell>
          <cell r="B32" t="str">
            <v>0104-01-056900</v>
          </cell>
          <cell r="C32">
            <v>2010241300</v>
          </cell>
          <cell r="D32" t="str">
            <v>TENEX-Korea Co., Ltd.</v>
          </cell>
        </row>
        <row r="33">
          <cell r="A33" t="str">
            <v>TRADEWILL</v>
          </cell>
          <cell r="B33">
            <v>6925741</v>
          </cell>
          <cell r="C33">
            <v>2010242400</v>
          </cell>
          <cell r="D33" t="str">
            <v>TRADEWILL LIMITED</v>
          </cell>
        </row>
        <row r="34">
          <cell r="A34" t="str">
            <v>UMP TRADING</v>
          </cell>
          <cell r="B34">
            <v>0</v>
          </cell>
          <cell r="C34">
            <v>2010230952</v>
          </cell>
          <cell r="D34" t="str">
            <v>UMP TRADING Société anonyme</v>
          </cell>
        </row>
        <row r="35">
          <cell r="A35" t="str">
            <v>Uranium</v>
          </cell>
          <cell r="B35">
            <v>0</v>
          </cell>
          <cell r="C35">
            <v>2010021500</v>
          </cell>
          <cell r="D35" t="str">
            <v>Uranium One Inc.</v>
          </cell>
        </row>
        <row r="36">
          <cell r="A36" t="str">
            <v>Uranium One Australia Pty Ltd.</v>
          </cell>
          <cell r="B36">
            <v>0</v>
          </cell>
          <cell r="C36">
            <v>2010021504</v>
          </cell>
          <cell r="D36" t="str">
            <v>Uranium One Australia Pty Ltd.</v>
          </cell>
        </row>
        <row r="37">
          <cell r="A37" t="str">
            <v>Uranium One Exploration 
Pty Ltd</v>
          </cell>
          <cell r="B37">
            <v>0</v>
          </cell>
          <cell r="C37">
            <v>2010021701</v>
          </cell>
          <cell r="D37" t="str">
            <v>Uranium One Exploration Pty Ltd</v>
          </cell>
        </row>
        <row r="38">
          <cell r="A38" t="str">
            <v>Uranium One Holding N.V.</v>
          </cell>
          <cell r="B38" t="str">
            <v>0817104549</v>
          </cell>
          <cell r="C38">
            <v>2010021200</v>
          </cell>
          <cell r="D38" t="str">
            <v>Uranium One Holding N.V.</v>
          </cell>
        </row>
        <row r="39">
          <cell r="A39" t="str">
            <v xml:space="preserve">Uranium One Investments Inc.
</v>
          </cell>
          <cell r="B39">
            <v>0</v>
          </cell>
          <cell r="C39">
            <v>2010021503</v>
          </cell>
          <cell r="D39" t="str">
            <v>Uranium One Investments Inc.</v>
          </cell>
        </row>
        <row r="40">
          <cell r="A40" t="str">
            <v>UrAsia Energy Ltd.</v>
          </cell>
          <cell r="B40">
            <v>0</v>
          </cell>
          <cell r="C40">
            <v>2010021502</v>
          </cell>
          <cell r="D40" t="str">
            <v xml:space="preserve">UrAsia Energy Ltd.
</v>
          </cell>
        </row>
        <row r="41">
          <cell r="A41" t="str">
            <v>VPR</v>
          </cell>
          <cell r="B41" t="str">
            <v>GB981159595</v>
          </cell>
          <cell r="C41">
            <v>2010021300</v>
          </cell>
          <cell r="D41" t="str">
            <v>VOSTOK POWER RESOURCES LIMITED</v>
          </cell>
        </row>
        <row r="42">
          <cell r="A42" t="str">
            <v xml:space="preserve">ААЭМ </v>
          </cell>
          <cell r="B42">
            <v>5036083578</v>
          </cell>
          <cell r="C42">
            <v>2010230928</v>
          </cell>
          <cell r="D42" t="str">
            <v>ООО "АЛЬСТОМ Атомэнергомаш"</v>
          </cell>
        </row>
        <row r="43">
          <cell r="A43" t="str">
            <v>Автохозяйство Уртуйское</v>
          </cell>
          <cell r="B43">
            <v>7530012621</v>
          </cell>
          <cell r="C43">
            <v>2010230405</v>
          </cell>
          <cell r="D43" t="str">
            <v>ООО "Автохозяйство Уртуйское"</v>
          </cell>
        </row>
        <row r="44">
          <cell r="A44" t="str">
            <v>Агрофирма Уральская</v>
          </cell>
          <cell r="B44">
            <v>6629026364</v>
          </cell>
          <cell r="C44">
            <v>2010800700</v>
          </cell>
          <cell r="D44" t="str">
            <v>ООО "Агрофирма Уральская"</v>
          </cell>
        </row>
        <row r="45">
          <cell r="A45" t="str">
            <v>АКМЭ-Инжиниринг</v>
          </cell>
          <cell r="B45">
            <v>7706729140</v>
          </cell>
          <cell r="C45">
            <v>4160000000</v>
          </cell>
          <cell r="D45" t="str">
            <v>ОАО "АКМЭ-Инжиниринг"</v>
          </cell>
        </row>
        <row r="46">
          <cell r="A46" t="str">
            <v>АЛАБУГА-ВОЛОКНО</v>
          </cell>
          <cell r="B46">
            <v>1646031132</v>
          </cell>
          <cell r="C46">
            <v>2010242201</v>
          </cell>
          <cell r="D46" t="str">
            <v>ООО "Алабуга-Волокно"</v>
          </cell>
        </row>
        <row r="47">
          <cell r="A47" t="str">
            <v>АМК УЭХК</v>
          </cell>
          <cell r="B47">
            <v>6629026974</v>
          </cell>
          <cell r="C47">
            <v>2010800110</v>
          </cell>
          <cell r="D47" t="str">
            <v>ООО "Атоммашкомплекс УЭХК"</v>
          </cell>
        </row>
        <row r="48">
          <cell r="A48" t="str">
            <v>АНО "Корпоративная Академия Росатома"</v>
          </cell>
          <cell r="B48">
            <v>0</v>
          </cell>
          <cell r="C48">
            <v>6100000000</v>
          </cell>
          <cell r="D48" t="str">
            <v>АНО "Корпоративная Академия Госкорпорации "Росатом"</v>
          </cell>
        </row>
        <row r="49">
          <cell r="A49" t="str">
            <v>АПМ</v>
          </cell>
          <cell r="B49">
            <v>2080209</v>
          </cell>
          <cell r="C49">
            <v>2010590318</v>
          </cell>
          <cell r="D49" t="str">
            <v>ООО "Ассоциация предприятий Минатома"</v>
          </cell>
        </row>
        <row r="50">
          <cell r="A50" t="str">
            <v>АРГК</v>
          </cell>
          <cell r="B50">
            <v>2590049</v>
          </cell>
          <cell r="C50">
            <v>2010020800</v>
          </cell>
          <cell r="D50" t="str">
            <v>ЗАО "Армяно-Российская горнорудная компания"</v>
          </cell>
        </row>
        <row r="51">
          <cell r="A51" t="str">
            <v>Аргон</v>
          </cell>
          <cell r="B51">
            <v>6454074501</v>
          </cell>
          <cell r="C51">
            <v>2010240800</v>
          </cell>
          <cell r="D51" t="str">
            <v>ООО "Аргон"</v>
          </cell>
        </row>
        <row r="52">
          <cell r="A52" t="str">
            <v>АРМЗ</v>
          </cell>
          <cell r="B52">
            <v>7706016076</v>
          </cell>
          <cell r="C52">
            <v>2010020000</v>
          </cell>
          <cell r="D52" t="str">
            <v>ОАО "Урановый холдинг АРМЗ" ("Атомредметзолото")</v>
          </cell>
        </row>
        <row r="53">
          <cell r="A53" t="str">
            <v>АРМЗ Намибия</v>
          </cell>
          <cell r="B53" t="str">
            <v>2010/0109</v>
          </cell>
          <cell r="C53">
            <v>2010021400</v>
          </cell>
          <cell r="D53" t="str">
            <v>ARMZ NAMIBIA (PROPRIETARY) LIMITED</v>
          </cell>
        </row>
        <row r="54">
          <cell r="A54" t="str">
            <v>АСЭ</v>
          </cell>
          <cell r="B54">
            <v>7701186067</v>
          </cell>
          <cell r="C54">
            <v>2010450100</v>
          </cell>
          <cell r="D54" t="str">
            <v>ЗАО "Атомстройэкспорт"</v>
          </cell>
        </row>
        <row r="55">
          <cell r="A55" t="str">
            <v>АСЭ-Инжиниринг</v>
          </cell>
          <cell r="B55">
            <v>7705856636</v>
          </cell>
          <cell r="C55">
            <v>2010450103</v>
          </cell>
          <cell r="D55" t="str">
            <v>ООО "АСЭ-Инжиниринг"</v>
          </cell>
        </row>
        <row r="56">
          <cell r="A56" t="str">
            <v>АСЭ-Финанс</v>
          </cell>
          <cell r="B56">
            <v>7705762628</v>
          </cell>
          <cell r="C56">
            <v>2010450101</v>
          </cell>
          <cell r="D56" t="str">
            <v>ООО Атомстройэкспорт-Финанс"</v>
          </cell>
        </row>
        <row r="57">
          <cell r="A57" t="str">
            <v>АТА</v>
          </cell>
          <cell r="B57">
            <v>7724560930</v>
          </cell>
          <cell r="C57">
            <v>2010010000</v>
          </cell>
          <cell r="D57" t="str">
            <v>ОАО "Альянстрансатом"</v>
          </cell>
        </row>
        <row r="58">
          <cell r="A58" t="str">
            <v>АТМ</v>
          </cell>
          <cell r="B58">
            <v>7734242302</v>
          </cell>
          <cell r="C58">
            <v>2010230915</v>
          </cell>
          <cell r="D58" t="str">
            <v>ЗАО "Атомтрубопроводмонтаж"</v>
          </cell>
        </row>
        <row r="59">
          <cell r="A59" t="str">
            <v>Атомбезопасность</v>
          </cell>
          <cell r="B59">
            <v>5042009244</v>
          </cell>
          <cell r="C59">
            <v>3040000000</v>
          </cell>
          <cell r="D59" t="str">
            <v>ФГУП "Координационный Центр по созданию систем безопасности и управления "Атомбезопасность"</v>
          </cell>
        </row>
        <row r="60">
          <cell r="A60" t="str">
            <v>Атом-ЖКХ. Полярные Зори</v>
          </cell>
          <cell r="B60">
            <v>0</v>
          </cell>
          <cell r="C60">
            <v>2010591312</v>
          </cell>
          <cell r="D60" t="str">
            <v>ООО «Атом-ЖКХ. Полярные Зори»</v>
          </cell>
        </row>
        <row r="61">
          <cell r="A61" t="str">
            <v>Атомзащитаинформ</v>
          </cell>
          <cell r="B61">
            <v>7706031557</v>
          </cell>
          <cell r="C61">
            <v>3070000000</v>
          </cell>
          <cell r="D61" t="str">
            <v>ФГУП "Научно-технический и сертификационный центр по комплексной защите информации"</v>
          </cell>
        </row>
        <row r="62">
          <cell r="A62" t="str">
            <v>АтомКапитал</v>
          </cell>
          <cell r="B62">
            <v>7706792008</v>
          </cell>
          <cell r="C62">
            <v>2010110000</v>
          </cell>
          <cell r="D62" t="str">
            <v>ОАО "АтомКапитал"</v>
          </cell>
        </row>
        <row r="63">
          <cell r="A63" t="str">
            <v>Атомкомплект</v>
          </cell>
          <cell r="B63">
            <v>7706738770</v>
          </cell>
          <cell r="C63">
            <v>6090000000</v>
          </cell>
          <cell r="D63" t="str">
            <v>ОАО "Атомкомплект"</v>
          </cell>
        </row>
        <row r="64">
          <cell r="A64" t="str">
            <v>АтомМедиа</v>
          </cell>
          <cell r="B64">
            <v>7726590225</v>
          </cell>
          <cell r="C64">
            <v>2010810000</v>
          </cell>
          <cell r="D64" t="str">
            <v>ОАО "Медиа центр атомной отрасли" (ОАО "Атом-Медиа")</v>
          </cell>
        </row>
        <row r="65">
          <cell r="A65" t="str">
            <v>Атом-охрана</v>
          </cell>
          <cell r="B65">
            <v>7706289940</v>
          </cell>
          <cell r="C65">
            <v>6020000000</v>
          </cell>
          <cell r="D65" t="str">
            <v>ФГУП "Ведомственная охрана Росатома"</v>
          </cell>
        </row>
        <row r="66">
          <cell r="A66" t="str">
            <v>АтомПромИнжиниринг</v>
          </cell>
          <cell r="B66">
            <v>0</v>
          </cell>
          <cell r="C66">
            <v>2010591804</v>
          </cell>
          <cell r="D66" t="str">
            <v>ООО «АтомПромИнжиниринг»</v>
          </cell>
        </row>
        <row r="67">
          <cell r="A67" t="str">
            <v>Атомспецтранс</v>
          </cell>
          <cell r="B67">
            <v>7717609102</v>
          </cell>
          <cell r="C67">
            <v>2010340000</v>
          </cell>
          <cell r="D67" t="str">
            <v xml:space="preserve">ОАО "Атомспецтранс" </v>
          </cell>
        </row>
        <row r="68">
          <cell r="A68" t="str">
            <v>Атомстройинвест</v>
          </cell>
          <cell r="B68">
            <v>7705570531</v>
          </cell>
          <cell r="C68">
            <v>2010450106</v>
          </cell>
          <cell r="D68" t="str">
            <v>ООО "Атомстройинвест"</v>
          </cell>
        </row>
        <row r="69">
          <cell r="A69" t="str">
            <v>Атомстройфинанс</v>
          </cell>
          <cell r="B69">
            <v>7705570806</v>
          </cell>
          <cell r="C69">
            <v>2010450105</v>
          </cell>
          <cell r="D69" t="str">
            <v>ООО "Атомстройфинанс"</v>
          </cell>
        </row>
        <row r="70">
          <cell r="A70" t="str">
            <v>АтомТеплоСбыт</v>
          </cell>
          <cell r="B70">
            <v>7709733339</v>
          </cell>
          <cell r="C70">
            <v>2010591305</v>
          </cell>
          <cell r="D70" t="str">
            <v>ООО "АтомТеплоСбыт"</v>
          </cell>
        </row>
        <row r="71">
          <cell r="A71" t="str">
            <v>АтомТеплоЭлектроСеть</v>
          </cell>
          <cell r="B71">
            <v>7705923730</v>
          </cell>
          <cell r="C71">
            <v>2010591307</v>
          </cell>
          <cell r="D71" t="str">
            <v>ООО ""АтомТеплоЭлектроСеть""</v>
          </cell>
        </row>
        <row r="72">
          <cell r="A72" t="str">
            <v>Атомтехэкспорт</v>
          </cell>
          <cell r="B72">
            <v>7705408850</v>
          </cell>
          <cell r="C72">
            <v>2010591900</v>
          </cell>
          <cell r="D72" t="str">
            <v xml:space="preserve">ЗАО "Атомтехэкспорт" </v>
          </cell>
        </row>
        <row r="73">
          <cell r="A73" t="str">
            <v>Атомтехэнерго</v>
          </cell>
          <cell r="B73">
            <v>5029106714</v>
          </cell>
          <cell r="C73">
            <v>2010350000</v>
          </cell>
          <cell r="D73" t="str">
            <v xml:space="preserve">ОАО по наладке, совершенствованию эксплуатации и организации управления атомных станций "Атомтехэнерго" </v>
          </cell>
        </row>
        <row r="74">
          <cell r="A74" t="str">
            <v>Атомтранс</v>
          </cell>
          <cell r="B74">
            <v>6724008446</v>
          </cell>
          <cell r="C74">
            <v>2010590800</v>
          </cell>
          <cell r="D74" t="str">
            <v>ОАО "Атомтранс"</v>
          </cell>
        </row>
        <row r="75">
          <cell r="A75" t="str">
            <v>Атом-Транс Сервис</v>
          </cell>
          <cell r="B75">
            <v>7814014887</v>
          </cell>
          <cell r="C75">
            <v>2010460100</v>
          </cell>
          <cell r="D75" t="str">
            <v>ЗАО "Атом-Транс Сервис"</v>
          </cell>
        </row>
        <row r="76">
          <cell r="A76" t="str">
            <v>Атомфлот</v>
          </cell>
          <cell r="B76">
            <v>5192110268</v>
          </cell>
          <cell r="C76">
            <v>3100000000</v>
          </cell>
          <cell r="D76" t="str">
            <v>ФГУП атомного флота (ФГУП "Атомфлот")</v>
          </cell>
        </row>
        <row r="77">
          <cell r="A77" t="str">
            <v>Атомэнергомаш</v>
          </cell>
          <cell r="B77">
            <v>7706614573</v>
          </cell>
          <cell r="C77">
            <v>2010230900</v>
          </cell>
          <cell r="D77" t="str">
            <v>ОАО "Атомное и энергетическое машиностроение" (ОАО "Атомэнергомаш")</v>
          </cell>
        </row>
        <row r="78">
          <cell r="A78" t="str">
            <v>Атомэнергоремонт</v>
          </cell>
          <cell r="B78">
            <v>5029112443</v>
          </cell>
          <cell r="C78">
            <v>2010590700</v>
          </cell>
          <cell r="D78" t="str">
            <v>ОАО "Атомэнергоремонт"</v>
          </cell>
        </row>
        <row r="79">
          <cell r="A79" t="str">
            <v>Атомэнергосбыт</v>
          </cell>
          <cell r="B79">
            <v>7704228075</v>
          </cell>
          <cell r="C79">
            <v>2010591300</v>
          </cell>
          <cell r="D79" t="str">
            <v>ОАО "АтомЭнергоСбыт"</v>
          </cell>
        </row>
        <row r="80">
          <cell r="A80" t="str">
            <v>АТП</v>
          </cell>
          <cell r="B80">
            <v>7530012614</v>
          </cell>
          <cell r="C80">
            <v>2010230406</v>
          </cell>
          <cell r="D80" t="str">
            <v>ООО "Автотранспортные перевозки"</v>
          </cell>
        </row>
        <row r="81">
          <cell r="A81" t="str">
            <v>АТЦ СПб</v>
          </cell>
          <cell r="B81">
            <v>7802145892</v>
          </cell>
          <cell r="C81">
            <v>3010000000</v>
          </cell>
          <cell r="D81" t="str">
            <v>ФГУП "Аварийно-технический центр Минатома России" (г. Санкт-Петербург)</v>
          </cell>
        </row>
        <row r="82">
          <cell r="A82" t="str">
            <v>АЭМ</v>
          </cell>
          <cell r="B82">
            <v>0</v>
          </cell>
          <cell r="C82">
            <v>2010230964</v>
          </cell>
          <cell r="D82" t="str">
            <v>ЗАО «Атомэнергомонтаж»</v>
          </cell>
        </row>
        <row r="83">
          <cell r="A83" t="str">
            <v>АЭМ-активы</v>
          </cell>
          <cell r="B83">
            <v>0</v>
          </cell>
          <cell r="C83">
            <v>6090010000</v>
          </cell>
          <cell r="D83" t="str">
            <v>ООО «АЭМ-активы»</v>
          </cell>
        </row>
        <row r="84">
          <cell r="A84" t="str">
            <v>АЭМ-лизинг</v>
          </cell>
          <cell r="B84">
            <v>7706673635</v>
          </cell>
          <cell r="C84">
            <v>2010230902</v>
          </cell>
          <cell r="D84" t="str">
            <v>ЗАО "АЭМ-лизинг"</v>
          </cell>
        </row>
        <row r="85">
          <cell r="A85" t="str">
            <v>АЭМ-логистика</v>
          </cell>
          <cell r="B85">
            <v>5036110045</v>
          </cell>
          <cell r="C85">
            <v>2010230944</v>
          </cell>
          <cell r="D85" t="str">
            <v>ЗАО "АЭМ-логистика"</v>
          </cell>
        </row>
        <row r="86">
          <cell r="A86" t="str">
            <v>АЭМ-технологии</v>
          </cell>
          <cell r="B86">
            <v>7817311895</v>
          </cell>
          <cell r="C86">
            <v>2010230904</v>
          </cell>
          <cell r="D86" t="str">
            <v>ЗАО "АЭМ-технологии"</v>
          </cell>
        </row>
        <row r="87">
          <cell r="A87" t="str">
            <v>АЭП</v>
          </cell>
          <cell r="B87">
            <v>7701796320</v>
          </cell>
          <cell r="C87">
            <v>2010360000</v>
          </cell>
          <cell r="D87" t="str">
            <v>ОАО  "Атомэнергопроект"</v>
          </cell>
        </row>
        <row r="88">
          <cell r="A88" t="str">
            <v>АЭПК</v>
          </cell>
          <cell r="B88">
            <v>7706664260</v>
          </cell>
          <cell r="C88">
            <v>2010000000</v>
          </cell>
          <cell r="D88" t="str">
            <v>ОАО "Атомный энергопромышленный комплекс" (ОАО "Атомэнергопром")</v>
          </cell>
        </row>
        <row r="89">
          <cell r="A89" t="str">
            <v>АЭС Аккую</v>
          </cell>
          <cell r="B89">
            <v>0</v>
          </cell>
          <cell r="C89">
            <v>2010450108</v>
          </cell>
          <cell r="D89" t="str">
            <v>АО "АЭС Аккую"</v>
          </cell>
        </row>
        <row r="90">
          <cell r="A90" t="str">
            <v>АЭХК</v>
          </cell>
          <cell r="B90">
            <v>3801098402</v>
          </cell>
          <cell r="C90">
            <v>2010370000</v>
          </cell>
          <cell r="D90" t="str">
            <v>ОАО "Ангарский электролизный химический комбинат"</v>
          </cell>
        </row>
        <row r="91">
          <cell r="A91" t="str">
            <v>Базальт</v>
          </cell>
          <cell r="B91">
            <v>6432003698</v>
          </cell>
          <cell r="C91">
            <v>1010000000</v>
          </cell>
          <cell r="D91" t="str">
            <v>ФГУП "Базальт"</v>
          </cell>
        </row>
        <row r="92">
          <cell r="A92" t="str">
            <v>Балаковская АЭС-Авто</v>
          </cell>
          <cell r="B92">
            <v>6439071143</v>
          </cell>
          <cell r="C92">
            <v>2010590301</v>
          </cell>
          <cell r="D92" t="str">
            <v>ООО "Балаковская АЭС – Авто"</v>
          </cell>
        </row>
        <row r="93">
          <cell r="A93" t="str">
            <v>Балтийская АЭС</v>
          </cell>
          <cell r="B93">
            <v>3904612644</v>
          </cell>
          <cell r="C93">
            <v>2010592100</v>
          </cell>
          <cell r="D93" t="str">
            <v>ОАО "Балтийская АЭС"</v>
          </cell>
        </row>
        <row r="94">
          <cell r="A94" t="str">
            <v>БАЭС-2</v>
          </cell>
          <cell r="B94">
            <v>6609007758</v>
          </cell>
          <cell r="C94">
            <v>2010590900</v>
          </cell>
          <cell r="D94" t="str">
            <v>ОАО "Белоярская АЭС-2"</v>
          </cell>
        </row>
        <row r="95">
          <cell r="A95" t="str">
            <v>БАЭС-Сервис</v>
          </cell>
          <cell r="B95">
            <v>6639019736</v>
          </cell>
          <cell r="C95">
            <v>2010590302</v>
          </cell>
          <cell r="D95" t="str">
            <v>ООО "Белоярская АЭС - Сервис"</v>
          </cell>
        </row>
        <row r="96">
          <cell r="A96" t="str">
            <v>Белоярская АЭС-Авто</v>
          </cell>
          <cell r="B96">
            <v>6639019528</v>
          </cell>
          <cell r="C96">
            <v>2010590303</v>
          </cell>
          <cell r="D96" t="str">
            <v>ООО "Белоярская АЭС – Авто"</v>
          </cell>
        </row>
        <row r="97">
          <cell r="A97" t="str">
            <v>Березка</v>
          </cell>
          <cell r="B97">
            <v>2448005630</v>
          </cell>
          <cell r="C97">
            <v>2010840010</v>
          </cell>
          <cell r="D97" t="str">
            <v>ООО "Санаторий -профилакторий "Березка"</v>
          </cell>
        </row>
        <row r="98">
          <cell r="A98" t="str">
            <v>БИНОМ</v>
          </cell>
          <cell r="B98">
            <v>5036092357</v>
          </cell>
          <cell r="C98">
            <v>2010230942</v>
          </cell>
          <cell r="D98" t="str">
            <v>ООО "БИНОМ"</v>
          </cell>
        </row>
        <row r="99">
          <cell r="A99" t="str">
            <v>БуммашАвто</v>
          </cell>
          <cell r="B99">
            <v>1001156891</v>
          </cell>
          <cell r="C99">
            <v>2010242630</v>
          </cell>
          <cell r="D99" t="str">
            <v>ООО «БуммашАвто»</v>
          </cell>
        </row>
        <row r="100">
          <cell r="A100" t="str">
            <v>Былина</v>
          </cell>
          <cell r="B100">
            <v>5445101362</v>
          </cell>
          <cell r="C100">
            <v>2010230201</v>
          </cell>
          <cell r="D100" t="str">
            <v>ЗАО "Пансионат "Былина"</v>
          </cell>
        </row>
        <row r="101">
          <cell r="A101" t="str">
            <v>ВАЭС-Сервис</v>
          </cell>
          <cell r="B101">
            <v>6143072318</v>
          </cell>
          <cell r="C101">
            <v>2010590305</v>
          </cell>
          <cell r="D101" t="str">
            <v>ООО "Волгодонская АЭС-Сервис"</v>
          </cell>
        </row>
        <row r="102">
          <cell r="A102" t="str">
            <v>ВДМУ</v>
          </cell>
          <cell r="B102">
            <v>6143066681</v>
          </cell>
          <cell r="C102">
            <v>2010620300</v>
          </cell>
          <cell r="D102" t="str">
            <v>ООО "Волгодонское Монтажное Управление"</v>
          </cell>
        </row>
        <row r="103">
          <cell r="A103" t="str">
            <v>Вента</v>
          </cell>
          <cell r="B103">
            <v>6624002377</v>
          </cell>
          <cell r="C103">
            <v>2010050000</v>
          </cell>
          <cell r="D103" t="str">
            <v>ОАО "Нижнетуринский машиностроительный завод "Вента"</v>
          </cell>
        </row>
        <row r="104">
          <cell r="A104" t="str">
            <v>Вентиляционные системы</v>
          </cell>
          <cell r="B104">
            <v>7705879841</v>
          </cell>
          <cell r="C104">
            <v>2010450104</v>
          </cell>
          <cell r="D104" t="str">
            <v>ЗАО "Вентиляционные системы"</v>
          </cell>
        </row>
        <row r="105">
          <cell r="A105" t="str">
            <v>ВенТранс</v>
          </cell>
          <cell r="B105">
            <v>6615013661</v>
          </cell>
          <cell r="C105">
            <v>2010050100</v>
          </cell>
          <cell r="D105" t="str">
            <v>ОАО "ВенТранс"</v>
          </cell>
        </row>
        <row r="106">
          <cell r="A106" t="str">
            <v>ВетроОГК</v>
          </cell>
          <cell r="B106">
            <v>5036118291</v>
          </cell>
          <cell r="C106">
            <v>2010230956</v>
          </cell>
          <cell r="D106" t="str">
            <v>ЗАО "Ветроэнергетическая отдельная генерирующая компания"</v>
          </cell>
        </row>
        <row r="107">
          <cell r="A107" t="str">
            <v>ВНИИА</v>
          </cell>
          <cell r="B107">
            <v>7707074137</v>
          </cell>
          <cell r="C107">
            <v>1020000000</v>
          </cell>
          <cell r="D107" t="str">
            <v>ФГУП "Всероссийский научно-исследовательский институт автоматики им.Н.Л. Духова"</v>
          </cell>
        </row>
        <row r="108">
          <cell r="A108" t="str">
            <v>ВНИИАМ</v>
          </cell>
          <cell r="B108">
            <v>7743654609</v>
          </cell>
          <cell r="C108">
            <v>2010390000</v>
          </cell>
          <cell r="D108" t="str">
            <v>ОАО "Всероссийский научно-исследовательский и проектно-конструкторский институт атомного энергетического машиностроения (ВНИИАМ)"</v>
          </cell>
        </row>
        <row r="109">
          <cell r="A109" t="str">
            <v>ВНИИАМ</v>
          </cell>
          <cell r="B109">
            <v>0</v>
          </cell>
          <cell r="C109">
            <v>2010230966</v>
          </cell>
          <cell r="D109" t="str">
            <v>ОАО "Волгодонский научно-исследовательский и проектно-конструкторский институт атомного машиностроения"</v>
          </cell>
        </row>
        <row r="110">
          <cell r="A110" t="str">
            <v>ВНИИАСУ</v>
          </cell>
          <cell r="B110">
            <v>7721566412</v>
          </cell>
          <cell r="C110">
            <v>2010660100</v>
          </cell>
          <cell r="D110" t="str">
            <v>ОАО "ВНИИАЭС АСУ ТП"</v>
          </cell>
        </row>
        <row r="111">
          <cell r="A111" t="str">
            <v>ВНИИАЭС</v>
          </cell>
          <cell r="B111">
            <v>7721247141</v>
          </cell>
          <cell r="C111">
            <v>2010591800</v>
          </cell>
          <cell r="D111" t="str">
            <v>ОАО"Всеросийский научно-исследовательский институт по эксплуатации атомных электростанций"</v>
          </cell>
        </row>
        <row r="112">
          <cell r="A112" t="str">
            <v>ВНИИНМ</v>
          </cell>
          <cell r="B112">
            <v>7734598490</v>
          </cell>
          <cell r="C112">
            <v>2010400000</v>
          </cell>
          <cell r="D112" t="str">
            <v>ОАО "Всероссийский научно-исследовательский институт неорганических материалов имени академика А.А.Бочвара"</v>
          </cell>
        </row>
        <row r="113">
          <cell r="A113" t="str">
            <v>ВНИИТФ</v>
          </cell>
          <cell r="B113">
            <v>7423000572</v>
          </cell>
          <cell r="C113">
            <v>1110000000</v>
          </cell>
          <cell r="D113" t="str">
            <v>ФГУП "Российский Федеральный Ядерный Центр - Всероссийский научно-исследовательский институт технической физики имени академика Е.И. Забабахина"</v>
          </cell>
        </row>
        <row r="114">
          <cell r="A114" t="str">
            <v>ВНИИХТ</v>
          </cell>
          <cell r="B114">
            <v>7724675770</v>
          </cell>
          <cell r="C114">
            <v>2010420000</v>
          </cell>
          <cell r="D114" t="str">
            <v>ОАО "Ведущий научно-исследовательский институт химической технологии (ВНИИХТ)"</v>
          </cell>
        </row>
        <row r="115">
          <cell r="A115" t="str">
            <v>ВНИИЭФ</v>
          </cell>
          <cell r="B115">
            <v>5254001230</v>
          </cell>
          <cell r="C115">
            <v>1150000000</v>
          </cell>
          <cell r="D115" t="str">
            <v>ФГУП "Российский федеральный ядерный центр–Всероссийский научно- исследовательский институт экспериментальной физики" (ФГУП "РФЯЦ-ВНИИЭФ")</v>
          </cell>
        </row>
        <row r="116">
          <cell r="A116" t="str">
            <v>ВНИПИПромтехнологии</v>
          </cell>
          <cell r="B116">
            <v>7724683379</v>
          </cell>
          <cell r="C116">
            <v>2010430000</v>
          </cell>
          <cell r="D116" t="str">
            <v>ОАО "Ведущий проектно-изыскательский и научно-исследовательский институт промышленной технологии"</v>
          </cell>
        </row>
        <row r="117">
          <cell r="A117" t="str">
            <v>ВНИПИЭТ</v>
          </cell>
          <cell r="B117">
            <v>4714017335</v>
          </cell>
          <cell r="C117">
            <v>2010060000</v>
          </cell>
          <cell r="D117" t="str">
            <v>ОАО "ВНИПИЭТ"</v>
          </cell>
        </row>
        <row r="118">
          <cell r="A118" t="str">
            <v>ВО Изотоп</v>
          </cell>
          <cell r="B118">
            <v>7704674312</v>
          </cell>
          <cell r="C118">
            <v>2010380000</v>
          </cell>
          <cell r="D118" t="str">
            <v>ОАО "Всерегиональное объединение "Изотоп"</v>
          </cell>
        </row>
        <row r="119">
          <cell r="A119" t="str">
            <v>Геостар</v>
          </cell>
          <cell r="B119">
            <v>5213000558</v>
          </cell>
          <cell r="C119">
            <v>2010020901</v>
          </cell>
          <cell r="D119" t="str">
            <v>ООО "Фирма "Геостар"</v>
          </cell>
        </row>
        <row r="120">
          <cell r="A120" t="str">
            <v>ГИ ВНИПИЭТ</v>
          </cell>
          <cell r="B120">
            <v>7814417371</v>
          </cell>
          <cell r="C120">
            <v>2010460000</v>
          </cell>
          <cell r="D120" t="str">
            <v>ОАО "Восточно-Европейский головной научно-исследовательский и проектный институт энергетических технологий" (ОАО "Головной институт "ВНИПИЭТ")</v>
          </cell>
        </row>
        <row r="121">
          <cell r="A121" t="str">
            <v>Гидропресс</v>
          </cell>
          <cell r="B121">
            <v>5036092340</v>
          </cell>
          <cell r="C121">
            <v>2010710000</v>
          </cell>
          <cell r="D121" t="str">
            <v>ОАО "Ордена Трудового Красного Знамени и ордена труда ЧССР - опытное конструкторское бюро "ГИДРОПРЕСС"</v>
          </cell>
        </row>
        <row r="122">
          <cell r="A122" t="str">
            <v>Гиредмет</v>
          </cell>
          <cell r="B122">
            <v>7706699062</v>
          </cell>
          <cell r="C122">
            <v>2010470000</v>
          </cell>
          <cell r="D122" t="str">
            <v>ОАО "Государственный научно-исследовательский проектный институт редкометаллической промышленности "Гиредмет"</v>
          </cell>
        </row>
        <row r="123">
          <cell r="A123" t="str">
            <v>ГК Глазов</v>
          </cell>
          <cell r="B123">
            <v>1837003961</v>
          </cell>
          <cell r="C123">
            <v>2010230304</v>
          </cell>
          <cell r="D123" t="str">
            <v>ООО "Гостиничный комплекс "Глазов"</v>
          </cell>
        </row>
        <row r="124">
          <cell r="A124" t="str">
            <v>ГК Росатом</v>
          </cell>
          <cell r="B124">
            <v>7706413348</v>
          </cell>
          <cell r="C124" t="str">
            <v>0000000002</v>
          </cell>
          <cell r="D124" t="str">
            <v>Государственная корпорация по атомной энергии "Росатом"</v>
          </cell>
        </row>
        <row r="125">
          <cell r="A125" t="str">
            <v>Гринатом</v>
          </cell>
          <cell r="B125">
            <v>7706729736</v>
          </cell>
          <cell r="C125">
            <v>2010900000</v>
          </cell>
          <cell r="D125" t="str">
            <v>ЗАО "Гринатом"</v>
          </cell>
        </row>
        <row r="126">
          <cell r="A126" t="str">
            <v>ГСПИ</v>
          </cell>
          <cell r="B126">
            <v>7708697977</v>
          </cell>
          <cell r="C126">
            <v>2010500000</v>
          </cell>
          <cell r="D126" t="str">
            <v>ОАО "Государственный специализированный проектный институт" (ОАО "ГСПИ")</v>
          </cell>
        </row>
        <row r="127">
          <cell r="A127" t="str">
            <v>ГХК</v>
          </cell>
          <cell r="B127">
            <v>2452000401</v>
          </cell>
          <cell r="C127">
            <v>3020000000</v>
          </cell>
          <cell r="D127" t="str">
            <v>ФГУП "Горно-химический комбинат"</v>
          </cell>
        </row>
        <row r="128">
          <cell r="A128" t="str">
            <v>Далур</v>
          </cell>
          <cell r="B128">
            <v>4506004751</v>
          </cell>
          <cell r="C128">
            <v>2010230800</v>
          </cell>
          <cell r="D128" t="str">
            <v>ЗАО "Далур"</v>
          </cell>
        </row>
        <row r="129">
          <cell r="A129" t="str">
            <v>Далур-Сервис</v>
          </cell>
          <cell r="B129">
            <v>4506009051</v>
          </cell>
          <cell r="C129">
            <v>2010230802</v>
          </cell>
          <cell r="D129" t="str">
            <v>ООО "Далур-Сервис"</v>
          </cell>
        </row>
        <row r="130">
          <cell r="A130" t="str">
            <v>Далур-Финанс</v>
          </cell>
          <cell r="B130">
            <v>4506008308</v>
          </cell>
          <cell r="C130">
            <v>2010230801</v>
          </cell>
          <cell r="D130" t="str">
            <v>ООО "Далур-Финанс"</v>
          </cell>
        </row>
        <row r="131">
          <cell r="A131" t="str">
            <v>Дедал</v>
          </cell>
          <cell r="B131">
            <v>5010036460</v>
          </cell>
          <cell r="C131">
            <v>2010510000</v>
          </cell>
          <cell r="D131" t="str">
            <v xml:space="preserve">ОАО "Научно-производственный комплекс "Дедал" </v>
          </cell>
        </row>
        <row r="132">
          <cell r="A132" t="str">
            <v>ДЕЗ</v>
          </cell>
          <cell r="B132">
            <v>7706730001</v>
          </cell>
          <cell r="C132">
            <v>2010890000</v>
          </cell>
          <cell r="D132" t="str">
            <v>ОАО "Дирекция Единого Заказа оборудования для АЭС"</v>
          </cell>
        </row>
        <row r="133">
          <cell r="A133" t="str">
            <v>Десна-ТВ</v>
          </cell>
          <cell r="B133">
            <v>6724006858</v>
          </cell>
          <cell r="C133">
            <v>2010350200</v>
          </cell>
          <cell r="D133" t="str">
            <v>ООО «Телерадиовещательная компания «Десна-ТВ»</v>
          </cell>
        </row>
        <row r="134">
          <cell r="A134" t="str">
            <v>ЕСК АРМЗ</v>
          </cell>
          <cell r="B134">
            <v>7708671295</v>
          </cell>
          <cell r="C134">
            <v>2010020602</v>
          </cell>
          <cell r="D134" t="str">
            <v>ООО "Единая сервисная компания АРМЗ" (ООО "ЕСК АРМЗ")</v>
          </cell>
        </row>
        <row r="135">
          <cell r="A135" t="str">
            <v>ЗАЭС</v>
          </cell>
          <cell r="B135">
            <v>7701763846</v>
          </cell>
          <cell r="C135">
            <v>2010450000</v>
          </cell>
          <cell r="D135" t="str">
            <v>ОАО "Всероссийское производственное объединение "Зарубежатомэнергострой" (ОАО "ВПО "ЗАЭС")</v>
          </cell>
        </row>
        <row r="136">
          <cell r="A136" t="str">
            <v>ЗИОМАР</v>
          </cell>
          <cell r="B136">
            <v>5036039258</v>
          </cell>
          <cell r="C136">
            <v>2010230917</v>
          </cell>
          <cell r="D136" t="str">
            <v>ОАО "Инжиниринговая компания "ЗИОМАР"</v>
          </cell>
        </row>
        <row r="137">
          <cell r="A137" t="str">
            <v>ЗиО-Подольск</v>
          </cell>
          <cell r="B137">
            <v>5036040729</v>
          </cell>
          <cell r="C137">
            <v>2010230918</v>
          </cell>
          <cell r="D137" t="str">
            <v>ОАО "Машиностроительный завод "ЗиО Подольск"</v>
          </cell>
        </row>
        <row r="138">
          <cell r="A138" t="str">
            <v>ЗУКМ</v>
          </cell>
          <cell r="B138">
            <v>7450045935</v>
          </cell>
          <cell r="C138">
            <v>2010241600</v>
          </cell>
          <cell r="D138" t="str">
            <v>ООО "Завод углеродных и композиционных материалов"</v>
          </cell>
        </row>
        <row r="139">
          <cell r="A139" t="str">
            <v>ЗЭП</v>
          </cell>
          <cell r="B139">
            <v>6629027216</v>
          </cell>
          <cell r="C139">
            <v>2010800900</v>
          </cell>
          <cell r="D139" t="str">
            <v>ООО "Завод электрохимических преобразователей"</v>
          </cell>
        </row>
        <row r="140">
          <cell r="A140" t="str">
            <v>Изотоп Ектб</v>
          </cell>
          <cell r="B140">
            <v>6672219595</v>
          </cell>
          <cell r="C140">
            <v>2010070000</v>
          </cell>
          <cell r="D140" t="str">
            <v>ОАО "Изотоп" г.Екатеринбург</v>
          </cell>
        </row>
        <row r="141">
          <cell r="A141" t="str">
            <v>Изотоп техно</v>
          </cell>
          <cell r="B141">
            <v>0</v>
          </cell>
          <cell r="C141">
            <v>2010480300</v>
          </cell>
          <cell r="D141" t="str">
            <v>Совместное белорусско-российское ЗАО "Изотопные технологии"</v>
          </cell>
        </row>
        <row r="142">
          <cell r="A142" t="str">
            <v>ИЗОТОП-НИИАР</v>
          </cell>
          <cell r="B142">
            <v>7302044078</v>
          </cell>
          <cell r="C142">
            <v>2010380100</v>
          </cell>
          <cell r="D142" t="str">
            <v>ЗАО "Изотоп - НИИАР"</v>
          </cell>
        </row>
        <row r="143">
          <cell r="A143" t="str">
            <v>ИКАО</v>
          </cell>
          <cell r="B143">
            <v>0</v>
          </cell>
          <cell r="C143">
            <v>2010590400</v>
          </cell>
          <cell r="D143" t="str">
            <v>ЗАО "Ипотечная компания атомной отрасли"</v>
          </cell>
        </row>
        <row r="144">
          <cell r="A144" t="str">
            <v>ИКБ ВНИИАЭС</v>
          </cell>
          <cell r="B144">
            <v>0</v>
          </cell>
          <cell r="C144">
            <v>2010830200</v>
          </cell>
          <cell r="D144" t="str">
            <v>ОАО "Инженерно-Конструкторское Бюро ВНИИАЭС"</v>
          </cell>
        </row>
        <row r="145">
          <cell r="A145" t="str">
            <v>ИРМ</v>
          </cell>
          <cell r="B145">
            <v>6639019655</v>
          </cell>
          <cell r="C145">
            <v>2010540000</v>
          </cell>
          <cell r="D145" t="str">
            <v>ОАО "Институт реакторных материалов"</v>
          </cell>
        </row>
        <row r="146">
          <cell r="A146" t="str">
            <v>Искра</v>
          </cell>
          <cell r="B146">
            <v>2453014750</v>
          </cell>
          <cell r="C146">
            <v>2010230001</v>
          </cell>
          <cell r="D146" t="str">
            <v>ООО "Искра"</v>
          </cell>
        </row>
        <row r="147">
          <cell r="A147" t="str">
            <v>ИСС</v>
          </cell>
          <cell r="B147">
            <v>7724205478</v>
          </cell>
          <cell r="C147">
            <v>1030000000</v>
          </cell>
          <cell r="D147" t="str">
            <v>ФГУП "Институт стратегической стабильности"</v>
          </cell>
        </row>
        <row r="148">
          <cell r="A148" t="str">
            <v>Итманово</v>
          </cell>
          <cell r="B148">
            <v>5213004023</v>
          </cell>
          <cell r="C148">
            <v>2010020900</v>
          </cell>
          <cell r="D148" t="str">
            <v>ООО "Агрофирма "Итманово"</v>
          </cell>
        </row>
        <row r="149">
          <cell r="A149" t="str">
            <v>ИФ Пионер</v>
          </cell>
          <cell r="B149">
            <v>3329064081</v>
          </cell>
          <cell r="C149">
            <v>2010440100</v>
          </cell>
          <cell r="D149" t="str">
            <v>ООО ""Инструментальная фирма "Пионер"</v>
          </cell>
        </row>
        <row r="150">
          <cell r="A150" t="str">
            <v>ИФТП</v>
          </cell>
          <cell r="B150">
            <v>5010036527</v>
          </cell>
          <cell r="C150">
            <v>2010560000</v>
          </cell>
          <cell r="D150" t="str">
            <v>ОАО "Институт физико-технологических проблем"</v>
          </cell>
        </row>
        <row r="151">
          <cell r="A151" t="str">
            <v>ИЦ РГЦ</v>
          </cell>
          <cell r="B151">
            <v>7706689000</v>
          </cell>
          <cell r="C151">
            <v>2010242300</v>
          </cell>
          <cell r="D151" t="str">
            <v>ОАО "Инжиниринговый центр "Русская газовая центрифуга"</v>
          </cell>
        </row>
        <row r="152">
          <cell r="A152" t="str">
            <v>ИЦД НИКИЭТ</v>
          </cell>
          <cell r="B152">
            <v>7708539480</v>
          </cell>
          <cell r="C152">
            <v>2010650600</v>
          </cell>
          <cell r="D152" t="str">
            <v>ООО "Инженерно-сервисный центр диагностики оборудования АЭС НИКИЭТ"</v>
          </cell>
        </row>
        <row r="153">
          <cell r="A153" t="str">
            <v>ИЦП МАЭ</v>
          </cell>
          <cell r="B153">
            <v>7708539410</v>
          </cell>
          <cell r="C153">
            <v>2010650700</v>
          </cell>
          <cell r="D153" t="str">
            <v>ООО "Инженерный центр прочности и материаловедения элементов атомной техники"</v>
          </cell>
        </row>
        <row r="154">
          <cell r="A154" t="str">
            <v>Карху Гео</v>
          </cell>
          <cell r="B154">
            <v>7705849332</v>
          </cell>
          <cell r="C154">
            <v>2010021000</v>
          </cell>
          <cell r="D154" t="str">
            <v>ООО "Карху Геология"</v>
          </cell>
        </row>
        <row r="155">
          <cell r="A155" t="str">
            <v>КАЭС-Сервис</v>
          </cell>
          <cell r="B155">
            <v>6916015990</v>
          </cell>
          <cell r="C155">
            <v>2010590306</v>
          </cell>
          <cell r="D155" t="str">
            <v>ООО "Калининская АЭС - Сервис"</v>
          </cell>
        </row>
        <row r="156">
          <cell r="A156" t="str">
            <v>КБ АТО</v>
          </cell>
          <cell r="B156">
            <v>5029008957</v>
          </cell>
          <cell r="C156">
            <v>1040000000</v>
          </cell>
          <cell r="D156" t="str">
            <v>ФГУП "Конструкторское бюро автотранспортного оборудования"</v>
          </cell>
        </row>
        <row r="157">
          <cell r="A157" t="str">
            <v>КИАЭ-НИИАР</v>
          </cell>
          <cell r="B157">
            <v>0</v>
          </cell>
          <cell r="C157">
            <v>2010480200</v>
          </cell>
          <cell r="D157" t="str">
            <v>Совместное предприятие "Пекинская КИАЭ-НИИАР компания радиоизотопов с ограниченной ответственностью"</v>
          </cell>
        </row>
        <row r="158">
          <cell r="A158" t="str">
            <v>КЛМ</v>
          </cell>
          <cell r="B158">
            <v>0</v>
          </cell>
          <cell r="C158">
            <v>2010230211</v>
          </cell>
          <cell r="D158" t="str">
            <v>ООО "Катодные Литиевые Материалы"</v>
          </cell>
        </row>
        <row r="159">
          <cell r="A159" t="str">
            <v>КМ</v>
          </cell>
          <cell r="B159">
            <v>0</v>
          </cell>
          <cell r="C159">
            <v>2010230212</v>
          </cell>
          <cell r="D159" t="str">
            <v>ООО "Катодные Материалы"</v>
          </cell>
        </row>
        <row r="160">
          <cell r="A160" t="str">
            <v>КМЗ</v>
          </cell>
          <cell r="B160">
            <v>3305004397</v>
          </cell>
          <cell r="C160">
            <v>2010240600</v>
          </cell>
          <cell r="D160" t="str">
            <v>ОАО "Ковровский механический завод"</v>
          </cell>
        </row>
        <row r="161">
          <cell r="A161" t="str">
            <v>КМЗ-Авто</v>
          </cell>
          <cell r="B161">
            <v>3305709196</v>
          </cell>
          <cell r="C161">
            <v>2010240601</v>
          </cell>
          <cell r="D161" t="str">
            <v>ООО "КМЗ-АВТО"</v>
          </cell>
        </row>
        <row r="162">
          <cell r="A162" t="str">
            <v>Кольская АЭС - Сервис</v>
          </cell>
          <cell r="B162">
            <v>5117065560</v>
          </cell>
          <cell r="C162">
            <v>2010590319</v>
          </cell>
          <cell r="D162" t="str">
            <v>ООО "Кольская АЭС - Сервис"</v>
          </cell>
        </row>
        <row r="163">
          <cell r="A163" t="str">
            <v>Кольская АЭС-Авто</v>
          </cell>
          <cell r="B163">
            <v>5117065288</v>
          </cell>
          <cell r="C163">
            <v>2010590307</v>
          </cell>
          <cell r="D163" t="str">
            <v>ООО "Кольская АЭС – Авто"</v>
          </cell>
        </row>
        <row r="164">
          <cell r="A164" t="str">
            <v>Комбинат питания</v>
          </cell>
          <cell r="B164">
            <v>7706803250</v>
          </cell>
          <cell r="C164">
            <v>6050000000</v>
          </cell>
          <cell r="D164" t="str">
            <v xml:space="preserve">ОАО "КОМБИНАТ ПИТАНИЯ" </v>
          </cell>
        </row>
        <row r="165">
          <cell r="A165" t="str">
            <v>Коммерческий центр</v>
          </cell>
          <cell r="B165">
            <v>7715020463</v>
          </cell>
          <cell r="C165">
            <v>2010231300</v>
          </cell>
          <cell r="D165" t="str">
            <v>ОАО "Коммерческий центр"</v>
          </cell>
        </row>
        <row r="166">
          <cell r="A166" t="str">
            <v>Консист-ОС</v>
          </cell>
          <cell r="B166">
            <v>7711077412</v>
          </cell>
          <cell r="C166">
            <v>2010590317</v>
          </cell>
          <cell r="D166" t="str">
            <v>ЗАО "Консист-Оператор-Связи"</v>
          </cell>
        </row>
        <row r="167">
          <cell r="A167" t="str">
            <v>Красная Звезда</v>
          </cell>
          <cell r="B167">
            <v>7726682003</v>
          </cell>
          <cell r="C167">
            <v>2010600000</v>
          </cell>
          <cell r="D167" t="str">
            <v>ОАО "Красная Звезда"</v>
          </cell>
        </row>
        <row r="168">
          <cell r="A168" t="str">
            <v>Краун</v>
          </cell>
          <cell r="B168">
            <v>7705833438</v>
          </cell>
          <cell r="C168">
            <v>2010241100</v>
          </cell>
          <cell r="D168" t="str">
            <v>ООО "Краун"</v>
          </cell>
        </row>
        <row r="169">
          <cell r="A169" t="str">
            <v>КРК Атомные станции</v>
          </cell>
          <cell r="B169" t="str">
            <v>600700580386</v>
          </cell>
          <cell r="C169">
            <v>2010450102</v>
          </cell>
          <cell r="D169" t="str">
            <v>АО "Казахстанско-Российская компания "Атомные станции"</v>
          </cell>
        </row>
        <row r="170">
          <cell r="A170" t="str">
            <v>КУЖФ</v>
          </cell>
          <cell r="B170">
            <v>5254082616</v>
          </cell>
          <cell r="C170">
            <v>2010150800</v>
          </cell>
          <cell r="D170" t="str">
            <v>ООО "Компания по управлению жилищным фондом"</v>
          </cell>
        </row>
        <row r="171">
          <cell r="A171" t="str">
            <v>КурскАЭС-Авто</v>
          </cell>
          <cell r="B171">
            <v>4617004958</v>
          </cell>
          <cell r="C171">
            <v>2010590321</v>
          </cell>
          <cell r="D171" t="str">
            <v>ООО "Курская АЭС-Авто"</v>
          </cell>
        </row>
        <row r="172">
          <cell r="A172" t="str">
            <v>КурскАЭС-Сервис</v>
          </cell>
          <cell r="B172">
            <v>4634010454</v>
          </cell>
          <cell r="C172">
            <v>2010590308</v>
          </cell>
          <cell r="D172" t="str">
            <v>ООО "Курская  АЭС-Сервис"</v>
          </cell>
        </row>
        <row r="173">
          <cell r="A173" t="str">
            <v>Курчатовец</v>
          </cell>
          <cell r="B173">
            <v>4007017120</v>
          </cell>
          <cell r="C173">
            <v>2010290010</v>
          </cell>
          <cell r="D173" t="str">
            <v xml:space="preserve">ООО «Курчатовец» </v>
          </cell>
        </row>
        <row r="174">
          <cell r="A174" t="str">
            <v>Ленатомэнергострой</v>
          </cell>
          <cell r="B174">
            <v>4714023642</v>
          </cell>
          <cell r="C174">
            <v>2010770000</v>
          </cell>
          <cell r="D174" t="str">
            <v>ОАО "Специализированное строительно-монтажное управление "Ленатомэнергострой"</v>
          </cell>
        </row>
        <row r="175">
          <cell r="A175" t="str">
            <v>Ленинградская АЭС – Авто</v>
          </cell>
          <cell r="B175">
            <v>4714023385</v>
          </cell>
          <cell r="C175">
            <v>2010590309</v>
          </cell>
          <cell r="D175" t="str">
            <v>ООО "Ленинградская АЭС – Авто"</v>
          </cell>
        </row>
        <row r="176">
          <cell r="A176" t="str">
            <v>ЛЗ ПетрозаводскМаш</v>
          </cell>
          <cell r="B176">
            <v>1001201343</v>
          </cell>
          <cell r="C176">
            <v>2010242601</v>
          </cell>
          <cell r="D176" t="str">
            <v>ООО Литейный завод  "Петрозаводскмаш»</v>
          </cell>
        </row>
        <row r="177">
          <cell r="A177" t="str">
            <v>ЛОК Колонтаево</v>
          </cell>
          <cell r="B177">
            <v>5031009115</v>
          </cell>
          <cell r="C177">
            <v>2010230101</v>
          </cell>
          <cell r="D177" t="str">
            <v>ОАО "Лечебно-оздоровительный комплекс "Дом отдыха Колонтаево"</v>
          </cell>
        </row>
        <row r="178">
          <cell r="A178" t="str">
            <v>Лунное</v>
          </cell>
          <cell r="B178">
            <v>1402046871</v>
          </cell>
          <cell r="C178">
            <v>2010020500</v>
          </cell>
          <cell r="D178" t="str">
            <v>ЗАО "Лунное"</v>
          </cell>
        </row>
        <row r="179">
          <cell r="A179" t="str">
            <v>Маяк</v>
          </cell>
          <cell r="B179">
            <v>7422000795</v>
          </cell>
          <cell r="C179">
            <v>1070000000</v>
          </cell>
          <cell r="D179" t="str">
            <v>ФГУП "Производственное объединение "Маяк"</v>
          </cell>
        </row>
        <row r="180">
          <cell r="A180" t="str">
            <v>МЗП</v>
          </cell>
          <cell r="B180">
            <v>7724558466</v>
          </cell>
          <cell r="C180">
            <v>2010100000</v>
          </cell>
          <cell r="D180" t="str">
            <v>ОАО "Московский завод полиметаллов"</v>
          </cell>
        </row>
        <row r="181">
          <cell r="A181" t="str">
            <v>МК ЧМЗ</v>
          </cell>
          <cell r="B181">
            <v>1837004725</v>
          </cell>
          <cell r="C181">
            <v>2010230308</v>
          </cell>
          <cell r="D181" t="str">
            <v>ООО "Машиностроительный комплекс ЧМЗ"</v>
          </cell>
        </row>
        <row r="182">
          <cell r="A182" t="str">
            <v>Молния</v>
          </cell>
          <cell r="B182">
            <v>7721730486</v>
          </cell>
          <cell r="C182">
            <v>2010740000</v>
          </cell>
          <cell r="D182" t="str">
            <v>ОАО "Производственное объединение "Машиностроительный завод "Молния"</v>
          </cell>
        </row>
        <row r="183">
          <cell r="A183" t="str">
            <v>МСЗ</v>
          </cell>
          <cell r="B183">
            <v>5053005918</v>
          </cell>
          <cell r="C183">
            <v>2010230100</v>
          </cell>
          <cell r="D183" t="str">
            <v>ОАО "Машиностроительный завод"</v>
          </cell>
        </row>
        <row r="184">
          <cell r="A184" t="str">
            <v>МСЗ-М</v>
          </cell>
          <cell r="B184">
            <v>5053066861</v>
          </cell>
          <cell r="C184">
            <v>2010230115</v>
          </cell>
          <cell r="D184" t="str">
            <v>ООО "МСЗ-МЕХАНИКА"</v>
          </cell>
        </row>
        <row r="185">
          <cell r="A185" t="str">
            <v>МЦ Изумруд</v>
          </cell>
          <cell r="B185">
            <v>6629026340</v>
          </cell>
          <cell r="C185">
            <v>2010800600</v>
          </cell>
          <cell r="D185" t="str">
            <v>ООО "Медицинский Центр "Изумруд"</v>
          </cell>
        </row>
        <row r="186">
          <cell r="A186" t="str">
            <v>МЦОУ</v>
          </cell>
          <cell r="B186">
            <v>3801091245</v>
          </cell>
          <cell r="C186">
            <v>2010241700</v>
          </cell>
          <cell r="D186" t="str">
            <v>ОАО "Международный центр по обогащению урана"</v>
          </cell>
        </row>
        <row r="187">
          <cell r="A187" t="str">
            <v>НАНОЭЛЕКТРО</v>
          </cell>
          <cell r="B187">
            <v>0</v>
          </cell>
          <cell r="C187">
            <v>2010402000</v>
          </cell>
          <cell r="D187" t="str">
            <v>ООО "Научно-производственное предприятие "НАНОЭЛЕКТРО"</v>
          </cell>
        </row>
        <row r="188">
          <cell r="A188" t="str">
            <v>Наука и инновации</v>
          </cell>
          <cell r="B188">
            <v>7706760091</v>
          </cell>
          <cell r="C188">
            <v>4010000100</v>
          </cell>
          <cell r="D188" t="str">
            <v>ЗАО "Наука и инновации"</v>
          </cell>
        </row>
        <row r="189">
          <cell r="A189" t="str">
            <v>НГСС</v>
          </cell>
          <cell r="B189">
            <v>7123008877</v>
          </cell>
          <cell r="C189">
            <v>2010230945</v>
          </cell>
          <cell r="D189" t="str">
            <v>ООО "Нефтегазспецстрой"</v>
          </cell>
        </row>
        <row r="190">
          <cell r="A190" t="str">
            <v>НЗХК</v>
          </cell>
          <cell r="B190">
            <v>5410114184</v>
          </cell>
          <cell r="C190">
            <v>2010230200</v>
          </cell>
          <cell r="D190" t="str">
            <v>ОАО "Новосибирский завод химконцентратов"</v>
          </cell>
        </row>
        <row r="191">
          <cell r="A191" t="str">
            <v>НЗХК-Инжиниринг</v>
          </cell>
          <cell r="B191">
            <v>5410027319</v>
          </cell>
          <cell r="C191">
            <v>2010230209</v>
          </cell>
          <cell r="D191" t="str">
            <v>ЗАО "НЗХК-Инжиниринг"</v>
          </cell>
        </row>
        <row r="192">
          <cell r="A192" t="str">
            <v>НЗХК-Инструмент</v>
          </cell>
          <cell r="B192">
            <v>5410021660</v>
          </cell>
          <cell r="C192">
            <v>2010230207</v>
          </cell>
          <cell r="D192" t="str">
            <v>ООО "НЗХК-Инструмент"</v>
          </cell>
        </row>
        <row r="193">
          <cell r="A193" t="str">
            <v>НЗХК-Энергия</v>
          </cell>
          <cell r="B193">
            <v>5410028351</v>
          </cell>
          <cell r="C193">
            <v>2010230210</v>
          </cell>
          <cell r="D193" t="str">
            <v>ООО "НЗХК-Энергия"</v>
          </cell>
        </row>
        <row r="194">
          <cell r="A194" t="str">
            <v>НИАЭП</v>
          </cell>
          <cell r="B194">
            <v>5260214123</v>
          </cell>
          <cell r="C194">
            <v>2010620000</v>
          </cell>
          <cell r="D194" t="str">
            <v>ОАО Нижегородская инжиниринговая компания "Атомэнергопроект" (ОАО "НИАЭП")</v>
          </cell>
        </row>
        <row r="195">
          <cell r="A195" t="str">
            <v>НИИАР</v>
          </cell>
          <cell r="B195">
            <v>7302040242</v>
          </cell>
          <cell r="C195">
            <v>2010480000</v>
          </cell>
          <cell r="D195" t="str">
            <v>ОАО Государственный научный центр - Научно-исследовательский институт атомных реакторов (ОАО "ГНЦ НИИАР")</v>
          </cell>
        </row>
        <row r="196">
          <cell r="A196" t="str">
            <v>НИИАР-ГЕНЕРАЦИЯ</v>
          </cell>
          <cell r="B196">
            <v>0</v>
          </cell>
          <cell r="C196">
            <v>2010970000</v>
          </cell>
          <cell r="D196" t="str">
            <v>ООО «НИИАР-ГЕНЕРАЦИЯ»</v>
          </cell>
        </row>
        <row r="197">
          <cell r="A197" t="str">
            <v>НИИГрафит</v>
          </cell>
          <cell r="B197">
            <v>7720723422</v>
          </cell>
          <cell r="C197">
            <v>2010630000</v>
          </cell>
          <cell r="D197" t="str">
            <v>ОАО "Государственный научно-исследовательский институт конструкционных материалов на основе графита "НИИграфит"</v>
          </cell>
        </row>
        <row r="198">
          <cell r="A198" t="str">
            <v>НИИИС</v>
          </cell>
          <cell r="B198">
            <v>5261000011</v>
          </cell>
          <cell r="C198">
            <v>1130000000</v>
          </cell>
          <cell r="D198" t="str">
            <v>ФГУП федеральный научно-производственный центр "Научно-исследовательский институт измерительных систем им. Ю.Е.Седакова"</v>
          </cell>
        </row>
        <row r="199">
          <cell r="A199" t="str">
            <v>НИИП</v>
          </cell>
          <cell r="B199">
            <v>5026000460</v>
          </cell>
          <cell r="C199">
            <v>4070000000</v>
          </cell>
          <cell r="D199" t="str">
            <v>ФГУП "Научно-исследовательский институт приборов"</v>
          </cell>
        </row>
        <row r="200">
          <cell r="A200" t="str">
            <v>НИИТФА</v>
          </cell>
          <cell r="B200">
            <v>7726606316</v>
          </cell>
          <cell r="C200">
            <v>2010410000</v>
          </cell>
          <cell r="D200" t="str">
            <v>ОАО "Научно-исследовательский институт технической физики и автоматизации (НИИТФА)"</v>
          </cell>
        </row>
        <row r="201">
          <cell r="A201" t="str">
            <v>НИИЭФА</v>
          </cell>
          <cell r="B201">
            <v>7817022928</v>
          </cell>
          <cell r="C201">
            <v>4080000000</v>
          </cell>
          <cell r="D201" t="str">
            <v>ФГУП "Научно-исследовательский институт электрофизической аппаратуры им. Д.В.Ефремова"</v>
          </cell>
        </row>
        <row r="202">
          <cell r="A202" t="str">
            <v>НИКИМТ-Атомстрой</v>
          </cell>
          <cell r="B202">
            <v>7715719854</v>
          </cell>
          <cell r="C202">
            <v>2010550000</v>
          </cell>
          <cell r="D202" t="str">
            <v>ОАО "НИКИМТ "Атомстрой"</v>
          </cell>
        </row>
        <row r="203">
          <cell r="A203" t="str">
            <v>НИКИЭТ</v>
          </cell>
          <cell r="B203">
            <v>7708698473</v>
          </cell>
          <cell r="C203">
            <v>2010650000</v>
          </cell>
          <cell r="D203" t="str">
            <v>ОАО "Научно-исследовательский и конструкторский институт энерготехники имени Н.А. Доллежаля"</v>
          </cell>
        </row>
        <row r="204">
          <cell r="A204" t="str">
            <v>НИТИ</v>
          </cell>
          <cell r="B204">
            <v>4714000067</v>
          </cell>
          <cell r="C204">
            <v>4090000000</v>
          </cell>
          <cell r="D204" t="str">
            <v>ФГУП "Научно-исследовательский технологический институт имени А.П.Александрова"</v>
          </cell>
        </row>
        <row r="205">
          <cell r="A205" t="str">
            <v>НИФХИ</v>
          </cell>
          <cell r="B205">
            <v>7709093230</v>
          </cell>
          <cell r="C205">
            <v>4140000000</v>
          </cell>
          <cell r="D205" t="str">
            <v>ФГУП "Научно-исследовательский физико-химический институт им.Л.Я. Карпова" (НИФХИ)</v>
          </cell>
        </row>
        <row r="206">
          <cell r="A206" t="str">
            <v>НИЦАЭС</v>
          </cell>
          <cell r="B206">
            <v>5019021966</v>
          </cell>
          <cell r="C206">
            <v>2010670100</v>
          </cell>
          <cell r="D206" t="str">
            <v>ОАО "Научно-испытательный центр оборудования атомных электростанций"</v>
          </cell>
        </row>
        <row r="207">
          <cell r="A207" t="str">
            <v>НМЗ</v>
          </cell>
          <cell r="B207">
            <v>6629025184</v>
          </cell>
          <cell r="C207">
            <v>2010800300</v>
          </cell>
          <cell r="D207" t="str">
            <v>ООО "Новоуральский молочный завод"</v>
          </cell>
        </row>
        <row r="208">
          <cell r="A208" t="str">
            <v>ННКЦ</v>
          </cell>
          <cell r="B208">
            <v>6629020806</v>
          </cell>
          <cell r="C208">
            <v>2010241900</v>
          </cell>
          <cell r="D208" t="str">
            <v>ООО "Новоуральский научно-конструкторский центр"</v>
          </cell>
        </row>
        <row r="209">
          <cell r="A209" t="str">
            <v>НО РАО</v>
          </cell>
          <cell r="B209">
            <v>5838009089</v>
          </cell>
          <cell r="C209">
            <v>4110000000</v>
          </cell>
          <cell r="D209" t="str">
            <v>ФГУП "Национальный оператор по обращению с радиоактивными отходами"</v>
          </cell>
        </row>
        <row r="210">
          <cell r="A210" t="str">
            <v>НововоронежАЭС-Сервис</v>
          </cell>
          <cell r="B210">
            <v>3651008608</v>
          </cell>
          <cell r="C210">
            <v>2010590311</v>
          </cell>
          <cell r="D210" t="str">
            <v>ООО "Нововоронежская АЭС-Сервис"</v>
          </cell>
        </row>
        <row r="211">
          <cell r="A211" t="str">
            <v>Нововоронежская АЭС – Авто</v>
          </cell>
          <cell r="B211">
            <v>3651008478</v>
          </cell>
          <cell r="C211">
            <v>2010590310</v>
          </cell>
          <cell r="D211" t="str">
            <v>ООО "Нововоронежская АЭС – Авто"</v>
          </cell>
        </row>
        <row r="212">
          <cell r="A212" t="str">
            <v>НП-Атом</v>
          </cell>
          <cell r="B212">
            <v>0</v>
          </cell>
          <cell r="C212">
            <v>2010403000</v>
          </cell>
          <cell r="D212" t="str">
            <v>ЗАО  "НП -Атом"</v>
          </cell>
        </row>
        <row r="213">
          <cell r="A213" t="str">
            <v>НПК ХПИ</v>
          </cell>
          <cell r="B213">
            <v>7706688991</v>
          </cell>
          <cell r="C213">
            <v>2010242200</v>
          </cell>
          <cell r="D213" t="str">
            <v>ОАО "НПК "Химпроминжиниринг"</v>
          </cell>
        </row>
        <row r="214">
          <cell r="A214" t="str">
            <v>НПО Луч</v>
          </cell>
          <cell r="B214">
            <v>5036005308</v>
          </cell>
          <cell r="C214">
            <v>4060000000</v>
          </cell>
          <cell r="D214" t="str">
            <v>ФГУП "Научно-исследовательский институт Научно-производственное объединение "Луч"</v>
          </cell>
        </row>
        <row r="215">
          <cell r="A215" t="str">
            <v>НПО РИ</v>
          </cell>
          <cell r="B215">
            <v>7802071810</v>
          </cell>
          <cell r="C215">
            <v>4010000000</v>
          </cell>
          <cell r="D215" t="str">
            <v>ФГУП "Научно-производственное объединение "Радиевый институт имени В.Г.Хлопина"</v>
          </cell>
        </row>
        <row r="216">
          <cell r="A216" t="str">
            <v>НПЦ конверсии</v>
          </cell>
          <cell r="B216">
            <v>7706702300</v>
          </cell>
          <cell r="C216">
            <v>2010680000</v>
          </cell>
          <cell r="D216" t="str">
            <v>ОАО "Научно-производственный центр конверсии"</v>
          </cell>
        </row>
        <row r="217">
          <cell r="A217" t="str">
            <v>НТЦ ЯФИ</v>
          </cell>
          <cell r="B217">
            <v>7802441926</v>
          </cell>
          <cell r="C217">
            <v>2010690000</v>
          </cell>
          <cell r="D217" t="str">
            <v>ОАО "Научно-технический центр "Ядерно-физические исследования"</v>
          </cell>
        </row>
        <row r="218">
          <cell r="A218" t="str">
            <v>Обесп РФЯЦ-ВНИИЭФ</v>
          </cell>
          <cell r="B218">
            <v>5254081010</v>
          </cell>
          <cell r="C218">
            <v>2010150000</v>
          </cell>
          <cell r="D218" t="str">
            <v>ОАО "Обеспечение РФЯЦ-ВНИИЭФ"</v>
          </cell>
        </row>
        <row r="219">
          <cell r="A219" t="str">
            <v>Общепит</v>
          </cell>
          <cell r="B219">
            <v>6629025160</v>
          </cell>
          <cell r="C219">
            <v>2010800200</v>
          </cell>
          <cell r="D219" t="str">
            <v>ООО "Общественное питание"</v>
          </cell>
        </row>
        <row r="220">
          <cell r="A220" t="str">
            <v>ОГХК</v>
          </cell>
          <cell r="B220">
            <v>7536087158</v>
          </cell>
          <cell r="C220">
            <v>2010020300</v>
          </cell>
          <cell r="D220" t="str">
            <v>ЗАО "Оловская горно-химическая компания"</v>
          </cell>
        </row>
        <row r="221">
          <cell r="A221" t="str">
            <v>ОДЦ УГР</v>
          </cell>
          <cell r="B221">
            <v>7024033350</v>
          </cell>
          <cell r="C221">
            <v>2010780500</v>
          </cell>
          <cell r="D221" t="str">
            <v>ООО "Опытно-демонстрационный центр вывода из эксплуатации уран-графитовых ядерных реакторов"</v>
          </cell>
        </row>
        <row r="222">
          <cell r="A222" t="str">
            <v>ОЗТМиТС</v>
          </cell>
          <cell r="B222">
            <v>7726633119</v>
          </cell>
          <cell r="C222">
            <v>2010700000</v>
          </cell>
          <cell r="D222" t="str">
            <v>ОАО "Опытный завод тугоплавких металлов и твердых сплавов" (ОАО "ОЗТМиТС")</v>
          </cell>
        </row>
        <row r="223">
          <cell r="A223" t="str">
            <v>ОИК</v>
          </cell>
          <cell r="B223">
            <v>7706751361</v>
          </cell>
          <cell r="C223">
            <v>2010910000</v>
          </cell>
          <cell r="D223" t="str">
            <v>ООО "Объединенная инновационная корпорация"</v>
          </cell>
        </row>
        <row r="224">
          <cell r="A224" t="str">
            <v>ОК РСК</v>
          </cell>
          <cell r="B224">
            <v>7706704146</v>
          </cell>
          <cell r="C224">
            <v>2010860000</v>
          </cell>
          <cell r="D224" t="str">
            <v>ОАО "Объединенная компания “Разделительно-сублиматный комплекс”</v>
          </cell>
        </row>
        <row r="225">
          <cell r="A225" t="str">
            <v>ОКБМ</v>
          </cell>
          <cell r="B225">
            <v>5259077666</v>
          </cell>
          <cell r="C225">
            <v>2010720000</v>
          </cell>
          <cell r="D225" t="str">
            <v>ОАО "Опытное Конструкторское Бюро Машиностроения имени И.И. Африкантова"</v>
          </cell>
        </row>
        <row r="226">
          <cell r="A226" t="str">
            <v>ОКБ-НН</v>
          </cell>
          <cell r="B226">
            <v>5256065824</v>
          </cell>
          <cell r="C226">
            <v>2010840400</v>
          </cell>
          <cell r="D226" t="str">
            <v>ЗАО "ОКБ - Нижний Новгород"</v>
          </cell>
        </row>
        <row r="227">
          <cell r="A227" t="str">
            <v>ОКСАТ НИКИЭТ</v>
          </cell>
          <cell r="B227">
            <v>7708539402</v>
          </cell>
          <cell r="C227">
            <v>2010650800</v>
          </cell>
          <cell r="D227" t="str">
            <v>ООО "ОКСАТ НИКИЭТ"</v>
          </cell>
        </row>
        <row r="228">
          <cell r="A228" t="str">
            <v>ОКТБ ИС</v>
          </cell>
          <cell r="B228">
            <v>5047125572</v>
          </cell>
          <cell r="C228">
            <v>2010730000</v>
          </cell>
          <cell r="D228" t="str">
            <v>ОАО "Отраслевое конструкторско-технологическое бюро по разработке современных технологий и производства изделий из стекла"</v>
          </cell>
        </row>
        <row r="229">
          <cell r="A229" t="str">
            <v>ОООКомбинат питания</v>
          </cell>
          <cell r="B229">
            <v>7024032205</v>
          </cell>
          <cell r="C229">
            <v>2010780300</v>
          </cell>
          <cell r="D229" t="str">
            <v>ООО "Комбинат питания"</v>
          </cell>
        </row>
        <row r="230">
          <cell r="A230" t="str">
            <v>Оргстройпроект</v>
          </cell>
          <cell r="B230">
            <v>3801069786</v>
          </cell>
          <cell r="C230">
            <v>2010170000</v>
          </cell>
          <cell r="D230" t="str">
            <v>ОАО "Сибирский проектно-изыскательский институт "Оргстройпроект"</v>
          </cell>
        </row>
        <row r="231">
          <cell r="A231" t="str">
            <v>ОТОП</v>
          </cell>
          <cell r="B231">
            <v>5053054464</v>
          </cell>
          <cell r="C231">
            <v>2010230106</v>
          </cell>
          <cell r="D231" t="str">
            <v>ООО "Организация торговли и общественного питания"</v>
          </cell>
        </row>
        <row r="232">
          <cell r="A232" t="str">
            <v>ОТЭК</v>
          </cell>
          <cell r="B232">
            <v>7706757331</v>
          </cell>
          <cell r="C232">
            <v>2010920000</v>
          </cell>
          <cell r="D232" t="str">
            <v>ОАО "Объединённая теплоэнергетическая компания"</v>
          </cell>
        </row>
        <row r="233">
          <cell r="A233" t="str">
            <v>Первая горнорудная компания</v>
          </cell>
          <cell r="B233">
            <v>7703197508</v>
          </cell>
          <cell r="C233">
            <v>2010021800</v>
          </cell>
          <cell r="D233" t="str">
            <v>ЗАО «Первая горнорудная компания»</v>
          </cell>
        </row>
        <row r="234">
          <cell r="A234" t="str">
            <v>ПерьмАЭС</v>
          </cell>
          <cell r="B234">
            <v>0</v>
          </cell>
          <cell r="C234">
            <v>2010591308</v>
          </cell>
          <cell r="D234" t="str">
            <v>ОАО «ПермьАЭС»</v>
          </cell>
        </row>
        <row r="235">
          <cell r="A235" t="str">
            <v>Петрозаводскмаш</v>
          </cell>
          <cell r="B235">
            <v>1001000358</v>
          </cell>
          <cell r="C235">
            <v>2010242600</v>
          </cell>
          <cell r="D235" t="str">
            <v>ОАО "Петрозаводскмаш"</v>
          </cell>
        </row>
        <row r="236">
          <cell r="A236" t="str">
            <v>ОООПетрозаводскмаш</v>
          </cell>
          <cell r="B236">
            <v>1001270058</v>
          </cell>
          <cell r="C236">
            <v>2010241205</v>
          </cell>
          <cell r="D236" t="str">
            <v>ООО "Петрозаводскмаш"</v>
          </cell>
        </row>
        <row r="237">
          <cell r="A237" t="str">
            <v>ПКО</v>
          </cell>
          <cell r="B237">
            <v>5410028111</v>
          </cell>
          <cell r="C237">
            <v>2010231101</v>
          </cell>
          <cell r="D237" t="str">
            <v>ЗАО "Проектно-Конструкторское Общество"</v>
          </cell>
        </row>
        <row r="238">
          <cell r="A238" t="str">
            <v>ПКС</v>
          </cell>
          <cell r="B238">
            <v>1837005101</v>
          </cell>
          <cell r="C238">
            <v>2010230311</v>
          </cell>
          <cell r="D238" t="str">
            <v>ЗАО "Проектно-Конструкторская служба"</v>
          </cell>
        </row>
        <row r="239">
          <cell r="A239" t="str">
            <v>ПО Север</v>
          </cell>
          <cell r="B239">
            <v>5410101900</v>
          </cell>
          <cell r="C239">
            <v>1080000000</v>
          </cell>
          <cell r="D239" t="str">
            <v>ФГУП Производственное объединение "Север"</v>
          </cell>
        </row>
        <row r="240">
          <cell r="A240" t="str">
            <v>ППГХО</v>
          </cell>
          <cell r="B240">
            <v>7530000048</v>
          </cell>
          <cell r="C240">
            <v>2010230400</v>
          </cell>
          <cell r="D240" t="str">
            <v>ОАО "Приаргунское производственное горно-химическое объединение"</v>
          </cell>
        </row>
        <row r="241">
          <cell r="A241" t="str">
            <v>Прибор-сервис(СХК)</v>
          </cell>
          <cell r="B241">
            <v>7024034587</v>
          </cell>
          <cell r="C241">
            <v>2010780800</v>
          </cell>
          <cell r="D241" t="str">
            <v>ООО "Прибор-сервис"</v>
          </cell>
        </row>
        <row r="242">
          <cell r="A242" t="str">
            <v>Прибор-Сервис(ЧМЗ)</v>
          </cell>
          <cell r="B242">
            <v>1837005119</v>
          </cell>
          <cell r="C242">
            <v>2010230310</v>
          </cell>
          <cell r="D242" t="str">
            <v>ООО "Прибор-Сервис"</v>
          </cell>
        </row>
        <row r="243">
          <cell r="A243" t="str">
            <v>Промпарксервис</v>
          </cell>
          <cell r="B243">
            <v>3329065342</v>
          </cell>
          <cell r="C243">
            <v>2010440400</v>
          </cell>
          <cell r="D243" t="str">
            <v>ООО "Промпарксервис"</v>
          </cell>
        </row>
        <row r="244">
          <cell r="A244" t="str">
            <v>Промышленные инновации</v>
          </cell>
          <cell r="B244">
            <v>7725524660</v>
          </cell>
          <cell r="C244">
            <v>2010231200</v>
          </cell>
          <cell r="D244" t="str">
            <v>ЗАО "Промышленные инновации"</v>
          </cell>
        </row>
        <row r="245">
          <cell r="A245" t="str">
            <v>ПСЗ</v>
          </cell>
          <cell r="B245">
            <v>7405000428</v>
          </cell>
          <cell r="C245">
            <v>1100000000</v>
          </cell>
          <cell r="D245" t="str">
            <v>ФГУП "Приборостроительный завод"</v>
          </cell>
        </row>
        <row r="246">
          <cell r="A246" t="str">
            <v>ПСР</v>
          </cell>
          <cell r="B246">
            <v>7721699740</v>
          </cell>
          <cell r="C246">
            <v>2010592000</v>
          </cell>
          <cell r="D246" t="str">
            <v>ОАО "Производственная система "ПСР"</v>
          </cell>
        </row>
        <row r="247">
          <cell r="A247" t="str">
            <v>ПЭС</v>
          </cell>
          <cell r="B247">
            <v>7530012639</v>
          </cell>
          <cell r="C247">
            <v>2010230407</v>
          </cell>
          <cell r="D247" t="str">
            <v>ООО "Предприятие Электросвязи"</v>
          </cell>
        </row>
        <row r="248">
          <cell r="A248" t="str">
            <v>РАДОН</v>
          </cell>
          <cell r="B248">
            <v>0</v>
          </cell>
          <cell r="C248">
            <v>3110000000</v>
          </cell>
          <cell r="D248" t="str">
            <v>ФГУП "РАДОН"</v>
          </cell>
        </row>
        <row r="249">
          <cell r="A249" t="str">
            <v>Радсинтех</v>
          </cell>
          <cell r="B249">
            <v>0</v>
          </cell>
          <cell r="C249">
            <v>2010591805</v>
          </cell>
          <cell r="D249" t="str">
            <v>ООО "Радсинтех"</v>
          </cell>
        </row>
        <row r="250">
          <cell r="A250" t="str">
            <v>РАОТЕХ</v>
          </cell>
          <cell r="B250">
            <v>7719202457</v>
          </cell>
          <cell r="C250">
            <v>2010591802</v>
          </cell>
          <cell r="D250" t="str">
            <v>ЗАО "РАОТЕХ"</v>
          </cell>
        </row>
        <row r="251">
          <cell r="A251" t="str">
            <v>РАС-Инвест</v>
          </cell>
          <cell r="B251">
            <v>7736555117</v>
          </cell>
          <cell r="C251">
            <v>2010230906</v>
          </cell>
          <cell r="D251" t="str">
            <v>ЗАО "Компания прямых инвестиций РусАтомСтройИнвест"</v>
          </cell>
        </row>
        <row r="252">
          <cell r="A252" t="str">
            <v>РАС-Менеджмент</v>
          </cell>
          <cell r="B252">
            <v>7736554699</v>
          </cell>
          <cell r="C252">
            <v>2010230935</v>
          </cell>
          <cell r="D252" t="str">
            <v xml:space="preserve">ЗАО «РусАтомСтрой-Менеджмент» </v>
          </cell>
        </row>
        <row r="253">
          <cell r="A253" t="str">
            <v>РБМ</v>
          </cell>
          <cell r="B253">
            <v>7713190205</v>
          </cell>
          <cell r="C253">
            <v>2010020600</v>
          </cell>
          <cell r="D253" t="str">
            <v>ЗАО "РУСБУРМАШ"</v>
          </cell>
        </row>
        <row r="254">
          <cell r="A254" t="str">
            <v>РБМ-Казахстан</v>
          </cell>
          <cell r="B254">
            <v>70540003292</v>
          </cell>
          <cell r="C254">
            <v>2010020601</v>
          </cell>
          <cell r="D254" t="str">
            <v>ТОО "СП "Русбурмаш-Казахстан"</v>
          </cell>
        </row>
        <row r="255">
          <cell r="A255" t="str">
            <v>РГЦ</v>
          </cell>
          <cell r="B255">
            <v>3305709037</v>
          </cell>
          <cell r="C255">
            <v>2010240700</v>
          </cell>
          <cell r="D255" t="str">
            <v>ЗАО "Русские газовые центрифуги"</v>
          </cell>
        </row>
        <row r="256">
          <cell r="A256" t="str">
            <v>РМЗ</v>
          </cell>
          <cell r="B256">
            <v>7530012660</v>
          </cell>
          <cell r="C256">
            <v>2010230408</v>
          </cell>
          <cell r="D256" t="str">
            <v>ООО "Ремонтно-механический завод"</v>
          </cell>
        </row>
        <row r="257">
          <cell r="A257" t="str">
            <v>РосРАО</v>
          </cell>
          <cell r="B257">
            <v>4714004270</v>
          </cell>
          <cell r="C257">
            <v>3260000000</v>
          </cell>
          <cell r="D257" t="str">
            <v>ФГУП "Предприятие по обращению с радиоактивными отходами "РосРАО"</v>
          </cell>
        </row>
        <row r="258">
          <cell r="A258" t="str">
            <v>Росэнергоатом</v>
          </cell>
          <cell r="B258">
            <v>7721632827</v>
          </cell>
          <cell r="C258">
            <v>2010590000</v>
          </cell>
          <cell r="D258" t="str">
            <v>ОАО "Российский концерн по производству электрической и тепловой энергии на атомных станциях "Росэнергоатом"</v>
          </cell>
        </row>
        <row r="259">
          <cell r="A259" t="str">
            <v>РР-Энергия</v>
          </cell>
          <cell r="B259">
            <v>0</v>
          </cell>
          <cell r="C259">
            <v>2010960000</v>
          </cell>
          <cell r="D259" t="str">
            <v>ООО "РР-Энергия"</v>
          </cell>
        </row>
        <row r="260">
          <cell r="A260" t="str">
            <v>РСП</v>
          </cell>
          <cell r="B260">
            <v>7726667090</v>
          </cell>
          <cell r="C260">
            <v>4180000000</v>
          </cell>
          <cell r="D260" t="str">
            <v>ОАО "Русский сверхпроводник "</v>
          </cell>
        </row>
        <row r="261">
          <cell r="A261" t="str">
            <v>Русатом Оверсиз</v>
          </cell>
          <cell r="B261">
            <v>7706759586</v>
          </cell>
          <cell r="C261">
            <v>2010930000</v>
          </cell>
          <cell r="D261" t="str">
            <v>ЗАО "Русатом Оверсиз"</v>
          </cell>
        </row>
        <row r="262">
          <cell r="A262" t="str">
            <v>Русатом Сервис</v>
          </cell>
          <cell r="B262">
            <v>7705966318</v>
          </cell>
          <cell r="C262">
            <v>2010592200</v>
          </cell>
          <cell r="D262" t="str">
            <v>ЗАО "Русатом Сервис"</v>
          </cell>
        </row>
        <row r="263">
          <cell r="A263" t="str">
            <v xml:space="preserve">Рускор </v>
          </cell>
          <cell r="B263">
            <v>6629005068</v>
          </cell>
          <cell r="C263">
            <v>2010800100</v>
          </cell>
          <cell r="D263" t="str">
            <v>ЗАО "Рускор Сан Вон УЭХК, Ко"</v>
          </cell>
        </row>
        <row r="264">
          <cell r="A264" t="str">
            <v>РЭМКО</v>
          </cell>
          <cell r="B264">
            <v>5036076690</v>
          </cell>
          <cell r="C264">
            <v>2010230911</v>
          </cell>
          <cell r="D264" t="str">
            <v>ЗАО "Русская ЭнергоМашиностроительная Компания"</v>
          </cell>
        </row>
        <row r="265">
          <cell r="A265" t="str">
            <v>Сайпрус</v>
          </cell>
          <cell r="B265">
            <v>0</v>
          </cell>
          <cell r="C265">
            <v>2010230916</v>
          </cell>
          <cell r="D265" t="str">
            <v>ATOMENERGOMASH CYPRUS LIMITED ЧК "Атомэнергомаш Сайпрус Лимитед"</v>
          </cell>
        </row>
        <row r="266">
          <cell r="A266" t="str">
            <v>СаровГаз</v>
          </cell>
          <cell r="B266">
            <v>5254082542</v>
          </cell>
          <cell r="C266">
            <v>2010150400</v>
          </cell>
          <cell r="D266" t="str">
            <v>ОАО "Саровская Газоснабжающая Компания"</v>
          </cell>
        </row>
        <row r="267">
          <cell r="A267" t="str">
            <v>СаровЭнергоСбыт</v>
          </cell>
          <cell r="B267">
            <v>5254481402</v>
          </cell>
          <cell r="C267">
            <v>2010150310</v>
          </cell>
          <cell r="D267" t="str">
            <v>ЗАО "Саровская Энергосбытовая Компания"</v>
          </cell>
        </row>
        <row r="268">
          <cell r="A268" t="str">
            <v>САЭС-Сервис</v>
          </cell>
          <cell r="B268">
            <v>6724008661</v>
          </cell>
          <cell r="C268">
            <v>2010590315</v>
          </cell>
          <cell r="D268" t="str">
            <v>ООО "Смоленская АЭС- Сервис"</v>
          </cell>
        </row>
        <row r="269">
          <cell r="A269" t="str">
            <v>СвердНИИхиммаш</v>
          </cell>
          <cell r="B269">
            <v>6664003909</v>
          </cell>
          <cell r="C269">
            <v>2010200000</v>
          </cell>
          <cell r="D269" t="str">
            <v>ОАО "Свердловский научно-исследовательский институт химического машиностроения ("СвердНИИхиммаш")"</v>
          </cell>
        </row>
        <row r="270">
          <cell r="A270" t="str">
            <v>Сверхпроводниковый индукционный накопитель</v>
          </cell>
          <cell r="B270">
            <v>0</v>
          </cell>
          <cell r="C270">
            <v>2010591806</v>
          </cell>
          <cell r="D270" t="str">
            <v>ООО "Сверхпроводниковый индукционный накопитель"</v>
          </cell>
        </row>
        <row r="271">
          <cell r="A271" t="str">
            <v>СГК</v>
          </cell>
          <cell r="B271">
            <v>5254082550</v>
          </cell>
          <cell r="C271">
            <v>2010150300</v>
          </cell>
          <cell r="D271" t="str">
            <v>ЗАО "Саровская Генерирующая Компания"</v>
          </cell>
        </row>
        <row r="272">
          <cell r="A272" t="str">
            <v>СЕТЕС</v>
          </cell>
          <cell r="B272">
            <v>0</v>
          </cell>
          <cell r="C272">
            <v>2010550001</v>
          </cell>
          <cell r="D272" t="str">
            <v>ОАО "Северские теплосистемы"</v>
          </cell>
        </row>
        <row r="273">
          <cell r="A273" t="str">
            <v>СибМЗ</v>
          </cell>
          <cell r="B273">
            <v>7024034562</v>
          </cell>
          <cell r="C273">
            <v>2010780900</v>
          </cell>
          <cell r="D273" t="str">
            <v>ООО "Сибирский механический завод"</v>
          </cell>
        </row>
        <row r="274">
          <cell r="A274" t="str">
            <v>СибРегионПромсервис</v>
          </cell>
          <cell r="B274">
            <v>7024034570</v>
          </cell>
          <cell r="C274">
            <v>2010780700</v>
          </cell>
          <cell r="D274" t="str">
            <v>ООО "СибРегионПромсервис"</v>
          </cell>
        </row>
        <row r="275">
          <cell r="A275" t="str">
            <v>Синий Утёс</v>
          </cell>
          <cell r="B275">
            <v>7014041634</v>
          </cell>
          <cell r="C275">
            <v>2010780100</v>
          </cell>
          <cell r="D275" t="str">
            <v>ООО "Санаторий Синий Утёс"</v>
          </cell>
        </row>
        <row r="276">
          <cell r="A276" t="str">
            <v>СКЦ</v>
          </cell>
          <cell r="B276">
            <v>7706187089</v>
          </cell>
          <cell r="C276">
            <v>3080000000</v>
          </cell>
          <cell r="D276" t="str">
            <v>ФГУП "Ситуационно-Кризисный Центр Федерального агентства по атомной энергии"</v>
          </cell>
        </row>
        <row r="277">
          <cell r="A277" t="str">
            <v>СМК-ЮГ</v>
          </cell>
          <cell r="B277">
            <v>6143055200</v>
          </cell>
          <cell r="C277">
            <v>2010230930</v>
          </cell>
          <cell r="D277" t="str">
            <v xml:space="preserve">ЗАО «Строительно-монтажная компания Юг» </v>
          </cell>
        </row>
        <row r="278">
          <cell r="A278" t="str">
            <v>СМУ№1ооо</v>
          </cell>
          <cell r="B278">
            <v>5260234539</v>
          </cell>
          <cell r="C278">
            <v>2010620100</v>
          </cell>
          <cell r="D278" t="str">
            <v>ООО "Строительно-монтажное управление № 1"</v>
          </cell>
        </row>
        <row r="279">
          <cell r="A279" t="str">
            <v>СМУ№2ооо</v>
          </cell>
          <cell r="B279">
            <v>6916015670</v>
          </cell>
          <cell r="C279">
            <v>2010620200</v>
          </cell>
          <cell r="D279" t="str">
            <v>ООО "Строительно-монтажное управление № 2"</v>
          </cell>
        </row>
        <row r="280">
          <cell r="A280" t="str">
            <v>СНВ</v>
          </cell>
          <cell r="B280">
            <v>6451420231</v>
          </cell>
          <cell r="C280">
            <v>2010242100</v>
          </cell>
          <cell r="D280" t="str">
            <v>ООО "СНВ"</v>
          </cell>
        </row>
        <row r="281">
          <cell r="A281" t="str">
            <v>СНИИП</v>
          </cell>
          <cell r="B281">
            <v>7734592593</v>
          </cell>
          <cell r="C281">
            <v>2010660000</v>
          </cell>
          <cell r="D281" t="str">
            <v>ОАО "Специализированный научно-исследовательский институт приборостроения" (ОАО "СНИИП")</v>
          </cell>
        </row>
        <row r="282">
          <cell r="A282" t="str">
            <v>СП Чепца</v>
          </cell>
          <cell r="B282">
            <v>1837004309</v>
          </cell>
          <cell r="C282">
            <v>2010230305</v>
          </cell>
          <cell r="D282" t="str">
            <v>ООО "Санаторий-профилакторий "Чепца"</v>
          </cell>
        </row>
        <row r="283">
          <cell r="A283" t="str">
            <v>СПб АЭП</v>
          </cell>
          <cell r="B283">
            <v>7842388732</v>
          </cell>
          <cell r="C283">
            <v>2010760000</v>
          </cell>
          <cell r="D283" t="str">
            <v>ОАО "Санкт-Петербургский научно-исследовательский и проектно-конструкторский институт "АТОМЭНЕРГОПРОЕКТ" (ОАО "СПБ "АЭП")</v>
          </cell>
        </row>
        <row r="284">
          <cell r="A284" t="str">
            <v>СПб ИЗОТОП</v>
          </cell>
          <cell r="B284">
            <v>7840393624</v>
          </cell>
          <cell r="C284">
            <v>2010750000</v>
          </cell>
          <cell r="D284" t="str">
            <v>ОАО "Санкт-Петербургский "ИЗОТОП"</v>
          </cell>
        </row>
        <row r="285">
          <cell r="A285" t="str">
            <v>Станкомаш</v>
          </cell>
          <cell r="B285">
            <v>3329064290</v>
          </cell>
          <cell r="C285">
            <v>2010440200</v>
          </cell>
          <cell r="D285" t="str">
            <v>ООО "Станкомаш"</v>
          </cell>
        </row>
        <row r="286">
          <cell r="A286" t="str">
            <v>Старт</v>
          </cell>
          <cell r="B286">
            <v>5838000953</v>
          </cell>
          <cell r="C286">
            <v>1090000000</v>
          </cell>
          <cell r="D286" t="str">
            <v>ФГУП "ФНЦП Производственное объединение "Старт" имени М.В.Проценко"</v>
          </cell>
        </row>
        <row r="287">
          <cell r="A287" t="str">
            <v>СТК</v>
          </cell>
          <cell r="B287">
            <v>7024034001</v>
          </cell>
          <cell r="C287">
            <v>2010780400</v>
          </cell>
          <cell r="D287" t="str">
            <v>ООО "Северская телефонная компания"</v>
          </cell>
        </row>
        <row r="288">
          <cell r="A288" t="str">
            <v>Стрельцовский СРТ</v>
          </cell>
          <cell r="B288">
            <v>7530012491</v>
          </cell>
          <cell r="C288">
            <v>2010230403</v>
          </cell>
          <cell r="D288" t="str">
            <v>ООО "Стрельцовский строительно-ремонтный трест"</v>
          </cell>
        </row>
        <row r="289">
          <cell r="A289" t="str">
            <v>СТСК</v>
          </cell>
          <cell r="B289">
            <v>5254082630</v>
          </cell>
          <cell r="C289">
            <v>2010150200</v>
          </cell>
          <cell r="D289" t="str">
            <v>ОАО "Саровская Теплосетевая Компания"</v>
          </cell>
        </row>
        <row r="290">
          <cell r="A290" t="str">
            <v>СТЭП</v>
          </cell>
          <cell r="B290">
            <v>5053049087</v>
          </cell>
          <cell r="C290">
            <v>2010230909</v>
          </cell>
          <cell r="D290" t="str">
            <v>ООО "Стальэнергопроект"</v>
          </cell>
        </row>
        <row r="291">
          <cell r="A291" t="str">
            <v>СХК</v>
          </cell>
          <cell r="B291">
            <v>7024029499</v>
          </cell>
          <cell r="C291">
            <v>2010780000</v>
          </cell>
          <cell r="D291" t="str">
            <v>ОАО "Сибирский химический комбинат"</v>
          </cell>
        </row>
        <row r="292">
          <cell r="A292" t="str">
            <v>СХРУ</v>
          </cell>
          <cell r="B292">
            <v>5035022734</v>
          </cell>
          <cell r="C292">
            <v>2010830100</v>
          </cell>
          <cell r="D292" t="str">
            <v>ЗАО "Строительное хозяйственно-расчетное управление"</v>
          </cell>
        </row>
        <row r="293">
          <cell r="A293" t="str">
            <v>СЦ Прогресс</v>
          </cell>
          <cell r="B293">
            <v>3801120337</v>
          </cell>
          <cell r="C293">
            <v>2010370100</v>
          </cell>
          <cell r="D293" t="str">
            <v>ООО "Сервисный центр "Прогресс"</v>
          </cell>
        </row>
        <row r="294">
          <cell r="A294" t="str">
            <v>СЭСК</v>
          </cell>
          <cell r="B294">
            <v>5254082581</v>
          </cell>
          <cell r="C294">
            <v>2010150100</v>
          </cell>
          <cell r="D294" t="str">
            <v>ОАО "Саровская Электросетевая Компания"</v>
          </cell>
        </row>
        <row r="295">
          <cell r="A295" t="str">
            <v>ТВЭЛ</v>
          </cell>
          <cell r="B295">
            <v>7706123550</v>
          </cell>
          <cell r="C295">
            <v>2010230000</v>
          </cell>
          <cell r="D295" t="str">
            <v>ОАО "ТВЭЛ"</v>
          </cell>
        </row>
        <row r="296">
          <cell r="A296" t="str">
            <v>ТВЭЛ-Строй</v>
          </cell>
          <cell r="B296">
            <v>7726523814</v>
          </cell>
          <cell r="C296">
            <v>2010231100</v>
          </cell>
          <cell r="D296" t="str">
            <v>ЗАО "ТВЭЛ-СТРОИ"</v>
          </cell>
        </row>
        <row r="297">
          <cell r="A297" t="str">
            <v>ТДЭМ</v>
          </cell>
          <cell r="B297">
            <v>7706722392</v>
          </cell>
          <cell r="C297">
            <v>2010230923</v>
          </cell>
          <cell r="D297" t="str">
            <v>ЗАО "Торговый Дом энергомашиностроительного оборудования"</v>
          </cell>
        </row>
        <row r="298">
          <cell r="A298" t="str">
            <v>Телевизионный центр</v>
          </cell>
          <cell r="B298" t="str">
            <v>7530003426</v>
          </cell>
          <cell r="C298">
            <v>2010230401</v>
          </cell>
          <cell r="D298" t="str">
            <v>ЗАО "Телевизионный центр"</v>
          </cell>
        </row>
        <row r="299">
          <cell r="A299" t="str">
            <v>ТЕНЕКС-Комплект</v>
          </cell>
          <cell r="B299">
            <v>7708541585</v>
          </cell>
          <cell r="C299">
            <v>2010240300</v>
          </cell>
          <cell r="D299" t="str">
            <v>ООО "ТЕНЕКС-Комплект"</v>
          </cell>
        </row>
        <row r="300">
          <cell r="A300" t="str">
            <v>ТЕНЕКС-Логистика</v>
          </cell>
          <cell r="B300">
            <v>7706607400</v>
          </cell>
          <cell r="C300">
            <v>2010240400</v>
          </cell>
          <cell r="D300" t="str">
            <v>ЗАО "ТЕНЕКС-Логистика"</v>
          </cell>
        </row>
        <row r="301">
          <cell r="A301" t="str">
            <v>ТЕНЕКС-Сервис</v>
          </cell>
          <cell r="B301">
            <v>7706604582</v>
          </cell>
          <cell r="C301">
            <v>2010240100</v>
          </cell>
          <cell r="D301" t="str">
            <v>ЗАО "ТЕНЕКС-Сервис"</v>
          </cell>
        </row>
        <row r="302">
          <cell r="A302" t="str">
            <v>Тепловодоканал</v>
          </cell>
          <cell r="B302">
            <v>1837004370</v>
          </cell>
          <cell r="C302">
            <v>2010230306</v>
          </cell>
          <cell r="D302" t="str">
            <v>ООО "Тепловодоканал"</v>
          </cell>
        </row>
        <row r="303">
          <cell r="A303" t="str">
            <v>Технатом</v>
          </cell>
          <cell r="B303">
            <v>7718160684</v>
          </cell>
          <cell r="C303">
            <v>2010592201</v>
          </cell>
          <cell r="D303" t="str">
            <v>ЗАО "Технатом"</v>
          </cell>
        </row>
        <row r="304">
          <cell r="A304" t="str">
            <v>Технопарк-Технология</v>
          </cell>
          <cell r="B304">
            <v>5216017711</v>
          </cell>
          <cell r="C304">
            <v>4150000000</v>
          </cell>
          <cell r="D304" t="str">
            <v>ОАО "Технопарк-Технология"</v>
          </cell>
        </row>
        <row r="305">
          <cell r="A305" t="str">
            <v>Техснабэкспорт</v>
          </cell>
          <cell r="B305">
            <v>7706039242</v>
          </cell>
          <cell r="C305">
            <v>2010240000</v>
          </cell>
          <cell r="D305" t="str">
            <v>ОАО "Техснабэкспорт"</v>
          </cell>
        </row>
        <row r="306">
          <cell r="A306" t="str">
            <v>ТЛЦ</v>
          </cell>
          <cell r="B306">
            <v>6629026967</v>
          </cell>
          <cell r="C306">
            <v>2010800120</v>
          </cell>
          <cell r="D306" t="str">
            <v>ООО "Транспортно-Логистический Центр"</v>
          </cell>
        </row>
        <row r="307">
          <cell r="A307" t="str">
            <v>Точмаш</v>
          </cell>
          <cell r="B307">
            <v>3329051460</v>
          </cell>
          <cell r="C307">
            <v>2010440000</v>
          </cell>
          <cell r="D307" t="str">
            <v>ОАО "Владимирское производственное объединение "Точмаш"</v>
          </cell>
        </row>
        <row r="308">
          <cell r="A308" t="str">
            <v>Точмаш Глазов</v>
          </cell>
          <cell r="B308">
            <v>1837004980</v>
          </cell>
          <cell r="C308">
            <v>2010230309</v>
          </cell>
          <cell r="D308" t="str">
            <v>ООО "Точмаш"</v>
          </cell>
        </row>
        <row r="309">
          <cell r="A309" t="str">
            <v>Точмаш-авто</v>
          </cell>
          <cell r="B309">
            <v>3329064483</v>
          </cell>
          <cell r="C309">
            <v>2010440300</v>
          </cell>
          <cell r="D309" t="str">
            <v>ООО "Точмаш-авто"</v>
          </cell>
        </row>
        <row r="310">
          <cell r="A310" t="str">
            <v>Трест САЭМ</v>
          </cell>
          <cell r="B310">
            <v>7719632308</v>
          </cell>
          <cell r="C310">
            <v>2010230929</v>
          </cell>
          <cell r="D310" t="str">
            <v>ОАО "Трест "СпецАтомЭнергоМонтаж"</v>
          </cell>
        </row>
        <row r="311">
          <cell r="A311" t="str">
            <v>ТРИНИТИ</v>
          </cell>
          <cell r="B311">
            <v>5046005360</v>
          </cell>
          <cell r="C311">
            <v>4030000000</v>
          </cell>
          <cell r="D311" t="str">
            <v>ФГУП "Государственный научный центр Российской Федерации Троицкий институт инновационных и термоядерных исследований"</v>
          </cell>
        </row>
        <row r="312">
          <cell r="A312" t="str">
            <v>ТЦ ТЕНЕКС</v>
          </cell>
          <cell r="B312">
            <v>7706609414</v>
          </cell>
          <cell r="C312">
            <v>2010240200</v>
          </cell>
          <cell r="D312" t="str">
            <v>ЗАО "Технологический центр "ТЕНЕКС"</v>
          </cell>
        </row>
        <row r="313">
          <cell r="A313" t="str">
            <v>ТЭМ</v>
          </cell>
          <cell r="B313">
            <v>7723653822</v>
          </cell>
          <cell r="C313">
            <v>2010230934</v>
          </cell>
          <cell r="D313" t="str">
            <v>ООО "Технологии энергетического машиностроения"</v>
          </cell>
        </row>
        <row r="314">
          <cell r="A314" t="str">
            <v>УАЗ</v>
          </cell>
          <cell r="B314">
            <v>7706804447</v>
          </cell>
          <cell r="C314">
            <v>6010000000</v>
          </cell>
          <cell r="D314" t="str">
            <v xml:space="preserve">ОАО "Управление административными зданиями" </v>
          </cell>
        </row>
        <row r="315">
          <cell r="A315" t="str">
            <v>УАТ</v>
          </cell>
          <cell r="B315">
            <v>1837003150</v>
          </cell>
          <cell r="C315">
            <v>2010230303</v>
          </cell>
          <cell r="D315" t="str">
            <v>ООО "Управление автомобильного транспорта"</v>
          </cell>
        </row>
        <row r="316">
          <cell r="A316" t="str">
            <v>УАТ НЗХК</v>
          </cell>
          <cell r="B316">
            <v>5410153786</v>
          </cell>
          <cell r="C316">
            <v>2010230205</v>
          </cell>
          <cell r="D316" t="str">
            <v>ЗАО "Управление автомобильным транспортом НЗХК"</v>
          </cell>
        </row>
        <row r="317">
          <cell r="A317" t="str">
            <v>УАТ Северск</v>
          </cell>
          <cell r="B317">
            <v>7024034428</v>
          </cell>
          <cell r="C317">
            <v>2010781000</v>
          </cell>
          <cell r="D317" t="str">
            <v>ООО «Управление автомобильного транспорта»</v>
          </cell>
        </row>
        <row r="318">
          <cell r="A318" t="str">
            <v>УГРК</v>
          </cell>
          <cell r="B318">
            <v>7706641432</v>
          </cell>
          <cell r="C318">
            <v>2010020100</v>
          </cell>
          <cell r="D318" t="str">
            <v>ОАО "Урановая Горнорудная компания" (УГРК)</v>
          </cell>
        </row>
        <row r="319">
          <cell r="A319" t="str">
            <v>УДК Горное</v>
          </cell>
          <cell r="B319">
            <v>7536087140</v>
          </cell>
          <cell r="C319">
            <v>2010020200</v>
          </cell>
          <cell r="D319" t="str">
            <v>ЗАО "Уранодобывающая компания "Горное"</v>
          </cell>
        </row>
        <row r="320">
          <cell r="A320" t="str">
            <v>УЗГЦ</v>
          </cell>
          <cell r="B320">
            <v>6629020796</v>
          </cell>
          <cell r="C320">
            <v>2010241800</v>
          </cell>
          <cell r="D320" t="str">
            <v>ООО "Уральский завод газовых центрифуг"</v>
          </cell>
        </row>
        <row r="321">
          <cell r="A321" t="str">
            <v>УКИПСМ</v>
          </cell>
          <cell r="B321" t="str">
            <v>0253018827</v>
          </cell>
          <cell r="C321">
            <v>2010590320</v>
          </cell>
          <cell r="D321" t="str">
            <v>ООО "Управляющая компания Индустриального парка строительных материалов"</v>
          </cell>
        </row>
        <row r="322">
          <cell r="A322" t="str">
            <v>УМПК</v>
          </cell>
          <cell r="B322">
            <v>7422032148</v>
          </cell>
          <cell r="C322">
            <v>2010450109</v>
          </cell>
          <cell r="D322" t="str">
            <v>ЗАО "Уральская монтажно- промышленная компания"</v>
          </cell>
        </row>
        <row r="323">
          <cell r="A323" t="str">
            <v>УН Эстейт</v>
          </cell>
          <cell r="B323">
            <v>6674103973</v>
          </cell>
          <cell r="C323">
            <v>2010200100</v>
          </cell>
          <cell r="D323" t="str">
            <v>ООО "Управление недвижимостью "Эстейт"</v>
          </cell>
        </row>
        <row r="324">
          <cell r="A324" t="str">
            <v>УОПиРТ</v>
          </cell>
          <cell r="B324" t="str">
            <v>7530012519</v>
          </cell>
          <cell r="C324">
            <v>2010230404</v>
          </cell>
          <cell r="D324" t="str">
            <v>ООО "Управление общественного питания и розничной торговли"</v>
          </cell>
        </row>
        <row r="325">
          <cell r="A325" t="str">
            <v>Уралприбор</v>
          </cell>
          <cell r="B325">
            <v>6629020789</v>
          </cell>
          <cell r="C325">
            <v>2010242000</v>
          </cell>
          <cell r="D325" t="str">
            <v>ООО "Новоуральский приборный завод"</v>
          </cell>
        </row>
        <row r="326">
          <cell r="A326" t="str">
            <v>УЭМЗ</v>
          </cell>
          <cell r="B326">
            <v>6608004641</v>
          </cell>
          <cell r="C326">
            <v>1120000000</v>
          </cell>
          <cell r="D326" t="str">
            <v>ФГУП "Уральский электромеханический завод"</v>
          </cell>
        </row>
        <row r="327">
          <cell r="A327" t="str">
            <v>УЭХК</v>
          </cell>
          <cell r="B327">
            <v>6629022962</v>
          </cell>
          <cell r="C327">
            <v>2010800000</v>
          </cell>
          <cell r="D327" t="str">
            <v>ОАО "Уральский электрохимический комбинат"</v>
          </cell>
        </row>
        <row r="328">
          <cell r="A328" t="str">
            <v>УЭХК-ТЕЛЕКОМ</v>
          </cell>
          <cell r="B328">
            <v>6629026082</v>
          </cell>
          <cell r="C328">
            <v>2010800500</v>
          </cell>
          <cell r="D328" t="str">
            <v>ООО "УЭХК-ТЕЛЕКОМ"</v>
          </cell>
        </row>
        <row r="329">
          <cell r="A329" t="str">
            <v>ФЦЯРБ</v>
          </cell>
          <cell r="B329">
            <v>7706801975</v>
          </cell>
          <cell r="C329">
            <v>3090000000</v>
          </cell>
          <cell r="D329" t="str">
            <v>ОАО "Федеральный центр ядерной и радиационной безопасности"</v>
          </cell>
        </row>
        <row r="330">
          <cell r="A330" t="str">
            <v>ФЭИ</v>
          </cell>
          <cell r="B330">
            <v>4025024829</v>
          </cell>
          <cell r="C330">
            <v>4040000000</v>
          </cell>
          <cell r="D330" t="str">
            <v>ФГУП "Государственный научный центр Российской Федерации - Физико-энергетический институт имени А.И.Лейпунского"</v>
          </cell>
        </row>
        <row r="331">
          <cell r="A331" t="str">
            <v>Хиагда</v>
          </cell>
          <cell r="B331" t="str">
            <v>0302001219</v>
          </cell>
          <cell r="C331">
            <v>2010230700</v>
          </cell>
          <cell r="D331" t="str">
            <v>ОАО "Хиагда"</v>
          </cell>
        </row>
        <row r="332">
          <cell r="A332" t="str">
            <v>ХМЗ</v>
          </cell>
          <cell r="B332">
            <v>2464003340</v>
          </cell>
          <cell r="C332">
            <v>2010230500</v>
          </cell>
          <cell r="D332" t="str">
            <v>ОАО "Химико-металлургический завод"</v>
          </cell>
        </row>
        <row r="333">
          <cell r="A333" t="str">
            <v>Центр "Атоммед"</v>
          </cell>
          <cell r="B333">
            <v>0</v>
          </cell>
          <cell r="C333">
            <v>2010591803</v>
          </cell>
          <cell r="D333" t="str">
            <v>ООО "Центр "Атоммед"</v>
          </cell>
        </row>
        <row r="334">
          <cell r="A334" t="str">
            <v>Центр Атом-инновации</v>
          </cell>
          <cell r="B334">
            <v>7723597159</v>
          </cell>
          <cell r="C334">
            <v>2010591801</v>
          </cell>
          <cell r="D334" t="str">
            <v>ООО "Центр "Атом-инновации"</v>
          </cell>
        </row>
        <row r="335">
          <cell r="A335" t="str">
            <v>Центр энергоэффективности ИНТЕР РАО ЕЭС</v>
          </cell>
          <cell r="B335">
            <v>7704765961</v>
          </cell>
          <cell r="C335">
            <v>2010591306</v>
          </cell>
          <cell r="D335" t="str">
            <v>ООО «Центр энергоэффективности ИНТЕР РАО ЕЭС»</v>
          </cell>
        </row>
        <row r="336">
          <cell r="A336" t="str">
            <v>ЦентрАтом</v>
          </cell>
          <cell r="B336">
            <v>7706723156</v>
          </cell>
          <cell r="C336">
            <v>2010870000</v>
          </cell>
          <cell r="D336" t="str">
            <v>ОАО "Центр управления непрофильными активами атомной отрасли"</v>
          </cell>
        </row>
        <row r="337">
          <cell r="A337" t="str">
            <v>ЦентрАтомКонсалт</v>
          </cell>
          <cell r="B337">
            <v>7706638824</v>
          </cell>
          <cell r="C337">
            <v>2010040000</v>
          </cell>
          <cell r="D337" t="str">
            <v>ОАО "ЦентрАтомКонсалт"</v>
          </cell>
        </row>
        <row r="338">
          <cell r="A338" t="str">
            <v>Центротех</v>
          </cell>
          <cell r="B338">
            <v>7805416607</v>
          </cell>
          <cell r="C338">
            <v>2010840500</v>
          </cell>
          <cell r="D338" t="str">
            <v>ЗАО "Центротех - СПб"</v>
          </cell>
        </row>
        <row r="339">
          <cell r="A339" t="str">
            <v>ЦИПК</v>
          </cell>
          <cell r="B339">
            <v>4025017684</v>
          </cell>
          <cell r="C339">
            <v>2010310000</v>
          </cell>
          <cell r="D339" t="str">
            <v>НОУ "Центральный институт повышения квалификации"</v>
          </cell>
        </row>
        <row r="340">
          <cell r="A340" t="str">
            <v>ЦКБМ</v>
          </cell>
          <cell r="B340">
            <v>7806394392</v>
          </cell>
          <cell r="C340">
            <v>2010820000</v>
          </cell>
          <cell r="D340" t="str">
            <v>ОАО "Центральное конструкторское бюро машиностроения"</v>
          </cell>
        </row>
        <row r="341">
          <cell r="A341" t="str">
            <v>ЦНИИТМАШ</v>
          </cell>
          <cell r="B341">
            <v>7723564851</v>
          </cell>
          <cell r="C341">
            <v>2010140000</v>
          </cell>
          <cell r="D341" t="str">
            <v>ОАО Государственный научный центр РФ "Научно-производственное объединение "Центральный научно-исследовательский институт технологии машиностроения"</v>
          </cell>
        </row>
        <row r="342">
          <cell r="A342" t="str">
            <v>ЦОиС ОЛенКур</v>
          </cell>
          <cell r="B342">
            <v>5024076079</v>
          </cell>
          <cell r="C342">
            <v>2010290000</v>
          </cell>
          <cell r="D342" t="str">
            <v>ОАО "Центр отдыха и спорта "ОЛенКур "</v>
          </cell>
        </row>
        <row r="343">
          <cell r="A343" t="str">
            <v>ЦОУ</v>
          </cell>
          <cell r="B343">
            <v>3801085668</v>
          </cell>
          <cell r="C343">
            <v>2010240900</v>
          </cell>
          <cell r="D343" t="str">
            <v>ЗАО "Центр по обогащению урана"</v>
          </cell>
        </row>
        <row r="344">
          <cell r="A344" t="str">
            <v>ЦПТИ</v>
          </cell>
          <cell r="B344">
            <v>7724779465</v>
          </cell>
          <cell r="C344">
            <v>2010231400</v>
          </cell>
          <cell r="D344" t="str">
            <v>ОАО "Центральный проектно-технологический институт"</v>
          </cell>
        </row>
        <row r="345">
          <cell r="A345" t="str">
            <v>ЦУФС</v>
          </cell>
          <cell r="B345">
            <v>7726084613</v>
          </cell>
          <cell r="C345">
            <v>6080000000</v>
          </cell>
          <cell r="D345" t="str">
            <v>ФГУП "Центр управления федеральной собственностью"</v>
          </cell>
        </row>
        <row r="346">
          <cell r="A346" t="str">
            <v>ЧМЗ</v>
          </cell>
          <cell r="B346">
            <v>1829008035</v>
          </cell>
          <cell r="C346">
            <v>2010230300</v>
          </cell>
          <cell r="D346" t="str">
            <v>ОАО "Чепецкий механический завод"</v>
          </cell>
        </row>
        <row r="347">
          <cell r="A347" t="str">
            <v>ЧУ ИТЭР-Центр</v>
          </cell>
          <cell r="B347">
            <v>7734269417</v>
          </cell>
          <cell r="C347">
            <v>4170000000</v>
          </cell>
          <cell r="D347" t="str">
            <v>ЧУ "Проектный центр ИТЭР"</v>
          </cell>
        </row>
        <row r="348">
          <cell r="A348" t="str">
            <v>Щёкотово</v>
          </cell>
          <cell r="B348" t="str">
            <v>7616006877</v>
          </cell>
          <cell r="C348">
            <v>2010240500</v>
          </cell>
          <cell r="D348" t="str">
            <v>ООО "Щёкотово"</v>
          </cell>
        </row>
        <row r="349">
          <cell r="A349" t="str">
            <v>ЭГМК</v>
          </cell>
          <cell r="B349">
            <v>1402047530</v>
          </cell>
          <cell r="C349">
            <v>2010020400</v>
          </cell>
          <cell r="D349" t="str">
            <v>ЗАО "Эльконский горно-металлургический комбинат"</v>
          </cell>
        </row>
        <row r="350">
          <cell r="A350" t="str">
            <v>ЭГМК-проект</v>
          </cell>
          <cell r="B350">
            <v>1402048660</v>
          </cell>
          <cell r="C350">
            <v>2060000000</v>
          </cell>
          <cell r="D350" t="str">
            <v>ОАО "ЭГМК-проект"</v>
          </cell>
        </row>
        <row r="351">
          <cell r="A351" t="str">
            <v>ЭИЗ</v>
          </cell>
          <cell r="B351">
            <v>7811411780</v>
          </cell>
          <cell r="C351">
            <v>2010640000</v>
          </cell>
          <cell r="D351" t="str">
            <v>ОАО "Санкт-Петербургский Научно-Исследовательский Изыскательский Институт "Энергоизыскания"</v>
          </cell>
        </row>
        <row r="352">
          <cell r="A352" t="str">
            <v>Экоальянс</v>
          </cell>
          <cell r="B352">
            <v>6629026420</v>
          </cell>
          <cell r="C352">
            <v>2010800800</v>
          </cell>
          <cell r="D352" t="str">
            <v>ООО "Экоальянс"</v>
          </cell>
        </row>
        <row r="353">
          <cell r="A353" t="str">
            <v>Эксп №2</v>
          </cell>
          <cell r="B353">
            <v>8300010692</v>
          </cell>
          <cell r="C353">
            <v>1140000000</v>
          </cell>
          <cell r="D353" t="str">
            <v>ФГУП "Экспедиция № 2"</v>
          </cell>
        </row>
        <row r="354">
          <cell r="A354" t="str">
            <v>ЭЛЕМАШ-АВТО</v>
          </cell>
          <cell r="B354">
            <v>5053054827</v>
          </cell>
          <cell r="C354">
            <v>2010230108</v>
          </cell>
          <cell r="D354" t="str">
            <v>ООО "ЭЛЕМАШ-АВТО"</v>
          </cell>
        </row>
        <row r="355">
          <cell r="A355" t="str">
            <v>ЭЛЕМАШ-МАГНИТ</v>
          </cell>
          <cell r="B355">
            <v>5053054810</v>
          </cell>
          <cell r="C355">
            <v>2010230109</v>
          </cell>
          <cell r="D355" t="str">
            <v>ООО "ЭЛЕМАШ МАГНИТ"</v>
          </cell>
        </row>
        <row r="356">
          <cell r="A356" t="str">
            <v>ЭЛЕМАШ-СТП</v>
          </cell>
          <cell r="B356">
            <v>5053066854</v>
          </cell>
          <cell r="C356">
            <v>2010230114</v>
          </cell>
          <cell r="D356" t="str">
            <v>ООО "ЭЛЕМАШ- СПЕЦТРУБПРОКАТ"</v>
          </cell>
        </row>
        <row r="357">
          <cell r="A357" t="str">
            <v>ЭЛЕМАШ-ТЭК</v>
          </cell>
          <cell r="B357">
            <v>5053055010</v>
          </cell>
          <cell r="C357">
            <v>2010230110</v>
          </cell>
          <cell r="D357" t="str">
            <v>ООО "ЭЛЕМАШ-ТЭК"</v>
          </cell>
        </row>
        <row r="358">
          <cell r="A358" t="str">
            <v>Элерон</v>
          </cell>
          <cell r="B358">
            <v>7724076060</v>
          </cell>
          <cell r="C358">
            <v>4100000000</v>
          </cell>
          <cell r="D358" t="str">
            <v>ФГУП "Специальное научно-производственное объединение "Элерон"</v>
          </cell>
        </row>
        <row r="359">
          <cell r="A359" t="str">
            <v>ЭМКО</v>
          </cell>
          <cell r="B359">
            <v>7709735135</v>
          </cell>
          <cell r="C359">
            <v>2010230912</v>
          </cell>
          <cell r="D359" t="str">
            <v>ООО "Энергомашкомплекс"</v>
          </cell>
        </row>
        <row r="360">
          <cell r="A360" t="str">
            <v>ЭМСТ</v>
          </cell>
          <cell r="B360">
            <v>5053054802</v>
          </cell>
          <cell r="C360">
            <v>2010230107</v>
          </cell>
          <cell r="D360" t="str">
            <v>ООО "ЭЛЕМАШСПЕЦТРАНС"</v>
          </cell>
        </row>
        <row r="361">
          <cell r="A361" t="str">
            <v>ЭнергоАвтотранс</v>
          </cell>
          <cell r="B361">
            <v>5254082648</v>
          </cell>
          <cell r="C361">
            <v>2010150600</v>
          </cell>
          <cell r="D361" t="str">
            <v>ООО "ЭнергоАвтотранс"</v>
          </cell>
        </row>
        <row r="362">
          <cell r="A362" t="str">
            <v>Энергоатоминвест</v>
          </cell>
          <cell r="B362">
            <v>4027055893</v>
          </cell>
          <cell r="C362">
            <v>2010590300</v>
          </cell>
          <cell r="D362" t="str">
            <v>ООО "Энергоатоминвест"</v>
          </cell>
        </row>
        <row r="363">
          <cell r="A363" t="str">
            <v>Энергомашспецсталь</v>
          </cell>
          <cell r="B363">
            <v>0</v>
          </cell>
          <cell r="C363">
            <v>2010230943</v>
          </cell>
          <cell r="D363" t="str">
            <v>ПАО "Энергомашспецсталь"</v>
          </cell>
        </row>
        <row r="364">
          <cell r="A364" t="str">
            <v>Энергоремонт</v>
          </cell>
          <cell r="B364">
            <v>1837004362</v>
          </cell>
          <cell r="C364">
            <v>2010230307</v>
          </cell>
          <cell r="D364" t="str">
            <v>ООО "Энергоремонт"</v>
          </cell>
        </row>
        <row r="365">
          <cell r="A365" t="str">
            <v>Энергосервисная компания</v>
          </cell>
          <cell r="B365">
            <v>7024034594</v>
          </cell>
          <cell r="C365">
            <v>2010780600</v>
          </cell>
          <cell r="D365" t="str">
            <v>ООО "Энергосервисная  компания"</v>
          </cell>
        </row>
        <row r="366">
          <cell r="A366" t="str">
            <v>Энергоспецмонтаж</v>
          </cell>
          <cell r="B366">
            <v>7718083574</v>
          </cell>
          <cell r="C366">
            <v>2010270000</v>
          </cell>
          <cell r="D366" t="str">
            <v>ОАО "Энергоспецмонтаж"</v>
          </cell>
        </row>
        <row r="367">
          <cell r="A367" t="str">
            <v>ЭНИЦ</v>
          </cell>
          <cell r="B367">
            <v>5035037441</v>
          </cell>
          <cell r="C367">
            <v>2010830000</v>
          </cell>
          <cell r="D367" t="str">
            <v>ОАО "Электрогорский научно-исследовательский центр по безопасности атомных электростанций"</v>
          </cell>
        </row>
        <row r="368">
          <cell r="A368" t="str">
            <v>ЭНПРАН</v>
          </cell>
          <cell r="B368">
            <v>7706716631</v>
          </cell>
          <cell r="C368">
            <v>6080010000</v>
          </cell>
          <cell r="D368" t="str">
            <v>ОАО "Энергопроманалитика"</v>
          </cell>
        </row>
        <row r="369">
          <cell r="A369" t="str">
            <v>ЭФКОН</v>
          </cell>
          <cell r="B369">
            <v>5254032319</v>
          </cell>
          <cell r="C369">
            <v>2010280000</v>
          </cell>
          <cell r="D369" t="str">
            <v>ОАО "ЭФКОН"</v>
          </cell>
        </row>
        <row r="370">
          <cell r="A370" t="str">
            <v>ЭХЗ</v>
          </cell>
          <cell r="B370">
            <v>2453013555</v>
          </cell>
          <cell r="C370">
            <v>2010840000</v>
          </cell>
          <cell r="D370" t="str">
            <v>ОАО "Производственное объединение "Электрохимический завод"</v>
          </cell>
        </row>
        <row r="371">
          <cell r="A371" t="str">
            <v>ЭХП</v>
          </cell>
          <cell r="B371">
            <v>6630002336</v>
          </cell>
          <cell r="C371">
            <v>1050000000</v>
          </cell>
          <cell r="D371" t="str">
            <v>ФГУП "Комбинат "Электрохимприбор"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оки"/>
      <sheetName val="Титул"/>
      <sheetName val="Технич_лист"/>
      <sheetName val="Содержание"/>
      <sheetName val="Параметры_загрузки"/>
      <sheetName val="Список_компаний"/>
      <sheetName val="Справочник"/>
      <sheetName val="Проверки"/>
      <sheetName val="Проверка_форматов_даты"/>
      <sheetName val="Лист_ошибок"/>
      <sheetName val="mapping"/>
      <sheetName val="tech"/>
      <sheetName val="Баланс"/>
      <sheetName val="ОФР"/>
      <sheetName val="ДДС"/>
      <sheetName val="ДДС_приложение"/>
      <sheetName val="ОСВ_авт"/>
      <sheetName val="ОСВ_система"/>
      <sheetName val="Свод_по_счетам"/>
      <sheetName val="01"/>
      <sheetName val="02_01"/>
      <sheetName val="02_02"/>
      <sheetName val="03"/>
      <sheetName val="04"/>
      <sheetName val="05"/>
      <sheetName val="07"/>
      <sheetName val="07_расш"/>
      <sheetName val="08"/>
      <sheetName val="08_расш"/>
      <sheetName val="09"/>
      <sheetName val="10"/>
      <sheetName val="10_расш"/>
      <sheetName val="14"/>
      <sheetName val="15"/>
      <sheetName val="16"/>
      <sheetName val="19"/>
      <sheetName val="Затраты_Вход_1"/>
      <sheetName val="Затраты_Вход_2"/>
      <sheetName val="Затраты_Выход"/>
      <sheetName val="21"/>
      <sheetName val="40"/>
      <sheetName val="41_01"/>
      <sheetName val="41_02"/>
      <sheetName val="43"/>
      <sheetName val="45"/>
      <sheetName val="НЗП_ГП"/>
      <sheetName val="Долгосроч_договоры"/>
      <sheetName val="46"/>
      <sheetName val="Дл-ср_договор"/>
      <sheetName val="Гарантии_2"/>
      <sheetName val="50"/>
      <sheetName val="51"/>
      <sheetName val="52"/>
      <sheetName val="55"/>
      <sheetName val="57"/>
      <sheetName val="50_51_52_55_57_движ"/>
      <sheetName val="Фин_договоры"/>
      <sheetName val="58_01_1"/>
      <sheetName val="58_01_2"/>
      <sheetName val="58_02"/>
      <sheetName val="58_02_движ"/>
      <sheetName val="58_03_1"/>
      <sheetName val="58_03_2"/>
      <sheetName val="58_04"/>
      <sheetName val="59_01"/>
      <sheetName val="59_02"/>
      <sheetName val="59_03"/>
      <sheetName val="ДП_полученные"/>
      <sheetName val="ДП_выданные"/>
      <sheetName val="60_01"/>
      <sheetName val="60_02"/>
      <sheetName val="62_01"/>
      <sheetName val="62_02"/>
      <sheetName val="60,62_обесп"/>
      <sheetName val="ОКХ"/>
      <sheetName val="60,62,76_контр"/>
      <sheetName val="63"/>
      <sheetName val="66"/>
      <sheetName val="67"/>
      <sheetName val="68"/>
      <sheetName val="68_расш"/>
      <sheetName val="КГН"/>
      <sheetName val="Налог_на_прибыль"/>
      <sheetName val="Налог_пров"/>
      <sheetName val="Налоговые_льготы_имущество"/>
      <sheetName val="Налоговые_льготы_прочие"/>
      <sheetName val="69"/>
      <sheetName val="73"/>
      <sheetName val="75_01"/>
      <sheetName val="75_01_Неденеж"/>
      <sheetName val="75_02"/>
      <sheetName val="76"/>
      <sheetName val="76_01_%"/>
      <sheetName val="77"/>
      <sheetName val="78"/>
      <sheetName val="80"/>
      <sheetName val="83"/>
      <sheetName val="83_расш"/>
      <sheetName val="84"/>
      <sheetName val="84_расш"/>
      <sheetName val="86"/>
      <sheetName val="90"/>
      <sheetName val="90_ОРВГ"/>
      <sheetName val="90_контр"/>
      <sheetName val="91_01"/>
      <sheetName val="91_01_ВГО"/>
      <sheetName val="91_02"/>
      <sheetName val="91_02_ВГО"/>
      <sheetName val="Прочие_расш"/>
      <sheetName val="ОСС"/>
      <sheetName val="96"/>
      <sheetName val="96_движ"/>
      <sheetName val="97"/>
      <sheetName val="98_01"/>
      <sheetName val="98_02"/>
      <sheetName val="98_04"/>
      <sheetName val="99"/>
      <sheetName val="Числ_ФОТ_ИТ"/>
      <sheetName val="Дог_аренды_получ"/>
      <sheetName val="Дог_аренды_выдан"/>
      <sheetName val="Прир_рес"/>
      <sheetName val="Аудит_комп"/>
      <sheetName val="Иски"/>
      <sheetName val="Список изменений в ФСД(2017г) 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Гос.контракты</v>
          </cell>
          <cell r="D3">
            <v>0</v>
          </cell>
          <cell r="H3">
            <v>0</v>
          </cell>
        </row>
        <row r="4">
          <cell r="A4" t="str">
            <v>Внешние контрагенты</v>
          </cell>
          <cell r="D4">
            <v>0</v>
          </cell>
          <cell r="H4" t="str">
            <v>Нет</v>
          </cell>
        </row>
        <row r="5">
          <cell r="A5" t="str">
            <v>Физические лица</v>
          </cell>
          <cell r="D5">
            <v>0</v>
          </cell>
          <cell r="H5" t="str">
            <v>Нет</v>
          </cell>
        </row>
        <row r="6">
          <cell r="A6" t="str">
            <v>НДС с авансов</v>
          </cell>
          <cell r="D6">
            <v>0</v>
          </cell>
          <cell r="H6" t="str">
            <v>Нет</v>
          </cell>
        </row>
        <row r="7">
          <cell r="A7" t="str">
            <v>ARAKO</v>
          </cell>
          <cell r="D7">
            <v>2010230922</v>
          </cell>
          <cell r="H7" t="str">
            <v>Да</v>
          </cell>
        </row>
        <row r="8">
          <cell r="A8" t="str">
            <v>Uranium One Holding N.V.</v>
          </cell>
          <cell r="D8">
            <v>2010021200</v>
          </cell>
          <cell r="H8" t="str">
            <v>Да</v>
          </cell>
        </row>
        <row r="9">
          <cell r="A9" t="str">
            <v>Uranium One Trading</v>
          </cell>
          <cell r="D9">
            <v>2010021506</v>
          </cell>
          <cell r="H9" t="str">
            <v>Да</v>
          </cell>
        </row>
        <row r="10">
          <cell r="A10" t="str">
            <v>INTERNEXCO</v>
          </cell>
          <cell r="D10">
            <v>2010241200</v>
          </cell>
          <cell r="H10" t="str">
            <v>Да</v>
          </cell>
        </row>
        <row r="11">
          <cell r="A11" t="str">
            <v>INTERNEXCO GmbH (Швейцария)</v>
          </cell>
          <cell r="D11">
            <v>2010241000</v>
          </cell>
          <cell r="H11" t="str">
            <v>Да</v>
          </cell>
        </row>
        <row r="12">
          <cell r="A12" t="str">
            <v>Ganz</v>
          </cell>
          <cell r="D12">
            <v>2010820100</v>
          </cell>
          <cell r="H12" t="str">
            <v>Да</v>
          </cell>
        </row>
        <row r="13">
          <cell r="A13" t="str">
            <v>Mantra Resources Ltd.</v>
          </cell>
          <cell r="D13">
            <v>2010021600</v>
          </cell>
          <cell r="H13" t="str">
            <v>Да</v>
          </cell>
        </row>
        <row r="14">
          <cell r="A14" t="str">
            <v>NUKEM</v>
          </cell>
          <cell r="D14">
            <v>2010450107</v>
          </cell>
          <cell r="H14">
            <v>0</v>
          </cell>
        </row>
        <row r="15">
          <cell r="A15" t="str">
            <v>Nukem Technologies</v>
          </cell>
          <cell r="D15">
            <v>2010450112</v>
          </cell>
          <cell r="H15">
            <v>0</v>
          </cell>
        </row>
        <row r="16">
          <cell r="A16" t="str">
            <v>KWINDER HOLDINGS LIMITED</v>
          </cell>
          <cell r="D16">
            <v>2010240310</v>
          </cell>
          <cell r="H16" t="str">
            <v>Да</v>
          </cell>
        </row>
        <row r="17">
          <cell r="A17" t="str">
            <v>Uranium</v>
          </cell>
          <cell r="D17">
            <v>2010021500</v>
          </cell>
          <cell r="H17" t="str">
            <v>Да</v>
          </cell>
        </row>
        <row r="18">
          <cell r="A18" t="str">
            <v>UMP Trading</v>
          </cell>
          <cell r="D18">
            <v>2010230952</v>
          </cell>
          <cell r="H18" t="str">
            <v>Да</v>
          </cell>
        </row>
        <row r="19">
          <cell r="A19" t="str">
            <v>ROSATOM FINANCE</v>
          </cell>
          <cell r="D19">
            <v>2010940000</v>
          </cell>
          <cell r="H19" t="str">
            <v>Да</v>
          </cell>
        </row>
        <row r="20">
          <cell r="A20" t="str">
            <v>RAOS Voima</v>
          </cell>
          <cell r="D20">
            <v>2010931000</v>
          </cell>
          <cell r="H20" t="str">
            <v>Да</v>
          </cell>
        </row>
        <row r="21">
          <cell r="A21" t="str">
            <v>RAOS Project</v>
          </cell>
          <cell r="D21">
            <v>2010932000</v>
          </cell>
          <cell r="H21" t="str">
            <v>Да</v>
          </cell>
        </row>
        <row r="22">
          <cell r="A22" t="str">
            <v>TRADEWILL</v>
          </cell>
          <cell r="D22">
            <v>2010242400</v>
          </cell>
          <cell r="H22" t="str">
            <v>Да</v>
          </cell>
        </row>
        <row r="23">
          <cell r="A23" t="str">
            <v>TENAM</v>
          </cell>
          <cell r="D23">
            <v>2010242500</v>
          </cell>
          <cell r="H23" t="str">
            <v>Да</v>
          </cell>
        </row>
        <row r="24">
          <cell r="A24" t="str">
            <v>EMSS Holdings</v>
          </cell>
          <cell r="D24">
            <v>2010230948</v>
          </cell>
          <cell r="H24" t="str">
            <v>Да</v>
          </cell>
        </row>
        <row r="25">
          <cell r="A25" t="str">
            <v>АКМЭ-Инжиниринг</v>
          </cell>
          <cell r="D25">
            <v>4160000000</v>
          </cell>
          <cell r="H25" t="str">
            <v>сп</v>
          </cell>
        </row>
        <row r="26">
          <cell r="A26" t="str">
            <v>АЛАБУГА-ВОЛОКНО</v>
          </cell>
          <cell r="D26">
            <v>2010242201</v>
          </cell>
          <cell r="H26" t="str">
            <v>Да</v>
          </cell>
        </row>
        <row r="27">
          <cell r="A27" t="str">
            <v>Аргон</v>
          </cell>
          <cell r="D27">
            <v>2010240800</v>
          </cell>
          <cell r="H27" t="str">
            <v>Да</v>
          </cell>
        </row>
        <row r="28">
          <cell r="A28" t="str">
            <v>АРМЗ</v>
          </cell>
          <cell r="D28">
            <v>2010020000</v>
          </cell>
          <cell r="H28" t="str">
            <v>Да</v>
          </cell>
        </row>
        <row r="29">
          <cell r="A29" t="str">
            <v>Аккую Нуклеар</v>
          </cell>
          <cell r="D29">
            <v>2010450108</v>
          </cell>
          <cell r="H29" t="str">
            <v>Да</v>
          </cell>
        </row>
        <row r="30">
          <cell r="A30" t="str">
            <v>АСЭ</v>
          </cell>
          <cell r="D30">
            <v>2010450100</v>
          </cell>
          <cell r="H30">
            <v>0</v>
          </cell>
        </row>
        <row r="31">
          <cell r="A31" t="str">
            <v>АСЭ-Инжиниринг</v>
          </cell>
          <cell r="D31">
            <v>2010450103</v>
          </cell>
          <cell r="H31" t="str">
            <v>Да</v>
          </cell>
        </row>
        <row r="32">
          <cell r="A32" t="str">
            <v>АТА</v>
          </cell>
          <cell r="D32">
            <v>2010010000</v>
          </cell>
          <cell r="H32" t="str">
            <v>Да</v>
          </cell>
        </row>
        <row r="33">
          <cell r="A33" t="str">
            <v>АТМ</v>
          </cell>
          <cell r="D33">
            <v>2010230915</v>
          </cell>
          <cell r="H33" t="str">
            <v>Да</v>
          </cell>
        </row>
        <row r="34">
          <cell r="A34" t="str">
            <v>АтомМедТехнолоджи-ДВ</v>
          </cell>
          <cell r="D34">
            <v>2010933000</v>
          </cell>
          <cell r="H34" t="str">
            <v>Да</v>
          </cell>
        </row>
        <row r="35">
          <cell r="A35" t="str">
            <v>Атомбезопасность</v>
          </cell>
          <cell r="D35">
            <v>3040000000</v>
          </cell>
          <cell r="H35">
            <v>0</v>
          </cell>
        </row>
        <row r="36">
          <cell r="A36" t="str">
            <v>Атомзащитаинформ</v>
          </cell>
          <cell r="D36">
            <v>3070000000</v>
          </cell>
          <cell r="H36">
            <v>0</v>
          </cell>
        </row>
        <row r="37">
          <cell r="A37" t="str">
            <v>Атомкомплект</v>
          </cell>
          <cell r="D37">
            <v>6090000000</v>
          </cell>
          <cell r="H37">
            <v>0</v>
          </cell>
        </row>
        <row r="38">
          <cell r="A38" t="str">
            <v>Атом-охрана</v>
          </cell>
          <cell r="D38">
            <v>6020000000</v>
          </cell>
          <cell r="H38">
            <v>0</v>
          </cell>
        </row>
        <row r="39">
          <cell r="A39" t="str">
            <v>Атомспецтранс</v>
          </cell>
          <cell r="D39">
            <v>2010340000</v>
          </cell>
          <cell r="H39" t="str">
            <v>Да</v>
          </cell>
        </row>
        <row r="40">
          <cell r="A40" t="str">
            <v>Атомтехэнерго</v>
          </cell>
          <cell r="D40">
            <v>2010350000</v>
          </cell>
          <cell r="H40" t="str">
            <v>Да</v>
          </cell>
        </row>
        <row r="41">
          <cell r="A41" t="str">
            <v>Атомфлот</v>
          </cell>
          <cell r="D41">
            <v>3100000000</v>
          </cell>
          <cell r="H41">
            <v>0</v>
          </cell>
        </row>
        <row r="42">
          <cell r="A42" t="str">
            <v>Атомэнергомаш</v>
          </cell>
          <cell r="D42">
            <v>2010230900</v>
          </cell>
          <cell r="H42" t="str">
            <v>Да</v>
          </cell>
        </row>
        <row r="43">
          <cell r="A43" t="str">
            <v>Атомэнергосбыт</v>
          </cell>
          <cell r="D43">
            <v>2010591300</v>
          </cell>
          <cell r="H43" t="str">
            <v>Да</v>
          </cell>
        </row>
        <row r="44">
          <cell r="A44" t="str">
            <v>Атомэнергоремонт</v>
          </cell>
          <cell r="D44">
            <v>2010590700</v>
          </cell>
          <cell r="H44" t="str">
            <v>Да</v>
          </cell>
        </row>
        <row r="45">
          <cell r="A45" t="str">
            <v>Атомтехэкспорт</v>
          </cell>
          <cell r="D45">
            <v>2010591900</v>
          </cell>
          <cell r="H45" t="str">
            <v>Да</v>
          </cell>
        </row>
        <row r="46">
          <cell r="A46" t="str">
            <v>Атомэнергопромсбыт</v>
          </cell>
          <cell r="D46">
            <v>2010591320</v>
          </cell>
          <cell r="H46" t="str">
            <v>Да</v>
          </cell>
        </row>
        <row r="47">
          <cell r="A47" t="str">
            <v>АтомКапитал</v>
          </cell>
          <cell r="D47">
            <v>2010110000</v>
          </cell>
          <cell r="H47">
            <v>0</v>
          </cell>
        </row>
        <row r="48">
          <cell r="A48" t="str">
            <v>АТОМПРОЕКТ</v>
          </cell>
          <cell r="D48">
            <v>2010460000</v>
          </cell>
          <cell r="H48" t="str">
            <v>Да</v>
          </cell>
        </row>
        <row r="49">
          <cell r="A49" t="str">
            <v>АТЦ СПб</v>
          </cell>
          <cell r="D49">
            <v>3010000000</v>
          </cell>
          <cell r="H49">
            <v>0</v>
          </cell>
        </row>
        <row r="50">
          <cell r="A50" t="str">
            <v>АЭМ-технологии</v>
          </cell>
          <cell r="D50">
            <v>2010230904</v>
          </cell>
          <cell r="H50" t="str">
            <v>Да</v>
          </cell>
        </row>
        <row r="51">
          <cell r="A51" t="str">
            <v>АЭМ-активы</v>
          </cell>
          <cell r="D51">
            <v>6090010000</v>
          </cell>
          <cell r="H51" t="str">
            <v>Да</v>
          </cell>
        </row>
        <row r="52">
          <cell r="A52" t="str">
            <v>АЭМ-лизинг</v>
          </cell>
          <cell r="D52">
            <v>2010230902</v>
          </cell>
          <cell r="H52" t="str">
            <v>Да</v>
          </cell>
        </row>
        <row r="53">
          <cell r="A53" t="str">
            <v>АЭП</v>
          </cell>
          <cell r="D53">
            <v>2010360000</v>
          </cell>
          <cell r="H53">
            <v>0</v>
          </cell>
        </row>
        <row r="54">
          <cell r="A54" t="str">
            <v>АЭПК</v>
          </cell>
          <cell r="D54">
            <v>2010000000</v>
          </cell>
          <cell r="H54" t="str">
            <v>Да</v>
          </cell>
        </row>
        <row r="55">
          <cell r="A55" t="str">
            <v>АЭХК</v>
          </cell>
          <cell r="D55">
            <v>2010370000</v>
          </cell>
          <cell r="H55" t="str">
            <v>Да</v>
          </cell>
        </row>
        <row r="56">
          <cell r="A56" t="str">
            <v>Базальт</v>
          </cell>
          <cell r="D56">
            <v>1010000000</v>
          </cell>
          <cell r="H56">
            <v>0</v>
          </cell>
        </row>
        <row r="57">
          <cell r="A57" t="str">
            <v>Балтийская АЭС</v>
          </cell>
          <cell r="D57">
            <v>2010592100</v>
          </cell>
          <cell r="H57" t="str">
            <v>Да</v>
          </cell>
        </row>
        <row r="58">
          <cell r="A58" t="str">
            <v>ВО Изотоп</v>
          </cell>
          <cell r="D58">
            <v>2010380000</v>
          </cell>
          <cell r="H58">
            <v>0</v>
          </cell>
        </row>
        <row r="59">
          <cell r="A59" t="str">
            <v>Вента</v>
          </cell>
          <cell r="D59">
            <v>2010050000</v>
          </cell>
          <cell r="H59" t="str">
            <v>Да</v>
          </cell>
        </row>
        <row r="60">
          <cell r="A60" t="str">
            <v>ВетроОГК</v>
          </cell>
          <cell r="D60">
            <v>2010230956</v>
          </cell>
          <cell r="H60" t="str">
            <v>Да</v>
          </cell>
        </row>
        <row r="61">
          <cell r="A61" t="str">
            <v>ВНИИА</v>
          </cell>
          <cell r="D61">
            <v>1020000000</v>
          </cell>
          <cell r="H61">
            <v>0</v>
          </cell>
        </row>
        <row r="62">
          <cell r="A62" t="str">
            <v>ВНИИАЭС</v>
          </cell>
          <cell r="D62">
            <v>2010591800</v>
          </cell>
          <cell r="H62" t="str">
            <v>Да</v>
          </cell>
        </row>
        <row r="63">
          <cell r="A63" t="str">
            <v>ВНИИАМ (АЭПК)</v>
          </cell>
          <cell r="D63">
            <v>2010390000</v>
          </cell>
          <cell r="H63" t="str">
            <v>Да</v>
          </cell>
        </row>
        <row r="64">
          <cell r="A64" t="str">
            <v>ВНИИНМ</v>
          </cell>
          <cell r="D64">
            <v>2010400000</v>
          </cell>
          <cell r="H64" t="str">
            <v>Да</v>
          </cell>
        </row>
        <row r="65">
          <cell r="A65" t="str">
            <v>ВНИИТФ</v>
          </cell>
          <cell r="D65">
            <v>1110000000</v>
          </cell>
          <cell r="H65">
            <v>0</v>
          </cell>
        </row>
        <row r="66">
          <cell r="A66" t="str">
            <v>ВНИИХТ</v>
          </cell>
          <cell r="D66">
            <v>2010420000</v>
          </cell>
          <cell r="H66" t="str">
            <v>Да</v>
          </cell>
        </row>
        <row r="67">
          <cell r="A67" t="str">
            <v>ВНИИЭФ</v>
          </cell>
          <cell r="D67">
            <v>1150000000</v>
          </cell>
          <cell r="H67">
            <v>0</v>
          </cell>
        </row>
        <row r="68">
          <cell r="A68" t="str">
            <v>ВНИПИПромтехнологии</v>
          </cell>
          <cell r="D68">
            <v>2010430000</v>
          </cell>
          <cell r="H68" t="str">
            <v>Да</v>
          </cell>
        </row>
        <row r="69">
          <cell r="A69" t="str">
            <v>ВЭИ</v>
          </cell>
          <cell r="D69">
            <v>1170000000</v>
          </cell>
          <cell r="H69">
            <v>0</v>
          </cell>
        </row>
        <row r="70">
          <cell r="A70" t="str">
            <v>Гидропресс</v>
          </cell>
          <cell r="D70">
            <v>2010710000</v>
          </cell>
          <cell r="H70" t="str">
            <v>Да</v>
          </cell>
        </row>
        <row r="71">
          <cell r="A71" t="str">
            <v>Гиредмет</v>
          </cell>
          <cell r="D71">
            <v>2010470000</v>
          </cell>
          <cell r="H71" t="str">
            <v>Да</v>
          </cell>
        </row>
        <row r="72">
          <cell r="A72" t="str">
            <v>Госкорпорация "Росатом"</v>
          </cell>
          <cell r="D72" t="str">
            <v>0000000002</v>
          </cell>
          <cell r="H72">
            <v>0</v>
          </cell>
        </row>
        <row r="73">
          <cell r="A73" t="str">
            <v>Гринатом</v>
          </cell>
          <cell r="D73">
            <v>2010900000</v>
          </cell>
          <cell r="H73" t="str">
            <v>Да</v>
          </cell>
        </row>
        <row r="74">
          <cell r="A74" t="str">
            <v>ГСПИ</v>
          </cell>
          <cell r="D74">
            <v>2010500000</v>
          </cell>
          <cell r="H74" t="str">
            <v>Да</v>
          </cell>
        </row>
        <row r="75">
          <cell r="A75" t="str">
            <v>ГХК</v>
          </cell>
          <cell r="D75">
            <v>3020000000</v>
          </cell>
          <cell r="H75">
            <v>0</v>
          </cell>
        </row>
        <row r="76">
          <cell r="A76" t="str">
            <v>Далур</v>
          </cell>
          <cell r="D76">
            <v>2010230800</v>
          </cell>
          <cell r="H76" t="str">
            <v>Да</v>
          </cell>
        </row>
        <row r="77">
          <cell r="A77" t="str">
            <v>Дедал</v>
          </cell>
          <cell r="D77">
            <v>2010510000</v>
          </cell>
          <cell r="H77" t="str">
            <v>Да</v>
          </cell>
        </row>
        <row r="78">
          <cell r="A78" t="str">
            <v>ДЕЗ</v>
          </cell>
          <cell r="D78">
            <v>2010890000</v>
          </cell>
          <cell r="H78" t="str">
            <v>Да</v>
          </cell>
        </row>
        <row r="79">
          <cell r="A79" t="str">
            <v>АРМЗ-Сервис</v>
          </cell>
          <cell r="D79">
            <v>2010020602</v>
          </cell>
          <cell r="H79" t="str">
            <v>Да</v>
          </cell>
        </row>
        <row r="80">
          <cell r="A80" t="str">
            <v>ЗАЭС</v>
          </cell>
          <cell r="D80">
            <v>2010450000</v>
          </cell>
          <cell r="H80" t="str">
            <v>Да</v>
          </cell>
        </row>
        <row r="81">
          <cell r="A81" t="str">
            <v>ЗИОМАР</v>
          </cell>
          <cell r="D81">
            <v>2010230917</v>
          </cell>
          <cell r="H81" t="str">
            <v>Да</v>
          </cell>
        </row>
        <row r="82">
          <cell r="A82" t="str">
            <v>ЗиО-Подольск</v>
          </cell>
          <cell r="D82">
            <v>2010230918</v>
          </cell>
          <cell r="H82" t="str">
            <v>Да</v>
          </cell>
        </row>
        <row r="83">
          <cell r="A83" t="str">
            <v>ЗУКМ</v>
          </cell>
          <cell r="D83">
            <v>2010241600</v>
          </cell>
          <cell r="H83" t="str">
            <v>Да</v>
          </cell>
        </row>
        <row r="84">
          <cell r="A84" t="str">
            <v>ИРМ</v>
          </cell>
          <cell r="D84">
            <v>2010540000</v>
          </cell>
          <cell r="H84" t="str">
            <v>Да</v>
          </cell>
        </row>
        <row r="85">
          <cell r="A85" t="str">
            <v>ИЦ РГЦ</v>
          </cell>
          <cell r="D85">
            <v>2010242300</v>
          </cell>
          <cell r="H85" t="str">
            <v>Да</v>
          </cell>
        </row>
        <row r="86">
          <cell r="A86" t="str">
            <v>Искра</v>
          </cell>
          <cell r="D86">
            <v>2010230001</v>
          </cell>
          <cell r="H86" t="str">
            <v>Да</v>
          </cell>
        </row>
        <row r="87">
          <cell r="A87" t="str">
            <v>ЖТЭЦ</v>
          </cell>
          <cell r="D87">
            <v>2010551000</v>
          </cell>
          <cell r="H87" t="str">
            <v>Да</v>
          </cell>
        </row>
        <row r="88">
          <cell r="A88" t="str">
            <v>КМЗ</v>
          </cell>
          <cell r="D88">
            <v>2010240600</v>
          </cell>
          <cell r="H88" t="str">
            <v>Да</v>
          </cell>
        </row>
        <row r="89">
          <cell r="A89" t="str">
            <v>Красная Звезда</v>
          </cell>
          <cell r="D89">
            <v>2010600000</v>
          </cell>
          <cell r="H89" t="str">
            <v>Да</v>
          </cell>
        </row>
        <row r="90">
          <cell r="A90" t="str">
            <v>Краун</v>
          </cell>
          <cell r="D90">
            <v>2010241100</v>
          </cell>
          <cell r="H90" t="str">
            <v>Да</v>
          </cell>
        </row>
        <row r="91">
          <cell r="A91" t="str">
            <v>Консист-ОС</v>
          </cell>
          <cell r="D91">
            <v>2010590317</v>
          </cell>
          <cell r="H91" t="str">
            <v>Да</v>
          </cell>
        </row>
        <row r="92">
          <cell r="A92" t="str">
            <v>КЦ</v>
          </cell>
          <cell r="D92">
            <v>2010231300</v>
          </cell>
          <cell r="H92" t="str">
            <v>Да</v>
          </cell>
        </row>
        <row r="93">
          <cell r="A93" t="str">
            <v>Литейный завод "ПетрозаводскМаш"</v>
          </cell>
          <cell r="D93">
            <v>2010242601</v>
          </cell>
          <cell r="H93" t="str">
            <v>Да</v>
          </cell>
        </row>
        <row r="94">
          <cell r="A94" t="str">
            <v>Маяк</v>
          </cell>
          <cell r="D94">
            <v>1070000000</v>
          </cell>
          <cell r="H94">
            <v>0</v>
          </cell>
        </row>
        <row r="95">
          <cell r="A95" t="str">
            <v>МЗП</v>
          </cell>
          <cell r="D95">
            <v>2010100000</v>
          </cell>
          <cell r="H95" t="str">
            <v>Да</v>
          </cell>
        </row>
        <row r="96">
          <cell r="A96" t="str">
            <v>Молния</v>
          </cell>
          <cell r="D96">
            <v>2010740000</v>
          </cell>
          <cell r="H96" t="str">
            <v>Да</v>
          </cell>
        </row>
        <row r="97">
          <cell r="A97" t="str">
            <v>МСЗ-М</v>
          </cell>
          <cell r="D97">
            <v>2010230115</v>
          </cell>
          <cell r="H97" t="str">
            <v>Да</v>
          </cell>
        </row>
        <row r="98">
          <cell r="A98" t="str">
            <v>МСЗ</v>
          </cell>
          <cell r="D98">
            <v>2010230100</v>
          </cell>
          <cell r="H98" t="str">
            <v>Да</v>
          </cell>
        </row>
        <row r="99">
          <cell r="A99" t="str">
            <v>Наука и инновации</v>
          </cell>
          <cell r="D99">
            <v>4010000100</v>
          </cell>
          <cell r="H99" t="str">
            <v>Да</v>
          </cell>
        </row>
        <row r="100">
          <cell r="A100" t="str">
            <v>НИИГрафит</v>
          </cell>
          <cell r="D100">
            <v>2010630000</v>
          </cell>
          <cell r="H100" t="str">
            <v>Да</v>
          </cell>
        </row>
        <row r="101">
          <cell r="A101" t="str">
            <v>НИАЭП-Сервис</v>
          </cell>
          <cell r="D101">
            <v>2010620200</v>
          </cell>
          <cell r="H101">
            <v>0</v>
          </cell>
        </row>
        <row r="102">
          <cell r="A102" t="str">
            <v>НИИАР-ГЕНЕРАЦИЯ</v>
          </cell>
          <cell r="D102">
            <v>2010970000</v>
          </cell>
          <cell r="H102" t="str">
            <v>Да</v>
          </cell>
        </row>
        <row r="103">
          <cell r="A103" t="str">
            <v>НЗХК-Инструмент</v>
          </cell>
          <cell r="D103">
            <v>2010230207</v>
          </cell>
          <cell r="H103" t="str">
            <v>Да</v>
          </cell>
        </row>
        <row r="104">
          <cell r="A104" t="str">
            <v>НЗХК-Энергия</v>
          </cell>
          <cell r="D104">
            <v>2010230210</v>
          </cell>
          <cell r="H104" t="str">
            <v>Да</v>
          </cell>
        </row>
        <row r="105">
          <cell r="A105" t="str">
            <v>ННКЦ</v>
          </cell>
          <cell r="D105">
            <v>2010241900</v>
          </cell>
          <cell r="H105" t="str">
            <v>Да</v>
          </cell>
        </row>
        <row r="106">
          <cell r="A106" t="str">
            <v>НЗХК</v>
          </cell>
          <cell r="D106">
            <v>2010230200</v>
          </cell>
          <cell r="H106" t="str">
            <v>Да</v>
          </cell>
        </row>
        <row r="107">
          <cell r="A107" t="str">
            <v>ИК АСЭ</v>
          </cell>
          <cell r="D107">
            <v>2010620000</v>
          </cell>
          <cell r="H107">
            <v>0</v>
          </cell>
        </row>
        <row r="108">
          <cell r="A108" t="str">
            <v>НИИАР</v>
          </cell>
          <cell r="D108">
            <v>2010480000</v>
          </cell>
          <cell r="H108" t="str">
            <v>Да</v>
          </cell>
        </row>
        <row r="109">
          <cell r="A109" t="str">
            <v>НИИИС</v>
          </cell>
          <cell r="D109">
            <v>1130000000</v>
          </cell>
          <cell r="H109">
            <v>0</v>
          </cell>
        </row>
        <row r="110">
          <cell r="A110" t="str">
            <v>НИИП</v>
          </cell>
          <cell r="D110">
            <v>4070000000</v>
          </cell>
          <cell r="H110">
            <v>0</v>
          </cell>
        </row>
        <row r="111">
          <cell r="A111" t="str">
            <v>НИИТФА</v>
          </cell>
          <cell r="D111">
            <v>2010410000</v>
          </cell>
          <cell r="H111" t="str">
            <v>Да</v>
          </cell>
        </row>
        <row r="112">
          <cell r="A112" t="str">
            <v>НИИЭФА</v>
          </cell>
          <cell r="D112">
            <v>4080000000</v>
          </cell>
          <cell r="H112">
            <v>0</v>
          </cell>
        </row>
        <row r="113">
          <cell r="A113" t="str">
            <v>НИКИМТ-Атомстрой</v>
          </cell>
          <cell r="D113">
            <v>2010550000</v>
          </cell>
          <cell r="H113" t="str">
            <v>Да</v>
          </cell>
        </row>
        <row r="114">
          <cell r="A114" t="str">
            <v>НИКИЭТ</v>
          </cell>
          <cell r="D114">
            <v>2010650000</v>
          </cell>
          <cell r="H114" t="str">
            <v>Да</v>
          </cell>
        </row>
        <row r="115">
          <cell r="A115" t="str">
            <v>НИТИ</v>
          </cell>
          <cell r="D115">
            <v>4090000000</v>
          </cell>
          <cell r="H115">
            <v>0</v>
          </cell>
        </row>
        <row r="116">
          <cell r="A116" t="str">
            <v>НИФХИ</v>
          </cell>
          <cell r="D116">
            <v>4140000000</v>
          </cell>
          <cell r="H116">
            <v>0</v>
          </cell>
        </row>
        <row r="117">
          <cell r="A117" t="str">
            <v>Нижние котлы - ДУ</v>
          </cell>
          <cell r="D117">
            <v>2010411100</v>
          </cell>
          <cell r="H117">
            <v>0</v>
          </cell>
        </row>
        <row r="118">
          <cell r="A118" t="str">
            <v>НПК ХПИ</v>
          </cell>
          <cell r="D118">
            <v>2010242200</v>
          </cell>
          <cell r="H118" t="str">
            <v>Да</v>
          </cell>
        </row>
        <row r="119">
          <cell r="A119" t="str">
            <v>НПО Луч</v>
          </cell>
          <cell r="D119">
            <v>4060000000</v>
          </cell>
          <cell r="H119">
            <v>0</v>
          </cell>
        </row>
        <row r="120">
          <cell r="A120" t="str">
            <v>НПО РИ</v>
          </cell>
          <cell r="D120">
            <v>4010000000</v>
          </cell>
          <cell r="H120">
            <v>0</v>
          </cell>
        </row>
        <row r="121">
          <cell r="A121" t="str">
            <v>НО РАО</v>
          </cell>
          <cell r="D121">
            <v>4110000000</v>
          </cell>
          <cell r="H121">
            <v>0</v>
          </cell>
        </row>
        <row r="122">
          <cell r="A122" t="str">
            <v>НТЦ ЯФИ</v>
          </cell>
          <cell r="D122">
            <v>2010690000</v>
          </cell>
          <cell r="H122" t="str">
            <v>Да</v>
          </cell>
        </row>
        <row r="123">
          <cell r="A123" t="str">
            <v>Обесп РФЯЦ-ВНИИЭФ</v>
          </cell>
          <cell r="D123">
            <v>2010150000</v>
          </cell>
          <cell r="H123" t="str">
            <v>Да</v>
          </cell>
        </row>
        <row r="124">
          <cell r="A124" t="str">
            <v>ОТЭК</v>
          </cell>
          <cell r="D124">
            <v>2010920000</v>
          </cell>
          <cell r="H124" t="str">
            <v>Да</v>
          </cell>
        </row>
        <row r="125">
          <cell r="A125" t="str">
            <v>ОКБ-НН</v>
          </cell>
          <cell r="D125">
            <v>2010840400</v>
          </cell>
          <cell r="H125">
            <v>0</v>
          </cell>
        </row>
        <row r="126">
          <cell r="A126" t="str">
            <v>ОЗТМиТС</v>
          </cell>
          <cell r="D126">
            <v>2010700000</v>
          </cell>
          <cell r="H126" t="str">
            <v>Да</v>
          </cell>
        </row>
        <row r="127">
          <cell r="A127" t="str">
            <v>ОИК</v>
          </cell>
          <cell r="D127">
            <v>2010910000</v>
          </cell>
          <cell r="H127" t="str">
            <v>Да</v>
          </cell>
        </row>
        <row r="128">
          <cell r="A128" t="str">
            <v>ОК РСК</v>
          </cell>
          <cell r="D128">
            <v>2010860000</v>
          </cell>
          <cell r="H128" t="str">
            <v>Да</v>
          </cell>
        </row>
        <row r="129">
          <cell r="A129" t="str">
            <v>ОКБМ</v>
          </cell>
          <cell r="D129">
            <v>2010720000</v>
          </cell>
          <cell r="H129" t="str">
            <v>Да</v>
          </cell>
        </row>
        <row r="130">
          <cell r="A130" t="str">
            <v>ОДЦ УГР</v>
          </cell>
          <cell r="D130">
            <v>2010780500</v>
          </cell>
          <cell r="H130" t="str">
            <v>Да</v>
          </cell>
        </row>
        <row r="131">
          <cell r="A131" t="str">
            <v>ОзВЭИ</v>
          </cell>
          <cell r="D131">
            <v>1180000000</v>
          </cell>
          <cell r="H131">
            <v>0</v>
          </cell>
        </row>
        <row r="132">
          <cell r="A132" t="str">
            <v>Первая горнорудная компания</v>
          </cell>
          <cell r="D132">
            <v>2010021800</v>
          </cell>
          <cell r="H132" t="str">
            <v>сп</v>
          </cell>
        </row>
        <row r="133">
          <cell r="A133" t="str">
            <v>ПО Север</v>
          </cell>
          <cell r="D133">
            <v>1080000000</v>
          </cell>
          <cell r="H133">
            <v>0</v>
          </cell>
        </row>
        <row r="134">
          <cell r="A134" t="str">
            <v>ППГХО</v>
          </cell>
          <cell r="D134">
            <v>2010230400</v>
          </cell>
          <cell r="H134" t="str">
            <v>Да</v>
          </cell>
        </row>
        <row r="135">
          <cell r="A135" t="str">
            <v>ПСЗ</v>
          </cell>
          <cell r="D135">
            <v>1100000000</v>
          </cell>
          <cell r="H135">
            <v>0</v>
          </cell>
        </row>
        <row r="136">
          <cell r="A136" t="str">
            <v>ПСР</v>
          </cell>
          <cell r="D136">
            <v>2010592000</v>
          </cell>
          <cell r="H136" t="str">
            <v>Да</v>
          </cell>
        </row>
        <row r="137">
          <cell r="A137" t="str">
            <v>Промышленные инновации</v>
          </cell>
          <cell r="D137">
            <v>2010231200</v>
          </cell>
          <cell r="H137" t="str">
            <v>Да</v>
          </cell>
        </row>
        <row r="138">
          <cell r="A138" t="str">
            <v>Простое товарищество Русреактор-ВНИИЭФ</v>
          </cell>
          <cell r="D138">
            <v>2010991100</v>
          </cell>
          <cell r="H138">
            <v>0</v>
          </cell>
        </row>
        <row r="139">
          <cell r="A139" t="str">
            <v>РАДОН</v>
          </cell>
          <cell r="D139">
            <v>3110000000</v>
          </cell>
          <cell r="H139">
            <v>0</v>
          </cell>
        </row>
        <row r="140">
          <cell r="A140" t="str">
            <v>РАСУ</v>
          </cell>
          <cell r="D140">
            <v>2010990000</v>
          </cell>
          <cell r="H140" t="str">
            <v>Да</v>
          </cell>
        </row>
        <row r="141">
          <cell r="A141" t="str">
            <v>РАОС</v>
          </cell>
          <cell r="D141">
            <v>2010230912</v>
          </cell>
          <cell r="H141" t="str">
            <v>Да</v>
          </cell>
        </row>
        <row r="142">
          <cell r="A142" t="str">
            <v>РБМ</v>
          </cell>
          <cell r="D142">
            <v>2010020600</v>
          </cell>
          <cell r="H142" t="str">
            <v>Да</v>
          </cell>
        </row>
        <row r="143">
          <cell r="A143" t="str">
            <v>Росэнергоатом</v>
          </cell>
          <cell r="D143">
            <v>2010590000</v>
          </cell>
          <cell r="H143" t="str">
            <v>Да</v>
          </cell>
        </row>
        <row r="144">
          <cell r="A144" t="str">
            <v>РосРАО</v>
          </cell>
          <cell r="D144">
            <v>3260000000</v>
          </cell>
          <cell r="H144">
            <v>0</v>
          </cell>
        </row>
        <row r="145">
          <cell r="A145" t="str">
            <v>РХК</v>
          </cell>
          <cell r="D145">
            <v>2011000000</v>
          </cell>
          <cell r="H145" t="str">
            <v>Да</v>
          </cell>
        </row>
        <row r="146">
          <cell r="A146" t="str">
            <v>REIN</v>
          </cell>
          <cell r="D146">
            <v>2010930000</v>
          </cell>
          <cell r="H146" t="str">
            <v>Да</v>
          </cell>
        </row>
        <row r="147">
          <cell r="A147" t="str">
            <v>Русатом Сервис</v>
          </cell>
          <cell r="D147">
            <v>2010592200</v>
          </cell>
          <cell r="H147" t="str">
            <v>Да</v>
          </cell>
        </row>
        <row r="148">
          <cell r="A148" t="str">
            <v>Русреактор</v>
          </cell>
          <cell r="D148">
            <v>2010991000</v>
          </cell>
          <cell r="H148" t="str">
            <v>Да</v>
          </cell>
        </row>
        <row r="149">
          <cell r="A149" t="str">
            <v>РСП</v>
          </cell>
          <cell r="D149">
            <v>4180000000</v>
          </cell>
          <cell r="H149">
            <v>0</v>
          </cell>
        </row>
        <row r="150">
          <cell r="A150" t="str">
            <v>РЭМКО</v>
          </cell>
          <cell r="D150">
            <v>2010230911</v>
          </cell>
          <cell r="H150" t="str">
            <v>Да</v>
          </cell>
        </row>
        <row r="151">
          <cell r="A151" t="str">
            <v>С-плюс</v>
          </cell>
          <cell r="D151">
            <v>2010630100</v>
          </cell>
          <cell r="H151">
            <v>0</v>
          </cell>
        </row>
        <row r="152">
          <cell r="A152" t="str">
            <v>Сайпрус</v>
          </cell>
          <cell r="D152">
            <v>2010230916</v>
          </cell>
          <cell r="H152" t="str">
            <v>Да</v>
          </cell>
        </row>
        <row r="153">
          <cell r="A153" t="str">
            <v>СвердНИИхиммаш</v>
          </cell>
          <cell r="D153">
            <v>2010200000</v>
          </cell>
          <cell r="H153" t="str">
            <v>Да</v>
          </cell>
        </row>
        <row r="154">
          <cell r="A154" t="str">
            <v>СГК</v>
          </cell>
          <cell r="D154">
            <v>2010150300</v>
          </cell>
          <cell r="H154" t="str">
            <v>Да</v>
          </cell>
        </row>
        <row r="155">
          <cell r="A155" t="str">
            <v>СКЦ</v>
          </cell>
          <cell r="D155">
            <v>3080000000</v>
          </cell>
          <cell r="H155">
            <v>0</v>
          </cell>
        </row>
        <row r="156">
          <cell r="A156" t="str">
            <v>СМБ</v>
          </cell>
          <cell r="D156">
            <v>2010992000</v>
          </cell>
          <cell r="H156" t="str">
            <v>Да</v>
          </cell>
        </row>
        <row r="157">
          <cell r="A157" t="str">
            <v>СНИИП</v>
          </cell>
          <cell r="D157">
            <v>2010660000</v>
          </cell>
          <cell r="H157" t="str">
            <v>Да</v>
          </cell>
        </row>
        <row r="158">
          <cell r="A158" t="str">
            <v>СПб ИЗОТОП</v>
          </cell>
          <cell r="D158">
            <v>2010750000</v>
          </cell>
          <cell r="H158" t="str">
            <v>Да</v>
          </cell>
        </row>
        <row r="159">
          <cell r="A159" t="str">
            <v>СТСК</v>
          </cell>
          <cell r="D159">
            <v>2010150200</v>
          </cell>
          <cell r="H159" t="str">
            <v>Да</v>
          </cell>
        </row>
        <row r="160">
          <cell r="A160" t="str">
            <v>Старт</v>
          </cell>
          <cell r="D160">
            <v>1090000000</v>
          </cell>
          <cell r="H160">
            <v>0</v>
          </cell>
        </row>
        <row r="161">
          <cell r="A161" t="str">
            <v>СЕТЕС</v>
          </cell>
          <cell r="D161">
            <v>2010550001</v>
          </cell>
          <cell r="H161" t="str">
            <v>Да</v>
          </cell>
        </row>
        <row r="162">
          <cell r="A162" t="str">
            <v>СХК</v>
          </cell>
          <cell r="D162">
            <v>2010780000</v>
          </cell>
          <cell r="H162" t="str">
            <v>Да</v>
          </cell>
        </row>
        <row r="163">
          <cell r="A163" t="str">
            <v>Тепловодоканал</v>
          </cell>
          <cell r="D163">
            <v>2010230306</v>
          </cell>
          <cell r="H163" t="str">
            <v>Да</v>
          </cell>
        </row>
        <row r="164">
          <cell r="A164" t="str">
            <v>Точмаш-авто</v>
          </cell>
          <cell r="D164">
            <v>2010440300</v>
          </cell>
          <cell r="H164" t="str">
            <v>Да</v>
          </cell>
        </row>
        <row r="165">
          <cell r="A165" t="str">
            <v>ТВЭЛ</v>
          </cell>
          <cell r="D165">
            <v>2010230000</v>
          </cell>
          <cell r="H165" t="str">
            <v>Да</v>
          </cell>
        </row>
        <row r="166">
          <cell r="A166" t="str">
            <v>ТВЭЛ-Строй</v>
          </cell>
          <cell r="D166">
            <v>2010231100</v>
          </cell>
          <cell r="H166" t="str">
            <v>Да</v>
          </cell>
        </row>
        <row r="167">
          <cell r="A167" t="str">
            <v>ТЕНЕКС-Сервис</v>
          </cell>
          <cell r="D167">
            <v>2010240100</v>
          </cell>
          <cell r="H167" t="str">
            <v>Да</v>
          </cell>
        </row>
        <row r="168">
          <cell r="A168" t="str">
            <v>Технопарк-Технология</v>
          </cell>
          <cell r="D168">
            <v>4150000000</v>
          </cell>
          <cell r="H168">
            <v>0</v>
          </cell>
        </row>
        <row r="169">
          <cell r="A169" t="str">
            <v>Техснабэкспорт</v>
          </cell>
          <cell r="D169">
            <v>2010240000</v>
          </cell>
          <cell r="H169" t="str">
            <v>Да</v>
          </cell>
        </row>
        <row r="170">
          <cell r="A170" t="str">
            <v>Точмаш</v>
          </cell>
          <cell r="D170">
            <v>2010440000</v>
          </cell>
          <cell r="H170" t="str">
            <v>Да</v>
          </cell>
        </row>
        <row r="171">
          <cell r="A171" t="str">
            <v>ТРИНИТИ</v>
          </cell>
          <cell r="D171">
            <v>4030000000</v>
          </cell>
          <cell r="H171">
            <v>0</v>
          </cell>
        </row>
        <row r="172">
          <cell r="A172" t="str">
            <v>Трест РСЭМ</v>
          </cell>
          <cell r="D172">
            <v>2010620400</v>
          </cell>
          <cell r="H172">
            <v>0</v>
          </cell>
        </row>
        <row r="173">
          <cell r="A173" t="str">
            <v>ТЦ ТЕНЕКС</v>
          </cell>
          <cell r="D173">
            <v>2010240200</v>
          </cell>
          <cell r="H173" t="str">
            <v>Да</v>
          </cell>
        </row>
        <row r="174">
          <cell r="A174" t="str">
            <v>Уралприбор</v>
          </cell>
          <cell r="D174">
            <v>2010242000</v>
          </cell>
          <cell r="H174" t="str">
            <v>Да</v>
          </cell>
        </row>
        <row r="175">
          <cell r="A175" t="str">
            <v>УАЗ</v>
          </cell>
          <cell r="D175">
            <v>6010000000</v>
          </cell>
          <cell r="H175">
            <v>0</v>
          </cell>
        </row>
        <row r="176">
          <cell r="A176" t="str">
            <v>УУГ</v>
          </cell>
          <cell r="D176">
            <v>2010020100</v>
          </cell>
          <cell r="H176" t="str">
            <v>Да</v>
          </cell>
        </row>
        <row r="177">
          <cell r="A177" t="str">
            <v>УК Нижние котлы</v>
          </cell>
          <cell r="D177">
            <v>2010411000</v>
          </cell>
          <cell r="H177" t="str">
            <v>Да</v>
          </cell>
        </row>
        <row r="178">
          <cell r="A178" t="str">
            <v>УДК Горное</v>
          </cell>
          <cell r="D178">
            <v>2010020200</v>
          </cell>
          <cell r="H178" t="str">
            <v>Да</v>
          </cell>
        </row>
        <row r="179">
          <cell r="A179" t="str">
            <v>НПО Центротех</v>
          </cell>
          <cell r="D179">
            <v>2010241800</v>
          </cell>
          <cell r="H179" t="str">
            <v>Да</v>
          </cell>
        </row>
        <row r="180">
          <cell r="A180" t="str">
            <v>УЭМЗ</v>
          </cell>
          <cell r="D180">
            <v>1120000000</v>
          </cell>
          <cell r="H180">
            <v>0</v>
          </cell>
        </row>
        <row r="181">
          <cell r="A181" t="str">
            <v>УЭХК</v>
          </cell>
          <cell r="D181">
            <v>2010800000</v>
          </cell>
          <cell r="H181" t="str">
            <v>Да</v>
          </cell>
        </row>
        <row r="182">
          <cell r="A182" t="str">
            <v>ФЦЯРБ</v>
          </cell>
          <cell r="D182">
            <v>3090000000</v>
          </cell>
          <cell r="H182">
            <v>0</v>
          </cell>
        </row>
        <row r="183">
          <cell r="A183" t="str">
            <v>ФЭИ</v>
          </cell>
          <cell r="D183">
            <v>4040000000</v>
          </cell>
          <cell r="H183">
            <v>0</v>
          </cell>
        </row>
        <row r="184">
          <cell r="A184" t="str">
            <v>Хиагда</v>
          </cell>
          <cell r="D184">
            <v>2010230700</v>
          </cell>
          <cell r="H184" t="str">
            <v>Да</v>
          </cell>
        </row>
        <row r="185">
          <cell r="A185" t="str">
            <v>ЦВТД</v>
          </cell>
          <cell r="D185">
            <v>2010911000</v>
          </cell>
          <cell r="H185" t="str">
            <v>Да</v>
          </cell>
        </row>
        <row r="186">
          <cell r="A186" t="str">
            <v>Центр энергоэффективности ИНТЕР РАО ЕЭС</v>
          </cell>
          <cell r="D186">
            <v>2010591306</v>
          </cell>
          <cell r="H186" t="str">
            <v>сп</v>
          </cell>
        </row>
        <row r="187">
          <cell r="A187" t="str">
            <v>ЦентрАтом</v>
          </cell>
          <cell r="D187">
            <v>2010870000</v>
          </cell>
          <cell r="H187" t="str">
            <v>Да</v>
          </cell>
        </row>
        <row r="188">
          <cell r="A188" t="str">
            <v>ЦКБМ</v>
          </cell>
          <cell r="D188">
            <v>2010820000</v>
          </cell>
          <cell r="H188" t="str">
            <v>Да</v>
          </cell>
        </row>
        <row r="189">
          <cell r="A189" t="str">
            <v>ЦНИИТМАШ</v>
          </cell>
          <cell r="D189">
            <v>2010140000</v>
          </cell>
          <cell r="H189" t="str">
            <v>Да</v>
          </cell>
        </row>
        <row r="190">
          <cell r="A190" t="str">
            <v>ЦОиС ОЛенКур</v>
          </cell>
          <cell r="D190">
            <v>2010290000</v>
          </cell>
          <cell r="H190" t="str">
            <v>Да</v>
          </cell>
        </row>
        <row r="191">
          <cell r="A191" t="str">
            <v>ЦОУ</v>
          </cell>
          <cell r="D191">
            <v>2010240900</v>
          </cell>
          <cell r="H191" t="str">
            <v>сп</v>
          </cell>
        </row>
        <row r="192">
          <cell r="A192" t="str">
            <v>ЦУФС</v>
          </cell>
          <cell r="D192">
            <v>6080000000</v>
          </cell>
          <cell r="H192">
            <v>0</v>
          </cell>
        </row>
        <row r="193">
          <cell r="A193" t="str">
            <v>ЧМЗ</v>
          </cell>
          <cell r="D193">
            <v>2010230300</v>
          </cell>
          <cell r="H193" t="str">
            <v>Да</v>
          </cell>
        </row>
        <row r="194">
          <cell r="A194" t="str">
            <v>ЭЛЕМАШ-ТЭК</v>
          </cell>
          <cell r="D194">
            <v>2010230110</v>
          </cell>
          <cell r="H194" t="str">
            <v>Да</v>
          </cell>
        </row>
        <row r="195">
          <cell r="A195" t="str">
            <v>Экоальянс</v>
          </cell>
          <cell r="D195">
            <v>2010800800</v>
          </cell>
          <cell r="H195" t="str">
            <v>Да</v>
          </cell>
        </row>
        <row r="196">
          <cell r="A196" t="str">
            <v>ЭГМК</v>
          </cell>
          <cell r="D196">
            <v>2010020400</v>
          </cell>
          <cell r="H196" t="str">
            <v>Да</v>
          </cell>
        </row>
        <row r="197">
          <cell r="A197" t="str">
            <v>ЭГМК-проект</v>
          </cell>
          <cell r="D197">
            <v>2060000000</v>
          </cell>
          <cell r="H197" t="str">
            <v xml:space="preserve"> </v>
          </cell>
        </row>
        <row r="198">
          <cell r="A198" t="str">
            <v>Эксп №2</v>
          </cell>
          <cell r="D198">
            <v>1140000000</v>
          </cell>
          <cell r="H198">
            <v>0</v>
          </cell>
        </row>
        <row r="199">
          <cell r="A199" t="str">
            <v>Элерон</v>
          </cell>
          <cell r="D199">
            <v>4100000000</v>
          </cell>
          <cell r="H199">
            <v>0</v>
          </cell>
        </row>
        <row r="200">
          <cell r="A200" t="str">
            <v>Энергомашспецсталь</v>
          </cell>
          <cell r="D200">
            <v>2010230943</v>
          </cell>
          <cell r="H200" t="str">
            <v>Да</v>
          </cell>
        </row>
        <row r="201">
          <cell r="A201" t="str">
            <v>Энергоспецмонтаж</v>
          </cell>
          <cell r="D201">
            <v>2010270000</v>
          </cell>
          <cell r="H201" t="str">
            <v>Да</v>
          </cell>
        </row>
        <row r="202">
          <cell r="A202" t="str">
            <v>ЭНИЦ</v>
          </cell>
          <cell r="D202">
            <v>2010830000</v>
          </cell>
          <cell r="H202" t="str">
            <v>Да</v>
          </cell>
        </row>
        <row r="203">
          <cell r="A203" t="str">
            <v>ЭХЗ</v>
          </cell>
          <cell r="D203">
            <v>2010840000</v>
          </cell>
          <cell r="H203" t="str">
            <v>Да</v>
          </cell>
        </row>
        <row r="204">
          <cell r="A204" t="str">
            <v>ЭХП</v>
          </cell>
          <cell r="D204">
            <v>1050000000</v>
          </cell>
          <cell r="H204">
            <v>0</v>
          </cell>
        </row>
        <row r="205">
          <cell r="A205" t="str">
            <v>ЯМТ-Снежинск</v>
          </cell>
          <cell r="D205">
            <v>2010912000</v>
          </cell>
          <cell r="H205" t="str">
            <v>Да</v>
          </cell>
        </row>
        <row r="206">
          <cell r="A206" t="str">
            <v>Canada Limited</v>
          </cell>
          <cell r="D206">
            <v>2010021520</v>
          </cell>
          <cell r="H206">
            <v>0</v>
          </cell>
        </row>
        <row r="207">
          <cell r="A207" t="str">
            <v>Cheetah Resources s.a.r.l.</v>
          </cell>
          <cell r="D207">
            <v>2010021501</v>
          </cell>
          <cell r="H207">
            <v>0</v>
          </cell>
        </row>
        <row r="208">
          <cell r="A208" t="str">
            <v>Chladici veze Praha, a.s.</v>
          </cell>
          <cell r="D208">
            <v>2010230914</v>
          </cell>
          <cell r="H208">
            <v>0</v>
          </cell>
        </row>
        <row r="209">
          <cell r="A209" t="str">
            <v>Headspring Investments (PTY.) Ltd.</v>
          </cell>
          <cell r="D209">
            <v>2010021310</v>
          </cell>
          <cell r="H209">
            <v>0</v>
          </cell>
        </row>
        <row r="210">
          <cell r="A210" t="str">
            <v>Liges</v>
          </cell>
          <cell r="D210">
            <v>2010230913</v>
          </cell>
          <cell r="H210">
            <v>0</v>
          </cell>
        </row>
        <row r="211">
          <cell r="A211" t="str">
            <v>Likuyu Resources Limited</v>
          </cell>
          <cell r="D211">
            <v>2010021702</v>
          </cell>
          <cell r="H211">
            <v>0</v>
          </cell>
        </row>
        <row r="212">
          <cell r="A212" t="str">
            <v>Mantra East Africa Limited</v>
          </cell>
          <cell r="D212">
            <v>2010021620</v>
          </cell>
          <cell r="H212">
            <v>0</v>
          </cell>
        </row>
        <row r="213">
          <cell r="A213" t="str">
            <v>Mantra Mozambique</v>
          </cell>
          <cell r="D213">
            <v>2010021670</v>
          </cell>
          <cell r="H213">
            <v>0</v>
          </cell>
        </row>
        <row r="214">
          <cell r="A214" t="str">
            <v>Mantra Tanzania Limited</v>
          </cell>
          <cell r="D214">
            <v>2010021630</v>
          </cell>
          <cell r="H214">
            <v>0</v>
          </cell>
        </row>
        <row r="215">
          <cell r="A215" t="str">
            <v>Mantra Uranium South Africa (Pty) Ltd</v>
          </cell>
          <cell r="D215">
            <v>2010021660</v>
          </cell>
          <cell r="H215">
            <v>0</v>
          </cell>
        </row>
        <row r="216">
          <cell r="A216" t="str">
            <v>Namtumbo Resources Pty Ltd</v>
          </cell>
          <cell r="D216">
            <v>2010021703</v>
          </cell>
          <cell r="H216">
            <v>0</v>
          </cell>
        </row>
        <row r="217">
          <cell r="A217" t="str">
            <v>Nyanza Goldfields Limited</v>
          </cell>
          <cell r="D217">
            <v>2010021640</v>
          </cell>
          <cell r="H217">
            <v>0</v>
          </cell>
        </row>
        <row r="218">
          <cell r="A218" t="str">
            <v>OmegaCorp Minerais Limitada</v>
          </cell>
          <cell r="D218">
            <v>2010021671</v>
          </cell>
          <cell r="H218">
            <v>0</v>
          </cell>
        </row>
        <row r="219">
          <cell r="A219" t="str">
            <v>Raims</v>
          </cell>
          <cell r="D219">
            <v>2010380200</v>
          </cell>
          <cell r="H219">
            <v>0</v>
          </cell>
        </row>
        <row r="220">
          <cell r="A220" t="str">
            <v>Reviss Servis Limited</v>
          </cell>
          <cell r="D220">
            <v>1070010000</v>
          </cell>
          <cell r="H220">
            <v>0</v>
          </cell>
        </row>
        <row r="221">
          <cell r="A221" t="str">
            <v>Runex</v>
          </cell>
          <cell r="D221">
            <v>2010021100</v>
          </cell>
          <cell r="H221">
            <v>0</v>
          </cell>
        </row>
        <row r="222">
          <cell r="A222" t="str">
            <v>Ruvuma Resources Limited</v>
          </cell>
          <cell r="D222">
            <v>2010021650</v>
          </cell>
          <cell r="H222">
            <v>0</v>
          </cell>
        </row>
        <row r="223">
          <cell r="A223" t="str">
            <v>SELMI</v>
          </cell>
          <cell r="D223">
            <v>2010840200</v>
          </cell>
          <cell r="H223">
            <v>0</v>
          </cell>
        </row>
        <row r="224">
          <cell r="A224" t="str">
            <v>SX Resources Inc.</v>
          </cell>
          <cell r="D224">
            <v>2010021505</v>
          </cell>
          <cell r="H224">
            <v>0</v>
          </cell>
        </row>
        <row r="225">
          <cell r="A225" t="str">
            <v>TENEX-Japan</v>
          </cell>
          <cell r="D225">
            <v>2010241400</v>
          </cell>
          <cell r="H225">
            <v>0</v>
          </cell>
        </row>
        <row r="226">
          <cell r="A226" t="str">
            <v>TENEX-Korea</v>
          </cell>
          <cell r="D226">
            <v>2010241300</v>
          </cell>
          <cell r="H226">
            <v>0</v>
          </cell>
        </row>
        <row r="227">
          <cell r="A227" t="str">
            <v>Uranium One Exploration Pty Ltd</v>
          </cell>
          <cell r="D227">
            <v>2010021701</v>
          </cell>
          <cell r="H227">
            <v>0</v>
          </cell>
        </row>
        <row r="228">
          <cell r="A228" t="str">
            <v>Uranium One Friesland</v>
          </cell>
          <cell r="D228">
            <v>2010021510</v>
          </cell>
          <cell r="H228">
            <v>0</v>
          </cell>
        </row>
        <row r="229">
          <cell r="A229" t="str">
            <v>Uranium One Investments Inc.</v>
          </cell>
          <cell r="D229">
            <v>2010021503</v>
          </cell>
          <cell r="H229">
            <v>0</v>
          </cell>
        </row>
        <row r="230">
          <cell r="A230" t="str">
            <v>Uranium One Technical Services</v>
          </cell>
          <cell r="D230">
            <v>2010021661</v>
          </cell>
          <cell r="H230">
            <v>0</v>
          </cell>
        </row>
        <row r="231">
          <cell r="A231" t="str">
            <v>UrAsia Energy Ltd.</v>
          </cell>
          <cell r="D231">
            <v>2010021502</v>
          </cell>
          <cell r="H231">
            <v>0</v>
          </cell>
        </row>
        <row r="232">
          <cell r="A232" t="str">
            <v>VPR</v>
          </cell>
          <cell r="D232">
            <v>2010021300</v>
          </cell>
          <cell r="H232">
            <v>0</v>
          </cell>
        </row>
        <row r="233">
          <cell r="A233" t="str">
            <v>ААЭМ</v>
          </cell>
          <cell r="D233">
            <v>2010230928</v>
          </cell>
          <cell r="H233">
            <v>0</v>
          </cell>
        </row>
        <row r="234">
          <cell r="A234" t="str">
            <v>АвтоДом</v>
          </cell>
          <cell r="D234">
            <v>2010830300</v>
          </cell>
          <cell r="H234">
            <v>0</v>
          </cell>
        </row>
        <row r="235">
          <cell r="A235" t="str">
            <v>Автотранс – А</v>
          </cell>
          <cell r="D235">
            <v>2010242640</v>
          </cell>
          <cell r="H235">
            <v>0</v>
          </cell>
        </row>
        <row r="236">
          <cell r="A236" t="str">
            <v>Автохозяйство Уртуйское</v>
          </cell>
          <cell r="D236">
            <v>2010230405</v>
          </cell>
          <cell r="H236">
            <v>0</v>
          </cell>
        </row>
        <row r="237">
          <cell r="A237" t="str">
            <v>АПМ</v>
          </cell>
          <cell r="D237">
            <v>2010590318</v>
          </cell>
          <cell r="H237">
            <v>0</v>
          </cell>
        </row>
        <row r="238">
          <cell r="A238" t="str">
            <v>АРМЗ Намибия</v>
          </cell>
          <cell r="D238">
            <v>2010021400</v>
          </cell>
          <cell r="H238">
            <v>0</v>
          </cell>
        </row>
        <row r="239">
          <cell r="A239" t="str">
            <v>АТОММАШ-СЕРВИС</v>
          </cell>
          <cell r="D239">
            <v>2010242651</v>
          </cell>
          <cell r="H239">
            <v>0</v>
          </cell>
        </row>
        <row r="240">
          <cell r="A240" t="str">
            <v>АтомТеплоСбыт</v>
          </cell>
          <cell r="D240">
            <v>2010591305</v>
          </cell>
          <cell r="H240">
            <v>0</v>
          </cell>
        </row>
        <row r="241">
          <cell r="A241" t="str">
            <v>АтомТеплоЭлектроСеть</v>
          </cell>
          <cell r="D241">
            <v>2010591307</v>
          </cell>
          <cell r="H241">
            <v>0</v>
          </cell>
        </row>
        <row r="242">
          <cell r="A242" t="str">
            <v>Атомтранс</v>
          </cell>
          <cell r="D242">
            <v>2010590800</v>
          </cell>
          <cell r="H242">
            <v>0</v>
          </cell>
        </row>
        <row r="243">
          <cell r="A243" t="str">
            <v>АТП</v>
          </cell>
          <cell r="D243">
            <v>2010230406</v>
          </cell>
          <cell r="H243">
            <v>0</v>
          </cell>
        </row>
        <row r="244">
          <cell r="A244" t="str">
            <v>Балаковская АЭС-Авто</v>
          </cell>
          <cell r="D244">
            <v>2010590301</v>
          </cell>
          <cell r="H244">
            <v>0</v>
          </cell>
        </row>
        <row r="245">
          <cell r="A245" t="str">
            <v>БАЭС-2</v>
          </cell>
          <cell r="D245">
            <v>2010590900</v>
          </cell>
          <cell r="H245">
            <v>0</v>
          </cell>
        </row>
        <row r="246">
          <cell r="A246" t="str">
            <v>Белоярская АЭС-Авто</v>
          </cell>
          <cell r="D246">
            <v>2010590303</v>
          </cell>
          <cell r="H246">
            <v>0</v>
          </cell>
        </row>
        <row r="247">
          <cell r="A247" t="str">
            <v>Березка</v>
          </cell>
          <cell r="D247">
            <v>2010840010</v>
          </cell>
          <cell r="H247">
            <v>0</v>
          </cell>
        </row>
        <row r="248">
          <cell r="A248" t="str">
            <v>Былина</v>
          </cell>
          <cell r="D248">
            <v>2010230201</v>
          </cell>
          <cell r="H248">
            <v>0</v>
          </cell>
        </row>
        <row r="249">
          <cell r="A249" t="str">
            <v>ВАЭС-Сервис</v>
          </cell>
          <cell r="D249">
            <v>2010590305</v>
          </cell>
          <cell r="H249">
            <v>0</v>
          </cell>
        </row>
        <row r="250">
          <cell r="A250" t="str">
            <v>ВДМУ</v>
          </cell>
          <cell r="D250">
            <v>2010620300</v>
          </cell>
          <cell r="H250">
            <v>0</v>
          </cell>
        </row>
        <row r="251">
          <cell r="A251" t="str">
            <v>ВНИИАМ(АЭМ – технологии)</v>
          </cell>
          <cell r="D251">
            <v>2010230966</v>
          </cell>
          <cell r="H251">
            <v>0</v>
          </cell>
        </row>
        <row r="252">
          <cell r="A252" t="str">
            <v>ВНИИАСУ</v>
          </cell>
          <cell r="D252">
            <v>2010660100</v>
          </cell>
          <cell r="H252">
            <v>0</v>
          </cell>
        </row>
        <row r="253">
          <cell r="A253" t="str">
            <v>ВНИИЭФ-Гарант</v>
          </cell>
          <cell r="D253">
            <v>1150000008</v>
          </cell>
          <cell r="H253">
            <v>0</v>
          </cell>
        </row>
        <row r="254">
          <cell r="A254" t="str">
            <v>Геостар</v>
          </cell>
          <cell r="D254">
            <v>2010020901</v>
          </cell>
          <cell r="H254">
            <v>0</v>
          </cell>
        </row>
        <row r="255">
          <cell r="A255" t="str">
            <v>ГК Глазов</v>
          </cell>
          <cell r="D255">
            <v>2010230304</v>
          </cell>
          <cell r="H255">
            <v>0</v>
          </cell>
        </row>
        <row r="256">
          <cell r="A256" t="str">
            <v>Гуанья</v>
          </cell>
          <cell r="D256">
            <v>1070020000</v>
          </cell>
          <cell r="H256">
            <v>0</v>
          </cell>
        </row>
        <row r="257">
          <cell r="A257" t="str">
            <v>Далур-Сервис</v>
          </cell>
          <cell r="D257">
            <v>2010230802</v>
          </cell>
          <cell r="H257">
            <v>0</v>
          </cell>
        </row>
        <row r="258">
          <cell r="A258" t="str">
            <v>ЗЭП</v>
          </cell>
          <cell r="D258">
            <v>2010800900</v>
          </cell>
          <cell r="H258">
            <v>0</v>
          </cell>
        </row>
        <row r="259">
          <cell r="A259" t="str">
            <v>Изотоп Ектб</v>
          </cell>
          <cell r="D259">
            <v>2010070000</v>
          </cell>
          <cell r="H259">
            <v>0</v>
          </cell>
        </row>
        <row r="260">
          <cell r="A260" t="str">
            <v>Изотоп техно</v>
          </cell>
          <cell r="D260">
            <v>2010480300</v>
          </cell>
          <cell r="H260">
            <v>0</v>
          </cell>
        </row>
        <row r="261">
          <cell r="A261" t="str">
            <v>ИКАО</v>
          </cell>
          <cell r="D261">
            <v>2010590400</v>
          </cell>
          <cell r="H261">
            <v>0</v>
          </cell>
        </row>
        <row r="262">
          <cell r="A262" t="str">
            <v>ИКБ ВНИИАЭС</v>
          </cell>
          <cell r="D262">
            <v>2010830200</v>
          </cell>
          <cell r="H262">
            <v>0</v>
          </cell>
        </row>
        <row r="263">
          <cell r="A263" t="str">
            <v>Инжект</v>
          </cell>
          <cell r="D263">
            <v>2010601001</v>
          </cell>
          <cell r="H263">
            <v>0</v>
          </cell>
        </row>
        <row r="264">
          <cell r="A264" t="str">
            <v>ИНТЕР СМАРТ</v>
          </cell>
          <cell r="D264">
            <v>2010231201</v>
          </cell>
          <cell r="H264">
            <v>0</v>
          </cell>
        </row>
        <row r="265">
          <cell r="A265" t="str">
            <v>Итманово</v>
          </cell>
          <cell r="D265">
            <v>2010020900</v>
          </cell>
          <cell r="H265">
            <v>0</v>
          </cell>
        </row>
        <row r="266">
          <cell r="A266" t="str">
            <v>ИФ Пионер</v>
          </cell>
          <cell r="D266">
            <v>2010440100</v>
          </cell>
          <cell r="H266">
            <v>0</v>
          </cell>
        </row>
        <row r="267">
          <cell r="A267" t="str">
            <v>ИФТП</v>
          </cell>
          <cell r="D267">
            <v>2010560000</v>
          </cell>
          <cell r="H267">
            <v>0</v>
          </cell>
        </row>
        <row r="268">
          <cell r="A268" t="str">
            <v>ИС РФЯЦ - ВНИИЭФ</v>
          </cell>
          <cell r="D268">
            <v>1150000007</v>
          </cell>
          <cell r="H268">
            <v>0</v>
          </cell>
        </row>
        <row r="269">
          <cell r="A269" t="str">
            <v>КАЭС-Сервис</v>
          </cell>
          <cell r="D269">
            <v>2010590306</v>
          </cell>
          <cell r="H269">
            <v>0</v>
          </cell>
        </row>
        <row r="270">
          <cell r="A270" t="str">
            <v>КИАЭ-НИИАР</v>
          </cell>
          <cell r="D270">
            <v>2010480200</v>
          </cell>
          <cell r="H270">
            <v>0</v>
          </cell>
        </row>
        <row r="271">
          <cell r="A271" t="str">
            <v>КМ</v>
          </cell>
          <cell r="D271">
            <v>2010230212</v>
          </cell>
          <cell r="H271">
            <v>0</v>
          </cell>
        </row>
        <row r="272">
          <cell r="A272" t="str">
            <v>КМЗ Спецмаш</v>
          </cell>
          <cell r="D272">
            <v>2010240700</v>
          </cell>
          <cell r="H272">
            <v>0</v>
          </cell>
        </row>
        <row r="273">
          <cell r="A273" t="str">
            <v>КМЗ-Авто</v>
          </cell>
          <cell r="D273">
            <v>2010240601</v>
          </cell>
          <cell r="H273">
            <v>0</v>
          </cell>
        </row>
        <row r="274">
          <cell r="A274" t="str">
            <v>Кольская АЭС - Сервис</v>
          </cell>
          <cell r="D274">
            <v>2010590319</v>
          </cell>
          <cell r="H274">
            <v>0</v>
          </cell>
        </row>
        <row r="275">
          <cell r="A275" t="str">
            <v>Кольская АЭС-Авто</v>
          </cell>
          <cell r="D275">
            <v>2010590307</v>
          </cell>
          <cell r="H275">
            <v>0</v>
          </cell>
        </row>
        <row r="276">
          <cell r="A276" t="str">
            <v>Комбинат питания СХК</v>
          </cell>
          <cell r="D276">
            <v>2010780300</v>
          </cell>
          <cell r="H276">
            <v>0</v>
          </cell>
        </row>
        <row r="277">
          <cell r="A277" t="str">
            <v>КП Урал</v>
          </cell>
          <cell r="D277">
            <v>1120010000</v>
          </cell>
          <cell r="H277">
            <v>0</v>
          </cell>
        </row>
        <row r="278">
          <cell r="A278" t="str">
            <v>КРК Атомные станции</v>
          </cell>
          <cell r="D278">
            <v>2010450102</v>
          </cell>
          <cell r="H278">
            <v>0</v>
          </cell>
        </row>
        <row r="279">
          <cell r="A279" t="str">
            <v>КУЖФ</v>
          </cell>
          <cell r="D279">
            <v>2010150800</v>
          </cell>
          <cell r="H279">
            <v>0</v>
          </cell>
        </row>
        <row r="280">
          <cell r="A280" t="str">
            <v>КурскАЭС-Сервис</v>
          </cell>
          <cell r="D280">
            <v>2010590308</v>
          </cell>
          <cell r="H280">
            <v>0</v>
          </cell>
        </row>
        <row r="281">
          <cell r="A281" t="str">
            <v>Курчатовец</v>
          </cell>
          <cell r="D281">
            <v>2010290010</v>
          </cell>
          <cell r="H281">
            <v>0</v>
          </cell>
        </row>
        <row r="282">
          <cell r="A282" t="str">
            <v>Ленинградская АЭС – Авто</v>
          </cell>
          <cell r="D282">
            <v>2010590309</v>
          </cell>
          <cell r="H282">
            <v>0</v>
          </cell>
        </row>
        <row r="283">
          <cell r="A283" t="str">
            <v>ЛОК Колонтаево</v>
          </cell>
          <cell r="D283">
            <v>2010230101</v>
          </cell>
          <cell r="H283">
            <v>0</v>
          </cell>
        </row>
        <row r="284">
          <cell r="A284" t="str">
            <v>Лунное</v>
          </cell>
          <cell r="D284">
            <v>2010020500</v>
          </cell>
          <cell r="H284">
            <v>0</v>
          </cell>
        </row>
        <row r="285">
          <cell r="A285" t="str">
            <v>Медсанчасть</v>
          </cell>
          <cell r="D285">
            <v>2010242650</v>
          </cell>
          <cell r="H285">
            <v>0</v>
          </cell>
        </row>
        <row r="286">
          <cell r="A286" t="str">
            <v>МЦ Изумруд</v>
          </cell>
          <cell r="D286">
            <v>2010800600</v>
          </cell>
          <cell r="H286">
            <v>0</v>
          </cell>
        </row>
        <row r="287">
          <cell r="A287" t="str">
            <v>МЦКДМ</v>
          </cell>
          <cell r="D287">
            <v>1110000006</v>
          </cell>
          <cell r="H287">
            <v>0</v>
          </cell>
        </row>
        <row r="288">
          <cell r="A288" t="str">
            <v>МЦОУ</v>
          </cell>
          <cell r="D288">
            <v>2010241700</v>
          </cell>
          <cell r="H288">
            <v>0</v>
          </cell>
        </row>
        <row r="289">
          <cell r="A289" t="str">
            <v>НГСС</v>
          </cell>
          <cell r="D289">
            <v>2010230945</v>
          </cell>
          <cell r="H289">
            <v>0</v>
          </cell>
        </row>
        <row r="290">
          <cell r="A290" t="str">
            <v>НЗХК-Инжиниринг</v>
          </cell>
          <cell r="D290">
            <v>2010230209</v>
          </cell>
          <cell r="H290">
            <v>0</v>
          </cell>
        </row>
        <row r="291">
          <cell r="A291" t="str">
            <v>НИЦАЭС</v>
          </cell>
          <cell r="D291">
            <v>2010670100</v>
          </cell>
          <cell r="H291">
            <v>0</v>
          </cell>
        </row>
        <row r="292">
          <cell r="A292" t="str">
            <v>Нововоронежская АЭС – Авто</v>
          </cell>
          <cell r="D292">
            <v>2010590310</v>
          </cell>
          <cell r="H292">
            <v>0</v>
          </cell>
        </row>
        <row r="293">
          <cell r="A293" t="str">
            <v>НП-Атом</v>
          </cell>
          <cell r="D293">
            <v>2010403000</v>
          </cell>
          <cell r="H293">
            <v>0</v>
          </cell>
        </row>
        <row r="294">
          <cell r="A294" t="str">
            <v>НПП НАНОЭЛЕКТРО</v>
          </cell>
          <cell r="D294">
            <v>2010402000</v>
          </cell>
          <cell r="H294">
            <v>0</v>
          </cell>
        </row>
        <row r="295">
          <cell r="A295" t="str">
            <v>Объединенные урановые предприятия</v>
          </cell>
          <cell r="D295">
            <v>2010021000</v>
          </cell>
          <cell r="H295">
            <v>0</v>
          </cell>
        </row>
        <row r="296">
          <cell r="A296" t="str">
            <v>ОКБ КИПиА ГХК</v>
          </cell>
          <cell r="D296">
            <v>3020060000</v>
          </cell>
          <cell r="H296">
            <v>0</v>
          </cell>
        </row>
        <row r="297">
          <cell r="A297" t="str">
            <v>ОКТБ ИС</v>
          </cell>
          <cell r="D297">
            <v>2010730000</v>
          </cell>
          <cell r="H297">
            <v>0</v>
          </cell>
        </row>
        <row r="298">
          <cell r="A298" t="str">
            <v>ООО АРАКО</v>
          </cell>
          <cell r="D298">
            <v>2010231022</v>
          </cell>
          <cell r="H298">
            <v>0</v>
          </cell>
        </row>
        <row r="299">
          <cell r="A299" t="str">
            <v>Опыт</v>
          </cell>
          <cell r="D299">
            <v>5036035447</v>
          </cell>
          <cell r="H299">
            <v>0</v>
          </cell>
        </row>
        <row r="300">
          <cell r="A300" t="str">
            <v>Оргстройпроект</v>
          </cell>
          <cell r="D300">
            <v>2010170000</v>
          </cell>
          <cell r="H300">
            <v>0</v>
          </cell>
        </row>
        <row r="301">
          <cell r="A301" t="str">
            <v>ПМЗсервис</v>
          </cell>
          <cell r="D301">
            <v>2010242630</v>
          </cell>
          <cell r="H301">
            <v>0</v>
          </cell>
        </row>
        <row r="302">
          <cell r="A302" t="str">
            <v>ПНФ Термоксид</v>
          </cell>
          <cell r="D302">
            <v>2010592300</v>
          </cell>
          <cell r="H302">
            <v>0</v>
          </cell>
        </row>
        <row r="303">
          <cell r="A303" t="str">
            <v>Прибор-сервис(СХК)</v>
          </cell>
          <cell r="D303">
            <v>2010780800</v>
          </cell>
          <cell r="H303">
            <v>0</v>
          </cell>
        </row>
        <row r="304">
          <cell r="A304" t="str">
            <v>Прибор-Сервис(ЧМЗ)</v>
          </cell>
          <cell r="D304">
            <v>2010230310</v>
          </cell>
          <cell r="H304">
            <v>0</v>
          </cell>
        </row>
        <row r="305">
          <cell r="A305" t="str">
            <v>Промпарксервис</v>
          </cell>
          <cell r="D305">
            <v>2010440400</v>
          </cell>
          <cell r="H305">
            <v>0</v>
          </cell>
        </row>
        <row r="306">
          <cell r="A306" t="str">
            <v>ПРЭХ ГХК</v>
          </cell>
          <cell r="D306">
            <v>3020050000</v>
          </cell>
          <cell r="H306">
            <v>0</v>
          </cell>
        </row>
        <row r="307">
          <cell r="A307" t="str">
            <v>ПЭС</v>
          </cell>
          <cell r="D307">
            <v>2010230407</v>
          </cell>
          <cell r="H307">
            <v>0</v>
          </cell>
        </row>
        <row r="308">
          <cell r="A308" t="str">
            <v>РАС-Менеджмент</v>
          </cell>
          <cell r="D308">
            <v>2010230935</v>
          </cell>
          <cell r="H308">
            <v>0</v>
          </cell>
        </row>
        <row r="309">
          <cell r="A309" t="str">
            <v>РБМ-Казахстан</v>
          </cell>
          <cell r="D309">
            <v>2010020601</v>
          </cell>
          <cell r="H309">
            <v>0</v>
          </cell>
        </row>
        <row r="310">
          <cell r="A310" t="str">
            <v>РМЗ</v>
          </cell>
          <cell r="D310">
            <v>2010230408</v>
          </cell>
          <cell r="H310">
            <v>0</v>
          </cell>
        </row>
        <row r="311">
          <cell r="A311" t="str">
            <v>РМЗ ГХК</v>
          </cell>
          <cell r="D311">
            <v>3020040000</v>
          </cell>
          <cell r="H311">
            <v>0</v>
          </cell>
        </row>
        <row r="312">
          <cell r="A312" t="str">
            <v>РР-Энергия</v>
          </cell>
          <cell r="D312">
            <v>2010960000</v>
          </cell>
          <cell r="H312">
            <v>0</v>
          </cell>
        </row>
        <row r="313">
          <cell r="A313" t="str">
            <v>СаровГаз</v>
          </cell>
          <cell r="D313">
            <v>2010150400</v>
          </cell>
          <cell r="H313">
            <v>0</v>
          </cell>
        </row>
        <row r="314">
          <cell r="A314" t="str">
            <v>САЭС-Сервис</v>
          </cell>
          <cell r="D314">
            <v>2010590315</v>
          </cell>
          <cell r="H314">
            <v>0</v>
          </cell>
        </row>
        <row r="315">
          <cell r="A315" t="str">
            <v>СибРегионПромсервис</v>
          </cell>
          <cell r="D315">
            <v>2010780700</v>
          </cell>
          <cell r="H315">
            <v>0</v>
          </cell>
        </row>
        <row r="316">
          <cell r="A316" t="str">
            <v>Синий Утёс</v>
          </cell>
          <cell r="D316">
            <v>2010780100</v>
          </cell>
          <cell r="H316">
            <v>0</v>
          </cell>
        </row>
        <row r="317">
          <cell r="A317" t="str">
            <v>СМК-ЮГ</v>
          </cell>
          <cell r="D317">
            <v>2010230930</v>
          </cell>
          <cell r="H317">
            <v>0</v>
          </cell>
        </row>
        <row r="318">
          <cell r="A318" t="str">
            <v>СМРП ГХК</v>
          </cell>
          <cell r="D318">
            <v>3020000002</v>
          </cell>
          <cell r="H318">
            <v>0</v>
          </cell>
        </row>
        <row r="319">
          <cell r="A319" t="str">
            <v>СМУ№1ооо</v>
          </cell>
          <cell r="D319">
            <v>2010620100</v>
          </cell>
          <cell r="H319">
            <v>0</v>
          </cell>
        </row>
        <row r="320">
          <cell r="A320" t="str">
            <v>СП Чепца</v>
          </cell>
          <cell r="D320">
            <v>2010230305</v>
          </cell>
          <cell r="H320">
            <v>0</v>
          </cell>
        </row>
        <row r="321">
          <cell r="A321" t="str">
            <v>Станкомаш</v>
          </cell>
          <cell r="D321">
            <v>2010440200</v>
          </cell>
          <cell r="H321">
            <v>0</v>
          </cell>
        </row>
        <row r="322">
          <cell r="A322" t="str">
            <v>СТК</v>
          </cell>
          <cell r="D322">
            <v>2010780400</v>
          </cell>
          <cell r="H322">
            <v>0</v>
          </cell>
        </row>
        <row r="323">
          <cell r="A323" t="str">
            <v>Стрельцовский СРТ</v>
          </cell>
          <cell r="D323">
            <v>2010230403</v>
          </cell>
          <cell r="H323">
            <v>0</v>
          </cell>
        </row>
        <row r="324">
          <cell r="A324" t="str">
            <v>СТС</v>
          </cell>
          <cell r="D324">
            <v>3020000003</v>
          </cell>
          <cell r="H324">
            <v>0</v>
          </cell>
        </row>
        <row r="325">
          <cell r="A325" t="str">
            <v>СЦ Прогресс</v>
          </cell>
          <cell r="D325">
            <v>2010370100</v>
          </cell>
          <cell r="H325">
            <v>0</v>
          </cell>
        </row>
        <row r="326">
          <cell r="A326" t="str">
            <v>СЭСК</v>
          </cell>
          <cell r="D326">
            <v>2010150100</v>
          </cell>
          <cell r="H326">
            <v>0</v>
          </cell>
        </row>
        <row r="327">
          <cell r="A327" t="str">
            <v>Телевизионный центр</v>
          </cell>
          <cell r="D327">
            <v>2010230401</v>
          </cell>
          <cell r="H327">
            <v>0</v>
          </cell>
        </row>
        <row r="328">
          <cell r="A328" t="str">
            <v>Телеком ГХК</v>
          </cell>
          <cell r="D328">
            <v>3020000004</v>
          </cell>
          <cell r="H328">
            <v>0</v>
          </cell>
        </row>
        <row r="329">
          <cell r="A329" t="str">
            <v>ТЕНЕКС-Логистика</v>
          </cell>
          <cell r="D329">
            <v>2010240400</v>
          </cell>
          <cell r="H329">
            <v>0</v>
          </cell>
        </row>
        <row r="330">
          <cell r="A330" t="str">
            <v>Технатом</v>
          </cell>
          <cell r="D330">
            <v>2010592201</v>
          </cell>
          <cell r="H330">
            <v>0</v>
          </cell>
        </row>
        <row r="331">
          <cell r="A331" t="str">
            <v>Техэнерго-ЭХП</v>
          </cell>
          <cell r="D331">
            <v>1051000000</v>
          </cell>
          <cell r="H331">
            <v>0</v>
          </cell>
        </row>
        <row r="332">
          <cell r="A332" t="str">
            <v>Трансэнерго</v>
          </cell>
          <cell r="D332">
            <v>1110020000</v>
          </cell>
          <cell r="H332">
            <v>0</v>
          </cell>
        </row>
        <row r="333">
          <cell r="A333" t="str">
            <v>Трест САЭМ</v>
          </cell>
          <cell r="D333">
            <v>2010230929</v>
          </cell>
          <cell r="H333">
            <v>0</v>
          </cell>
        </row>
        <row r="334">
          <cell r="A334" t="str">
            <v>УАТ</v>
          </cell>
          <cell r="D334">
            <v>2010230303</v>
          </cell>
          <cell r="H334">
            <v>0</v>
          </cell>
        </row>
        <row r="335">
          <cell r="A335" t="str">
            <v>УАТ НЗХК</v>
          </cell>
          <cell r="D335">
            <v>2010230205</v>
          </cell>
          <cell r="H335">
            <v>0</v>
          </cell>
        </row>
        <row r="336">
          <cell r="A336" t="str">
            <v>УАТ Северск</v>
          </cell>
          <cell r="D336">
            <v>2010781000</v>
          </cell>
          <cell r="H336">
            <v>0</v>
          </cell>
        </row>
        <row r="337">
          <cell r="A337" t="str">
            <v>УГК-Холдинг</v>
          </cell>
          <cell r="D337">
            <v>1110000002</v>
          </cell>
          <cell r="H337">
            <v>0</v>
          </cell>
        </row>
        <row r="338">
          <cell r="A338" t="str">
            <v>УЖТ</v>
          </cell>
          <cell r="D338">
            <v>3020000005</v>
          </cell>
          <cell r="H338">
            <v>0</v>
          </cell>
        </row>
        <row r="339">
          <cell r="A339" t="str">
            <v>УКИПСМ</v>
          </cell>
          <cell r="D339">
            <v>2010590320</v>
          </cell>
          <cell r="H339">
            <v>0</v>
          </cell>
        </row>
        <row r="340">
          <cell r="A340" t="str">
            <v>УОП и РТ</v>
          </cell>
          <cell r="D340">
            <v>2010230404</v>
          </cell>
          <cell r="H340">
            <v>0</v>
          </cell>
        </row>
        <row r="341">
          <cell r="A341" t="str">
            <v>Уралит</v>
          </cell>
          <cell r="D341">
            <v>1050010000</v>
          </cell>
          <cell r="H341">
            <v>0</v>
          </cell>
        </row>
        <row r="342">
          <cell r="A342" t="str">
            <v>УЭХК-ТЕЛЕКОМ</v>
          </cell>
          <cell r="D342">
            <v>2010800500</v>
          </cell>
          <cell r="H342">
            <v>0</v>
          </cell>
        </row>
        <row r="343">
          <cell r="A343" t="str">
            <v>Центротех</v>
          </cell>
          <cell r="D343">
            <v>2010840500</v>
          </cell>
          <cell r="H343">
            <v>0</v>
          </cell>
        </row>
        <row r="344">
          <cell r="A344" t="str">
            <v>ЦИРФРИ</v>
          </cell>
          <cell r="D344">
            <v>4011000000</v>
          </cell>
          <cell r="H344">
            <v>0</v>
          </cell>
        </row>
        <row r="345">
          <cell r="A345" t="str">
            <v>ЦКО ООО</v>
          </cell>
          <cell r="D345">
            <v>1150000005</v>
          </cell>
          <cell r="H345">
            <v>0</v>
          </cell>
        </row>
        <row r="346">
          <cell r="A346" t="str">
            <v>ЦПТИ</v>
          </cell>
          <cell r="D346">
            <v>2010231400</v>
          </cell>
          <cell r="H346">
            <v>0</v>
          </cell>
        </row>
        <row r="347">
          <cell r="A347" t="str">
            <v>ЭИЗ</v>
          </cell>
          <cell r="D347">
            <v>2010640000</v>
          </cell>
          <cell r="H347">
            <v>0</v>
          </cell>
        </row>
        <row r="348">
          <cell r="A348" t="str">
            <v>ЭЛЕМАШ-АВТО</v>
          </cell>
          <cell r="D348">
            <v>2010230108</v>
          </cell>
          <cell r="H348">
            <v>0</v>
          </cell>
        </row>
        <row r="349">
          <cell r="A349" t="str">
            <v>ЭЛЕМАШ-МАГНИТ</v>
          </cell>
          <cell r="D349">
            <v>2010230109</v>
          </cell>
          <cell r="H349">
            <v>0</v>
          </cell>
        </row>
        <row r="350">
          <cell r="A350" t="str">
            <v>ЭЛЕМАШ-СТП</v>
          </cell>
          <cell r="D350">
            <v>2010230114</v>
          </cell>
          <cell r="H350">
            <v>0</v>
          </cell>
        </row>
        <row r="351">
          <cell r="A351" t="str">
            <v>ЭнергоАвтотранс</v>
          </cell>
          <cell r="D351">
            <v>2010150600</v>
          </cell>
          <cell r="H351">
            <v>0</v>
          </cell>
        </row>
        <row r="352">
          <cell r="A352" t="str">
            <v>Энергоатоминвест</v>
          </cell>
          <cell r="D352">
            <v>2010590300</v>
          </cell>
          <cell r="H352">
            <v>0</v>
          </cell>
        </row>
        <row r="353">
          <cell r="A353" t="str">
            <v>Энергоремонт</v>
          </cell>
          <cell r="D353">
            <v>2010230307</v>
          </cell>
          <cell r="H353">
            <v>0</v>
          </cell>
        </row>
        <row r="354">
          <cell r="A354" t="str">
            <v>Энергосервисная компания</v>
          </cell>
          <cell r="D354">
            <v>2010780600</v>
          </cell>
          <cell r="H354">
            <v>0</v>
          </cell>
        </row>
        <row r="355">
          <cell r="A355" t="str">
            <v>ЭНПРАН</v>
          </cell>
          <cell r="D355">
            <v>6080010000</v>
          </cell>
          <cell r="H355">
            <v>0</v>
          </cell>
        </row>
        <row r="356">
          <cell r="A356" t="str">
            <v>АСЭ-Финанс</v>
          </cell>
          <cell r="D356">
            <v>2010450101</v>
          </cell>
          <cell r="H356">
            <v>0</v>
          </cell>
        </row>
        <row r="357">
          <cell r="A357" t="str">
            <v>Атом-ЖКХ. Полярные Зори</v>
          </cell>
          <cell r="D357">
            <v>2010591312</v>
          </cell>
          <cell r="H357">
            <v>0</v>
          </cell>
        </row>
        <row r="358">
          <cell r="A358" t="str">
            <v>Ленатомэнергострой</v>
          </cell>
          <cell r="D358">
            <v>2010770000</v>
          </cell>
          <cell r="H358">
            <v>0</v>
          </cell>
        </row>
        <row r="359">
          <cell r="A359" t="str">
            <v>ПЗМ-ТНП</v>
          </cell>
          <cell r="D359">
            <v>2010242660</v>
          </cell>
          <cell r="H359">
            <v>0</v>
          </cell>
        </row>
        <row r="360">
          <cell r="A360" t="str">
            <v>Точмаш Глазов</v>
          </cell>
          <cell r="D360">
            <v>2010230309</v>
          </cell>
          <cell r="H360">
            <v>0</v>
          </cell>
        </row>
        <row r="361">
          <cell r="A361" t="str">
            <v>УМПК</v>
          </cell>
          <cell r="D361">
            <v>2010450109</v>
          </cell>
          <cell r="H361">
            <v>0</v>
          </cell>
        </row>
        <row r="362">
          <cell r="A362" t="str">
            <v>Энергомаш (Волгодонск) – Атоммаш</v>
          </cell>
          <cell r="D362">
            <v>6090011000</v>
          </cell>
          <cell r="H362">
            <v>0</v>
          </cell>
        </row>
        <row r="363">
          <cell r="A363" t="str">
            <v>Прочие организации для  заполнения  ИНН на листе 58.02</v>
          </cell>
          <cell r="D363">
            <v>0</v>
          </cell>
          <cell r="H363">
            <v>0</v>
          </cell>
        </row>
        <row r="364">
          <cell r="A364" t="str">
            <v>1-НПФ фонд</v>
          </cell>
          <cell r="D364">
            <v>2039000000</v>
          </cell>
          <cell r="H364">
            <v>0</v>
          </cell>
        </row>
        <row r="365">
          <cell r="A365" t="str">
            <v>AFEX COMPANY</v>
          </cell>
          <cell r="D365">
            <v>0</v>
          </cell>
          <cell r="H365">
            <v>0</v>
          </cell>
        </row>
        <row r="366">
          <cell r="A366" t="str">
            <v>FAIR GmbH (ФАИР)</v>
          </cell>
          <cell r="D366">
            <v>0</v>
          </cell>
          <cell r="H366">
            <v>0</v>
          </cell>
        </row>
        <row r="367">
          <cell r="A367" t="str">
            <v>Fennovoima Oy</v>
          </cell>
          <cell r="D367">
            <v>0</v>
          </cell>
          <cell r="H367">
            <v>0</v>
          </cell>
        </row>
        <row r="368">
          <cell r="A368" t="str">
            <v>GLADSTONE PTE. LTD.</v>
          </cell>
          <cell r="D368">
            <v>0</v>
          </cell>
          <cell r="H368">
            <v>0</v>
          </cell>
        </row>
        <row r="369">
          <cell r="A369" t="str">
            <v>HVCom s.r.o.</v>
          </cell>
          <cell r="D369">
            <v>0</v>
          </cell>
          <cell r="H369">
            <v>0</v>
          </cell>
        </row>
        <row r="370">
          <cell r="A370" t="str">
            <v>IES-EnergoStroyEngineering S.A.R.L.</v>
          </cell>
          <cell r="D370">
            <v>0</v>
          </cell>
          <cell r="H370">
            <v>0</v>
          </cell>
        </row>
        <row r="371">
          <cell r="A371" t="str">
            <v>Nuclear Power Alliance a.s.</v>
          </cell>
          <cell r="D371">
            <v>2010450111</v>
          </cell>
          <cell r="H371">
            <v>0</v>
          </cell>
        </row>
        <row r="372">
          <cell r="A372" t="str">
            <v>PASEK - stavebni firma spol. s.r.o.</v>
          </cell>
          <cell r="D372">
            <v>0</v>
          </cell>
          <cell r="H372">
            <v>0</v>
          </cell>
        </row>
        <row r="373">
          <cell r="A373" t="str">
            <v>Rosatom Africa (Pty) Ltd</v>
          </cell>
          <cell r="D373">
            <v>0</v>
          </cell>
          <cell r="H373">
            <v>0</v>
          </cell>
        </row>
        <row r="374">
          <cell r="A374" t="str">
            <v>Rosatom Asia PTE. LTD</v>
          </cell>
          <cell r="D374">
            <v>0</v>
          </cell>
          <cell r="H374">
            <v>0</v>
          </cell>
        </row>
        <row r="375">
          <cell r="A375" t="str">
            <v>Rosatom Central Europe s.r.o.</v>
          </cell>
          <cell r="D375">
            <v>0</v>
          </cell>
          <cell r="H375">
            <v>0</v>
          </cell>
        </row>
        <row r="376">
          <cell r="A376" t="str">
            <v>Rosatom France SARL</v>
          </cell>
          <cell r="D376">
            <v>0</v>
          </cell>
          <cell r="H376">
            <v>0</v>
          </cell>
        </row>
        <row r="377">
          <cell r="A377" t="str">
            <v>SWA URANIUM MINES (PTY) LIMITED</v>
          </cell>
          <cell r="D377">
            <v>0</v>
          </cell>
          <cell r="H377">
            <v>0</v>
          </cell>
        </row>
        <row r="378">
          <cell r="A378" t="str">
            <v>Topmax</v>
          </cell>
          <cell r="D378">
            <v>0</v>
          </cell>
          <cell r="H378">
            <v>0</v>
          </cell>
        </row>
        <row r="379">
          <cell r="A379" t="str">
            <v>Tri Alpha Energy, Inc.</v>
          </cell>
          <cell r="D379">
            <v>0</v>
          </cell>
          <cell r="H379">
            <v>0</v>
          </cell>
        </row>
        <row r="380">
          <cell r="A380" t="str">
            <v>Uranium One Australia Pty Ltd.</v>
          </cell>
          <cell r="D380">
            <v>0</v>
          </cell>
          <cell r="H380">
            <v>0</v>
          </cell>
        </row>
        <row r="381">
          <cell r="A381" t="str">
            <v>А.С.Т.</v>
          </cell>
          <cell r="D381">
            <v>0</v>
          </cell>
          <cell r="H381">
            <v>0</v>
          </cell>
        </row>
        <row r="382">
          <cell r="A382" t="str">
            <v>Алвэл</v>
          </cell>
          <cell r="D382">
            <v>0</v>
          </cell>
          <cell r="H382">
            <v>0</v>
          </cell>
        </row>
        <row r="383">
          <cell r="A383" t="str">
            <v>Ансертэко</v>
          </cell>
          <cell r="D383">
            <v>2010470001</v>
          </cell>
          <cell r="H383">
            <v>0</v>
          </cell>
        </row>
        <row r="384">
          <cell r="A384" t="str">
            <v>Атом-спорт</v>
          </cell>
          <cell r="D384">
            <v>0</v>
          </cell>
          <cell r="H384">
            <v>0</v>
          </cell>
        </row>
        <row r="385">
          <cell r="A385" t="str">
            <v>Атомстройинвест</v>
          </cell>
          <cell r="D385">
            <v>2010450106</v>
          </cell>
          <cell r="H385">
            <v>0</v>
          </cell>
        </row>
        <row r="386">
          <cell r="A386" t="str">
            <v>Атомэнерго</v>
          </cell>
          <cell r="D386">
            <v>2010720001</v>
          </cell>
          <cell r="H386">
            <v>0</v>
          </cell>
        </row>
        <row r="387">
          <cell r="A387" t="str">
            <v>АТОМЭНЕРГОПРОМ (Киев)</v>
          </cell>
          <cell r="D387">
            <v>2010230946</v>
          </cell>
          <cell r="H387">
            <v>0</v>
          </cell>
        </row>
        <row r="388">
          <cell r="A388" t="str">
            <v>АЭС Северо-Запад</v>
          </cell>
          <cell r="D388">
            <v>2010591302</v>
          </cell>
          <cell r="H388">
            <v>0</v>
          </cell>
        </row>
        <row r="389">
          <cell r="A389" t="str">
            <v>БИТЕХ</v>
          </cell>
          <cell r="D389">
            <v>1150010000</v>
          </cell>
          <cell r="H389">
            <v>0</v>
          </cell>
        </row>
        <row r="390">
          <cell r="A390" t="str">
            <v>БСУ-1</v>
          </cell>
          <cell r="D390">
            <v>0</v>
          </cell>
          <cell r="H390">
            <v>0</v>
          </cell>
        </row>
        <row r="391">
          <cell r="A391" t="str">
            <v>ВАЭС</v>
          </cell>
          <cell r="D391">
            <v>2010591315</v>
          </cell>
          <cell r="H391">
            <v>0</v>
          </cell>
        </row>
        <row r="392">
          <cell r="A392" t="str">
            <v>Взрывиспытания</v>
          </cell>
          <cell r="D392">
            <v>1110000001</v>
          </cell>
          <cell r="H392">
            <v>0</v>
          </cell>
        </row>
        <row r="393">
          <cell r="A393" t="str">
            <v>ВНИИЭФ "ТАНИК"</v>
          </cell>
          <cell r="D393">
            <v>1150000003</v>
          </cell>
          <cell r="H393">
            <v>0</v>
          </cell>
        </row>
        <row r="394">
          <cell r="A394" t="str">
            <v>ВНИИЭФ-Конверсия</v>
          </cell>
          <cell r="D394">
            <v>1150000018</v>
          </cell>
          <cell r="H394">
            <v>0</v>
          </cell>
        </row>
        <row r="395">
          <cell r="A395" t="str">
            <v>Газета "Город Номер"</v>
          </cell>
          <cell r="D395">
            <v>1150000001</v>
          </cell>
          <cell r="H395">
            <v>0</v>
          </cell>
        </row>
        <row r="396">
          <cell r="A396" t="str">
            <v>Гардеа</v>
          </cell>
          <cell r="D396">
            <v>0</v>
          </cell>
          <cell r="H396">
            <v>0</v>
          </cell>
        </row>
        <row r="397">
          <cell r="A397" t="str">
            <v>Гидроаппарат</v>
          </cell>
          <cell r="D397">
            <v>0</v>
          </cell>
          <cell r="H397">
            <v>0</v>
          </cell>
        </row>
        <row r="398">
          <cell r="A398" t="str">
            <v>ГЭМ</v>
          </cell>
          <cell r="D398">
            <v>2010230927</v>
          </cell>
          <cell r="H398">
            <v>0</v>
          </cell>
        </row>
        <row r="399">
          <cell r="A399" t="str">
            <v>Е4-ЦЭМ</v>
          </cell>
          <cell r="D399">
            <v>2010230951</v>
          </cell>
          <cell r="H399">
            <v>0</v>
          </cell>
        </row>
        <row r="400">
          <cell r="A400" t="str">
            <v>ЗАО "Технопарк "Саров"</v>
          </cell>
          <cell r="D400">
            <v>4150000001</v>
          </cell>
          <cell r="H400">
            <v>0</v>
          </cell>
        </row>
        <row r="401">
          <cell r="A401" t="str">
            <v>ЗПЯТ</v>
          </cell>
          <cell r="D401">
            <v>0</v>
          </cell>
          <cell r="H401">
            <v>0</v>
          </cell>
        </row>
        <row r="402">
          <cell r="A402" t="str">
            <v>Иж-Астро</v>
          </cell>
          <cell r="D402">
            <v>2010230350</v>
          </cell>
          <cell r="H402">
            <v>0</v>
          </cell>
        </row>
        <row r="403">
          <cell r="A403" t="str">
            <v>Издательская фирма "Нейва-пресс"</v>
          </cell>
          <cell r="D403">
            <v>0</v>
          </cell>
          <cell r="H403">
            <v>0</v>
          </cell>
        </row>
        <row r="404">
          <cell r="A404" t="str">
            <v>Интерфакс-АЭИ</v>
          </cell>
          <cell r="D404">
            <v>2010590350</v>
          </cell>
          <cell r="H404">
            <v>0</v>
          </cell>
        </row>
        <row r="405">
          <cell r="A405" t="str">
            <v>Казатомпром-Демеу</v>
          </cell>
          <cell r="D405">
            <v>0</v>
          </cell>
          <cell r="H405">
            <v>0</v>
          </cell>
        </row>
        <row r="406">
          <cell r="A406" t="str">
            <v>Квантовые технологии</v>
          </cell>
          <cell r="D406">
            <v>1150070000</v>
          </cell>
          <cell r="H406">
            <v>0</v>
          </cell>
        </row>
        <row r="407">
          <cell r="A407" t="str">
            <v>Компания  ЦАУ</v>
          </cell>
          <cell r="D407">
            <v>0</v>
          </cell>
          <cell r="H407">
            <v>0</v>
          </cell>
        </row>
        <row r="408">
          <cell r="A408" t="str">
            <v>Корпоративная Академия Росатома</v>
          </cell>
          <cell r="D408">
            <v>0</v>
          </cell>
          <cell r="H408">
            <v>0</v>
          </cell>
        </row>
        <row r="409">
          <cell r="A409" t="str">
            <v>Кривское</v>
          </cell>
          <cell r="D409">
            <v>0</v>
          </cell>
          <cell r="H409">
            <v>0</v>
          </cell>
        </row>
        <row r="410">
          <cell r="A410" t="str">
            <v>КРЮЯ</v>
          </cell>
          <cell r="D410">
            <v>2010020001</v>
          </cell>
          <cell r="H410">
            <v>0</v>
          </cell>
        </row>
        <row r="411">
          <cell r="A411" t="str">
            <v>Люмпекс</v>
          </cell>
          <cell r="D411">
            <v>0</v>
          </cell>
          <cell r="H411">
            <v>0</v>
          </cell>
        </row>
        <row r="412">
          <cell r="A412" t="str">
            <v>МА Титан</v>
          </cell>
          <cell r="D412">
            <v>2010470002</v>
          </cell>
          <cell r="H412">
            <v>0</v>
          </cell>
        </row>
        <row r="413">
          <cell r="A413" t="str">
            <v>МосСАЭМ</v>
          </cell>
          <cell r="D413">
            <v>2010000001</v>
          </cell>
          <cell r="H413">
            <v>0</v>
          </cell>
        </row>
        <row r="414">
          <cell r="A414" t="str">
            <v>МХО ИАЭ</v>
          </cell>
          <cell r="D414">
            <v>1020000001</v>
          </cell>
          <cell r="H414">
            <v>0</v>
          </cell>
        </row>
        <row r="415">
          <cell r="A415" t="str">
            <v>МЭА</v>
          </cell>
          <cell r="D415">
            <v>0</v>
          </cell>
          <cell r="H415">
            <v>0</v>
          </cell>
        </row>
        <row r="416">
          <cell r="A416" t="str">
            <v>НПО "САТИС"</v>
          </cell>
          <cell r="D416">
            <v>0</v>
          </cell>
          <cell r="H416">
            <v>0</v>
          </cell>
        </row>
        <row r="417">
          <cell r="A417" t="str">
            <v>НПО «Энергоатоминвент»</v>
          </cell>
          <cell r="D417">
            <v>2036000000</v>
          </cell>
          <cell r="H417">
            <v>0</v>
          </cell>
        </row>
        <row r="418">
          <cell r="A418" t="str">
            <v>НПП Термотекс</v>
          </cell>
          <cell r="D418">
            <v>2010800001</v>
          </cell>
          <cell r="H418">
            <v>0</v>
          </cell>
        </row>
        <row r="419">
          <cell r="A419" t="str">
            <v>НТА "Актис"</v>
          </cell>
          <cell r="D419">
            <v>0</v>
          </cell>
          <cell r="H419">
            <v>0</v>
          </cell>
        </row>
        <row r="420">
          <cell r="A420" t="str">
            <v>Нуклеарконтроль</v>
          </cell>
          <cell r="D420">
            <v>0</v>
          </cell>
          <cell r="H420">
            <v>0</v>
          </cell>
        </row>
        <row r="421">
          <cell r="A421" t="str">
            <v>Нуклид-Транс</v>
          </cell>
          <cell r="D421">
            <v>0</v>
          </cell>
          <cell r="H421">
            <v>0</v>
          </cell>
        </row>
        <row r="422">
          <cell r="A422" t="str">
            <v>ООО «РОСАТОМ ВЕ»</v>
          </cell>
          <cell r="D422">
            <v>0</v>
          </cell>
          <cell r="H422">
            <v>0</v>
          </cell>
        </row>
        <row r="423">
          <cell r="A423" t="str">
            <v>ОЦНТ</v>
          </cell>
          <cell r="D423">
            <v>0</v>
          </cell>
          <cell r="H423">
            <v>0</v>
          </cell>
        </row>
        <row r="424">
          <cell r="A424" t="str">
            <v>Прогресс</v>
          </cell>
          <cell r="D424">
            <v>0</v>
          </cell>
          <cell r="H424">
            <v>0</v>
          </cell>
        </row>
        <row r="425">
          <cell r="A425" t="str">
            <v>РАДЭФ</v>
          </cell>
          <cell r="D425">
            <v>0</v>
          </cell>
          <cell r="H425">
            <v>0</v>
          </cell>
        </row>
        <row r="426">
          <cell r="A426" t="str">
            <v>РАОТЕХ</v>
          </cell>
          <cell r="D426">
            <v>2010591802</v>
          </cell>
          <cell r="H426">
            <v>0</v>
          </cell>
        </row>
        <row r="427">
          <cell r="A427" t="str">
            <v>Редметсервис</v>
          </cell>
          <cell r="D427">
            <v>0</v>
          </cell>
          <cell r="H427">
            <v>0</v>
          </cell>
        </row>
        <row r="428">
          <cell r="A428" t="str">
            <v>РИТВЕРЦ</v>
          </cell>
          <cell r="D428">
            <v>0</v>
          </cell>
          <cell r="H428">
            <v>0</v>
          </cell>
        </row>
        <row r="429">
          <cell r="A429" t="str">
            <v>РОСАТОМ ЛАТИНСКАЯ АМЕРИКА</v>
          </cell>
          <cell r="D429">
            <v>0</v>
          </cell>
          <cell r="H429">
            <v>0</v>
          </cell>
        </row>
        <row r="430">
          <cell r="A430" t="str">
            <v>РПД  Радуга</v>
          </cell>
          <cell r="D430">
            <v>2010240610</v>
          </cell>
          <cell r="H430">
            <v>0</v>
          </cell>
        </row>
        <row r="431">
          <cell r="A431" t="str">
            <v>САРОВ-ВОЛГОГАЗ</v>
          </cell>
          <cell r="D431">
            <v>1150000004</v>
          </cell>
          <cell r="H431">
            <v>0</v>
          </cell>
        </row>
        <row r="432">
          <cell r="A432" t="str">
            <v>Сервис</v>
          </cell>
          <cell r="D432">
            <v>1110010000</v>
          </cell>
          <cell r="H432">
            <v>0</v>
          </cell>
        </row>
        <row r="433">
          <cell r="A433" t="str">
            <v>СКУ- атом</v>
          </cell>
          <cell r="D433">
            <v>2010660101</v>
          </cell>
          <cell r="H433">
            <v>0</v>
          </cell>
        </row>
        <row r="434">
          <cell r="A434" t="str">
            <v>СКЭМ</v>
          </cell>
          <cell r="D434">
            <v>2010230950</v>
          </cell>
          <cell r="H434">
            <v>0</v>
          </cell>
        </row>
        <row r="435">
          <cell r="A435" t="str">
            <v>СОИСК</v>
          </cell>
          <cell r="D435">
            <v>4050010000</v>
          </cell>
          <cell r="H435">
            <v>0</v>
          </cell>
        </row>
        <row r="436">
          <cell r="A436" t="str">
            <v>СП ООО "СКС"</v>
          </cell>
          <cell r="D436">
            <v>0</v>
          </cell>
          <cell r="H436">
            <v>0</v>
          </cell>
        </row>
        <row r="437">
          <cell r="A437" t="str">
            <v>СП УКРТВС</v>
          </cell>
          <cell r="D437">
            <v>0</v>
          </cell>
          <cell r="H437">
            <v>0</v>
          </cell>
        </row>
        <row r="438">
          <cell r="A438" t="str">
            <v>Спецмонтажмеханизация</v>
          </cell>
          <cell r="D438">
            <v>2010000009</v>
          </cell>
          <cell r="H438">
            <v>0</v>
          </cell>
        </row>
        <row r="439">
          <cell r="A439" t="str">
            <v>СЭлС</v>
          </cell>
          <cell r="D439">
            <v>1080000001</v>
          </cell>
          <cell r="H439">
            <v>0</v>
          </cell>
        </row>
        <row r="440">
          <cell r="A440" t="str">
            <v>ТАЭМ</v>
          </cell>
          <cell r="D440">
            <v>2010230931</v>
          </cell>
          <cell r="H440">
            <v>0</v>
          </cell>
        </row>
        <row r="441">
          <cell r="A441" t="str">
            <v>ТД ГЭМ-Белгород</v>
          </cell>
          <cell r="D441">
            <v>0</v>
          </cell>
          <cell r="H441">
            <v>0</v>
          </cell>
        </row>
        <row r="442">
          <cell r="A442" t="str">
            <v>Титан</v>
          </cell>
          <cell r="D442">
            <v>0</v>
          </cell>
          <cell r="H442">
            <v>0</v>
          </cell>
        </row>
        <row r="443">
          <cell r="A443" t="str">
            <v>ТОО «Росатом Центральная Азия»</v>
          </cell>
          <cell r="D443">
            <v>0</v>
          </cell>
          <cell r="H443">
            <v>0</v>
          </cell>
        </row>
        <row r="444">
          <cell r="A444" t="str">
            <v>Триада</v>
          </cell>
          <cell r="D444">
            <v>2010591700</v>
          </cell>
          <cell r="H444">
            <v>0</v>
          </cell>
        </row>
        <row r="445">
          <cell r="A445" t="str">
            <v>УАТГАЗ</v>
          </cell>
          <cell r="D445">
            <v>2010010001</v>
          </cell>
          <cell r="H445">
            <v>0</v>
          </cell>
        </row>
        <row r="446">
          <cell r="A446" t="str">
            <v>ФБВТ</v>
          </cell>
          <cell r="D446">
            <v>0</v>
          </cell>
          <cell r="H446">
            <v>0</v>
          </cell>
        </row>
        <row r="447">
          <cell r="A447" t="str">
            <v>ФРЗТ</v>
          </cell>
          <cell r="D447">
            <v>0</v>
          </cell>
          <cell r="H447">
            <v>0</v>
          </cell>
        </row>
        <row r="448">
          <cell r="A448" t="str">
            <v>Хладици Веже - Восток</v>
          </cell>
          <cell r="D448">
            <v>2010230926</v>
          </cell>
          <cell r="H448">
            <v>0</v>
          </cell>
        </row>
        <row r="449">
          <cell r="A449" t="str">
            <v>Цеолиты Забайкалья</v>
          </cell>
          <cell r="D449">
            <v>2010230450</v>
          </cell>
          <cell r="H449">
            <v>0</v>
          </cell>
        </row>
        <row r="450">
          <cell r="A450" t="str">
            <v>ЦИМТ</v>
          </cell>
          <cell r="D450">
            <v>0</v>
          </cell>
          <cell r="H450">
            <v>0</v>
          </cell>
        </row>
        <row r="451">
          <cell r="A451" t="str">
            <v>ЭКОцентр</v>
          </cell>
          <cell r="D451">
            <v>0</v>
          </cell>
          <cell r="H451">
            <v>0</v>
          </cell>
        </row>
        <row r="452">
          <cell r="A452" t="str">
            <v>Элегаз-Конверсия</v>
          </cell>
          <cell r="D452">
            <v>1150000002</v>
          </cell>
          <cell r="H452">
            <v>0</v>
          </cell>
        </row>
        <row r="453">
          <cell r="A453" t="str">
            <v>ЭЛЕМАШ-ЭНЕРГО</v>
          </cell>
          <cell r="D453">
            <v>0</v>
          </cell>
          <cell r="H453">
            <v>0</v>
          </cell>
        </row>
        <row r="454">
          <cell r="A454" t="str">
            <v>ЮУрСЦУ</v>
          </cell>
          <cell r="D454">
            <v>0</v>
          </cell>
          <cell r="H454">
            <v>0</v>
          </cell>
        </row>
        <row r="455">
          <cell r="A455" t="str">
            <v>Компании ФГУП в которых есть доля владения</v>
          </cell>
          <cell r="D455">
            <v>0</v>
          </cell>
          <cell r="H455">
            <v>0</v>
          </cell>
        </row>
        <row r="456">
          <cell r="A456" t="str">
            <v xml:space="preserve">ИИС РФЯЦ - ВНИИЭФ
</v>
          </cell>
          <cell r="D456">
            <v>1150000006</v>
          </cell>
          <cell r="H456">
            <v>0</v>
          </cell>
        </row>
        <row r="457">
          <cell r="A457" t="str">
            <v>Юбилейный ГХК</v>
          </cell>
          <cell r="D457">
            <v>3020000001</v>
          </cell>
          <cell r="H457">
            <v>0</v>
          </cell>
        </row>
        <row r="458">
          <cell r="A458" t="str">
            <v>ЭКА</v>
          </cell>
          <cell r="D458">
            <v>0</v>
          </cell>
          <cell r="H458">
            <v>0</v>
          </cell>
        </row>
        <row r="459">
          <cell r="A459" t="str">
            <v>КП</v>
          </cell>
          <cell r="D459">
            <v>1150040000</v>
          </cell>
          <cell r="H459">
            <v>0</v>
          </cell>
        </row>
        <row r="461">
          <cell r="A461">
            <v>0</v>
          </cell>
          <cell r="D461">
            <v>0</v>
          </cell>
          <cell r="H461" t="str">
            <v xml:space="preserve">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topLeftCell="A182" workbookViewId="0">
      <selection activeCell="G1" sqref="G1:G205"/>
    </sheetView>
  </sheetViews>
  <sheetFormatPr defaultRowHeight="15" x14ac:dyDescent="0.25"/>
  <cols>
    <col min="2" max="2" width="32.28515625" customWidth="1"/>
    <col min="3" max="3" width="16.28515625" customWidth="1"/>
    <col min="5" max="5" width="10.7109375" bestFit="1" customWidth="1"/>
    <col min="6" max="6" width="77.85546875" customWidth="1"/>
    <col min="7" max="7" width="14.7109375" customWidth="1"/>
  </cols>
  <sheetData>
    <row r="1" spans="1:6" ht="30" x14ac:dyDescent="0.25">
      <c r="A1" s="5" t="s">
        <v>227</v>
      </c>
      <c r="B1" s="309" t="s">
        <v>0</v>
      </c>
      <c r="C1" s="304" t="s">
        <v>1</v>
      </c>
      <c r="D1" s="304" t="s">
        <v>1155</v>
      </c>
      <c r="E1" s="304" t="s">
        <v>2</v>
      </c>
      <c r="F1" s="304" t="s">
        <v>3</v>
      </c>
    </row>
    <row r="2" spans="1:6" x14ac:dyDescent="0.25">
      <c r="A2" s="308">
        <v>1</v>
      </c>
      <c r="B2" s="308" t="s">
        <v>382</v>
      </c>
      <c r="C2" s="310" t="s">
        <v>789</v>
      </c>
      <c r="D2" s="308">
        <v>104</v>
      </c>
      <c r="E2" s="308">
        <v>2010230922</v>
      </c>
      <c r="F2" s="308" t="s">
        <v>790</v>
      </c>
    </row>
    <row r="3" spans="1:6" x14ac:dyDescent="0.25">
      <c r="A3" s="308">
        <v>2</v>
      </c>
      <c r="B3" s="308" t="s">
        <v>22</v>
      </c>
      <c r="C3" s="310" t="s">
        <v>805</v>
      </c>
      <c r="D3" s="308">
        <v>219340</v>
      </c>
      <c r="E3" s="308">
        <v>2010230948</v>
      </c>
      <c r="F3" s="308" t="s">
        <v>23</v>
      </c>
    </row>
    <row r="4" spans="1:6" x14ac:dyDescent="0.25">
      <c r="A4" s="308">
        <v>3</v>
      </c>
      <c r="B4" s="308" t="s">
        <v>782</v>
      </c>
      <c r="C4" s="310" t="s">
        <v>791</v>
      </c>
      <c r="D4" s="308">
        <v>141186</v>
      </c>
      <c r="E4" s="308">
        <v>2010820100</v>
      </c>
      <c r="F4" s="308" t="s">
        <v>783</v>
      </c>
    </row>
    <row r="5" spans="1:6" x14ac:dyDescent="0.25">
      <c r="A5" s="308">
        <v>4</v>
      </c>
      <c r="B5" s="308" t="s">
        <v>367</v>
      </c>
      <c r="C5" s="310" t="s">
        <v>368</v>
      </c>
      <c r="D5" s="308">
        <v>407428</v>
      </c>
      <c r="E5" s="308">
        <v>2010241000</v>
      </c>
      <c r="F5" s="308" t="s">
        <v>367</v>
      </c>
    </row>
    <row r="6" spans="1:6" x14ac:dyDescent="0.25">
      <c r="A6" s="308">
        <v>5</v>
      </c>
      <c r="B6" s="308" t="s">
        <v>213</v>
      </c>
      <c r="C6" s="310">
        <v>9909448220</v>
      </c>
      <c r="D6" s="308">
        <v>219342</v>
      </c>
      <c r="E6" s="308">
        <v>2010240310</v>
      </c>
      <c r="F6" s="308" t="s">
        <v>213</v>
      </c>
    </row>
    <row r="7" spans="1:6" x14ac:dyDescent="0.25">
      <c r="A7" s="308">
        <v>6</v>
      </c>
      <c r="B7" s="308" t="s">
        <v>12</v>
      </c>
      <c r="C7" s="310">
        <v>833296300</v>
      </c>
      <c r="D7" s="308">
        <v>193128</v>
      </c>
      <c r="E7" s="308">
        <v>2010021600</v>
      </c>
      <c r="F7" s="308" t="s">
        <v>792</v>
      </c>
    </row>
    <row r="8" spans="1:6" x14ac:dyDescent="0.25">
      <c r="A8" s="308">
        <v>7</v>
      </c>
      <c r="B8" s="308" t="s">
        <v>378</v>
      </c>
      <c r="C8" s="310" t="s">
        <v>897</v>
      </c>
      <c r="D8" s="308">
        <v>276</v>
      </c>
      <c r="E8" s="308">
        <v>2010450107</v>
      </c>
      <c r="F8" s="308" t="s">
        <v>898</v>
      </c>
    </row>
    <row r="9" spans="1:6" x14ac:dyDescent="0.25">
      <c r="A9" s="308">
        <v>8</v>
      </c>
      <c r="B9" s="308" t="s">
        <v>426</v>
      </c>
      <c r="C9" s="310" t="s">
        <v>899</v>
      </c>
      <c r="D9" s="308">
        <v>360342</v>
      </c>
      <c r="E9" s="308">
        <v>2010450112</v>
      </c>
      <c r="F9" s="308" t="s">
        <v>900</v>
      </c>
    </row>
    <row r="10" spans="1:6" x14ac:dyDescent="0.25">
      <c r="A10" s="308">
        <v>9</v>
      </c>
      <c r="B10" s="308" t="s">
        <v>784</v>
      </c>
      <c r="C10" s="310">
        <v>386588</v>
      </c>
      <c r="D10" s="308">
        <v>386588</v>
      </c>
      <c r="E10" s="308">
        <v>2010932000</v>
      </c>
      <c r="F10" s="308" t="s">
        <v>365</v>
      </c>
    </row>
    <row r="11" spans="1:6" x14ac:dyDescent="0.25">
      <c r="A11" s="308">
        <v>10</v>
      </c>
      <c r="B11" s="308" t="s">
        <v>364</v>
      </c>
      <c r="C11" s="310" t="s">
        <v>800</v>
      </c>
      <c r="D11" s="308">
        <v>340080</v>
      </c>
      <c r="E11" s="308">
        <v>2010931000</v>
      </c>
      <c r="F11" s="308" t="s">
        <v>358</v>
      </c>
    </row>
    <row r="12" spans="1:6" x14ac:dyDescent="0.25">
      <c r="A12" s="308">
        <v>11</v>
      </c>
      <c r="B12" s="308" t="s">
        <v>479</v>
      </c>
      <c r="C12" s="310">
        <v>7706759586</v>
      </c>
      <c r="D12" s="308">
        <v>215514</v>
      </c>
      <c r="E12" s="308">
        <v>2010930000</v>
      </c>
      <c r="F12" s="308" t="s">
        <v>866</v>
      </c>
    </row>
    <row r="13" spans="1:6" x14ac:dyDescent="0.25">
      <c r="A13" s="308">
        <v>12</v>
      </c>
      <c r="B13" s="308" t="s">
        <v>18</v>
      </c>
      <c r="C13" s="310">
        <v>9909431723</v>
      </c>
      <c r="D13" s="308">
        <v>206017</v>
      </c>
      <c r="E13" s="308">
        <v>2010940000</v>
      </c>
      <c r="F13" s="308" t="s">
        <v>797</v>
      </c>
    </row>
    <row r="14" spans="1:6" x14ac:dyDescent="0.25">
      <c r="A14" s="308">
        <v>13</v>
      </c>
      <c r="B14" s="308" t="s">
        <v>718</v>
      </c>
      <c r="C14" s="310">
        <v>379387</v>
      </c>
      <c r="D14" s="308">
        <v>126</v>
      </c>
      <c r="E14" s="308">
        <v>2010241400</v>
      </c>
      <c r="F14" s="308" t="s">
        <v>1584</v>
      </c>
    </row>
    <row r="15" spans="1:6" x14ac:dyDescent="0.25">
      <c r="A15" s="308">
        <v>14</v>
      </c>
      <c r="B15" s="308" t="s">
        <v>727</v>
      </c>
      <c r="C15" s="310" t="s">
        <v>1187</v>
      </c>
      <c r="D15" s="308">
        <v>125</v>
      </c>
      <c r="E15" s="308">
        <v>2010241300</v>
      </c>
      <c r="F15" s="308" t="s">
        <v>1318</v>
      </c>
    </row>
    <row r="16" spans="1:6" x14ac:dyDescent="0.25">
      <c r="A16" s="308">
        <v>15</v>
      </c>
      <c r="B16" s="308" t="s">
        <v>1659</v>
      </c>
      <c r="C16" s="310" t="s">
        <v>803</v>
      </c>
      <c r="D16" s="308">
        <v>185864</v>
      </c>
      <c r="E16" s="308">
        <v>2010242500</v>
      </c>
      <c r="F16" s="308" t="s">
        <v>1660</v>
      </c>
    </row>
    <row r="17" spans="1:6" x14ac:dyDescent="0.25">
      <c r="A17" s="308">
        <v>16</v>
      </c>
      <c r="B17" s="308" t="s">
        <v>465</v>
      </c>
      <c r="C17" s="310" t="s">
        <v>802</v>
      </c>
      <c r="D17" s="308">
        <v>268</v>
      </c>
      <c r="E17" s="308">
        <v>2010242400</v>
      </c>
      <c r="F17" s="308" t="s">
        <v>465</v>
      </c>
    </row>
    <row r="18" spans="1:6" x14ac:dyDescent="0.25">
      <c r="A18" s="308">
        <v>17</v>
      </c>
      <c r="B18" s="308" t="s">
        <v>1195</v>
      </c>
      <c r="C18" s="310" t="s">
        <v>1315</v>
      </c>
      <c r="D18" s="308">
        <v>513685</v>
      </c>
      <c r="E18" s="308">
        <v>2010244200</v>
      </c>
      <c r="F18" s="308" t="s">
        <v>1316</v>
      </c>
    </row>
    <row r="19" spans="1:6" x14ac:dyDescent="0.25">
      <c r="A19" s="308">
        <v>18</v>
      </c>
      <c r="B19" s="308" t="s">
        <v>1194</v>
      </c>
      <c r="C19" s="310" t="s">
        <v>1313</v>
      </c>
      <c r="D19" s="308">
        <v>513680</v>
      </c>
      <c r="E19" s="308">
        <v>2010243200</v>
      </c>
      <c r="F19" s="308" t="s">
        <v>1314</v>
      </c>
    </row>
    <row r="20" spans="1:6" x14ac:dyDescent="0.25">
      <c r="A20" s="308">
        <v>19</v>
      </c>
      <c r="B20" s="308" t="s">
        <v>16</v>
      </c>
      <c r="C20" s="310" t="s">
        <v>795</v>
      </c>
      <c r="D20" s="308">
        <v>389124</v>
      </c>
      <c r="E20" s="308">
        <v>2010230952</v>
      </c>
      <c r="F20" s="308" t="s">
        <v>17</v>
      </c>
    </row>
    <row r="21" spans="1:6" x14ac:dyDescent="0.25">
      <c r="A21" s="308">
        <v>20</v>
      </c>
      <c r="B21" s="308" t="s">
        <v>14</v>
      </c>
      <c r="C21" s="310" t="s">
        <v>794</v>
      </c>
      <c r="D21" s="308">
        <v>154744</v>
      </c>
      <c r="E21" s="308">
        <v>2010021500</v>
      </c>
      <c r="F21" s="308" t="s">
        <v>15</v>
      </c>
    </row>
    <row r="22" spans="1:6" x14ac:dyDescent="0.25">
      <c r="A22" s="308">
        <v>21</v>
      </c>
      <c r="B22" s="308" t="s">
        <v>8</v>
      </c>
      <c r="C22" s="310">
        <v>817104549</v>
      </c>
      <c r="D22" s="308">
        <v>254</v>
      </c>
      <c r="E22" s="308">
        <v>2010021200</v>
      </c>
      <c r="F22" s="308" t="s">
        <v>8</v>
      </c>
    </row>
    <row r="23" spans="1:6" x14ac:dyDescent="0.25">
      <c r="A23" s="308">
        <v>22</v>
      </c>
      <c r="B23" s="308" t="s">
        <v>949</v>
      </c>
      <c r="C23" s="310" t="s">
        <v>955</v>
      </c>
      <c r="D23" s="308">
        <v>484676</v>
      </c>
      <c r="E23" s="308">
        <v>2010021506</v>
      </c>
      <c r="F23" s="308" t="s">
        <v>949</v>
      </c>
    </row>
    <row r="24" spans="1:6" x14ac:dyDescent="0.25">
      <c r="A24" s="308">
        <v>23</v>
      </c>
      <c r="B24" s="308" t="s">
        <v>245</v>
      </c>
      <c r="C24" s="310">
        <v>310546698</v>
      </c>
      <c r="D24" s="308">
        <v>261459</v>
      </c>
      <c r="E24" s="308">
        <v>2010450108</v>
      </c>
      <c r="F24" s="308" t="s">
        <v>1585</v>
      </c>
    </row>
    <row r="25" spans="1:6" x14ac:dyDescent="0.25">
      <c r="A25" s="308">
        <v>24</v>
      </c>
      <c r="B25" s="308" t="s">
        <v>24</v>
      </c>
      <c r="C25" s="310">
        <v>1646031132</v>
      </c>
      <c r="D25" s="308">
        <v>228298</v>
      </c>
      <c r="E25" s="308">
        <v>2010242201</v>
      </c>
      <c r="F25" s="308" t="s">
        <v>768</v>
      </c>
    </row>
    <row r="26" spans="1:6" x14ac:dyDescent="0.25">
      <c r="A26" s="308">
        <v>25</v>
      </c>
      <c r="B26" s="308" t="s">
        <v>26</v>
      </c>
      <c r="C26" s="310">
        <v>6454074501</v>
      </c>
      <c r="D26" s="308">
        <v>121</v>
      </c>
      <c r="E26" s="308">
        <v>2010240800</v>
      </c>
      <c r="F26" s="308" t="s">
        <v>27</v>
      </c>
    </row>
    <row r="27" spans="1:6" x14ac:dyDescent="0.25">
      <c r="A27" s="308">
        <v>26</v>
      </c>
      <c r="B27" s="308" t="s">
        <v>28</v>
      </c>
      <c r="C27" s="310">
        <v>7706016076</v>
      </c>
      <c r="D27" s="308">
        <v>17</v>
      </c>
      <c r="E27" s="308">
        <v>2010020000</v>
      </c>
      <c r="F27" s="308" t="s">
        <v>1166</v>
      </c>
    </row>
    <row r="28" spans="1:6" x14ac:dyDescent="0.25">
      <c r="A28" s="308">
        <v>27</v>
      </c>
      <c r="B28" s="308" t="s">
        <v>71</v>
      </c>
      <c r="C28" s="310">
        <v>7708671295</v>
      </c>
      <c r="D28" s="308">
        <v>24</v>
      </c>
      <c r="E28" s="308">
        <v>2010020602</v>
      </c>
      <c r="F28" s="308" t="s">
        <v>1586</v>
      </c>
    </row>
    <row r="29" spans="1:6" x14ac:dyDescent="0.25">
      <c r="A29" s="308">
        <v>28</v>
      </c>
      <c r="B29" s="308" t="s">
        <v>377</v>
      </c>
      <c r="C29" s="310">
        <v>7701186067</v>
      </c>
      <c r="D29" s="308">
        <v>153</v>
      </c>
      <c r="E29" s="308">
        <v>2010450100</v>
      </c>
      <c r="F29" s="308" t="s">
        <v>901</v>
      </c>
    </row>
    <row r="30" spans="1:6" x14ac:dyDescent="0.25">
      <c r="A30" s="308">
        <v>29</v>
      </c>
      <c r="B30" s="308" t="s">
        <v>383</v>
      </c>
      <c r="C30" s="310">
        <v>7724560930</v>
      </c>
      <c r="D30" s="308">
        <v>251</v>
      </c>
      <c r="E30" s="308">
        <v>2010010000</v>
      </c>
      <c r="F30" s="308" t="s">
        <v>808</v>
      </c>
    </row>
    <row r="31" spans="1:6" x14ac:dyDescent="0.25">
      <c r="A31" s="308">
        <v>30</v>
      </c>
      <c r="B31" s="308" t="s">
        <v>381</v>
      </c>
      <c r="C31" s="310">
        <v>7734242302</v>
      </c>
      <c r="D31" s="308">
        <v>97</v>
      </c>
      <c r="E31" s="308">
        <v>2010230915</v>
      </c>
      <c r="F31" s="308" t="s">
        <v>1167</v>
      </c>
    </row>
    <row r="32" spans="1:6" x14ac:dyDescent="0.25">
      <c r="A32" s="308">
        <v>31</v>
      </c>
      <c r="B32" s="308" t="s">
        <v>373</v>
      </c>
      <c r="C32" s="310">
        <v>7734423210</v>
      </c>
      <c r="D32" s="308">
        <v>592830</v>
      </c>
      <c r="E32" s="308">
        <v>6020000000</v>
      </c>
      <c r="F32" s="308" t="s">
        <v>1647</v>
      </c>
    </row>
    <row r="33" spans="1:6" x14ac:dyDescent="0.25">
      <c r="A33" s="308">
        <v>32</v>
      </c>
      <c r="B33" s="308" t="s">
        <v>374</v>
      </c>
      <c r="C33" s="310">
        <v>7726447835</v>
      </c>
      <c r="D33" s="308">
        <v>587324</v>
      </c>
      <c r="E33" s="308">
        <v>3040000000</v>
      </c>
      <c r="F33" s="308" t="s">
        <v>1645</v>
      </c>
    </row>
    <row r="34" spans="1:6" x14ac:dyDescent="0.25">
      <c r="A34" s="308">
        <v>33</v>
      </c>
      <c r="B34" s="308" t="s">
        <v>1619</v>
      </c>
      <c r="C34" s="310">
        <v>9709035592</v>
      </c>
      <c r="D34" s="308">
        <v>565061</v>
      </c>
      <c r="E34" s="308">
        <v>2010592600</v>
      </c>
      <c r="F34" s="308" t="s">
        <v>1637</v>
      </c>
    </row>
    <row r="35" spans="1:6" x14ac:dyDescent="0.25">
      <c r="A35" s="308">
        <v>34</v>
      </c>
      <c r="B35" s="308" t="s">
        <v>406</v>
      </c>
      <c r="C35" s="310">
        <v>7706469319</v>
      </c>
      <c r="D35" s="308">
        <v>593077</v>
      </c>
      <c r="E35" s="308">
        <v>3070000000</v>
      </c>
      <c r="F35" s="308" t="s">
        <v>1646</v>
      </c>
    </row>
    <row r="36" spans="1:6" x14ac:dyDescent="0.25">
      <c r="A36" s="308">
        <v>35</v>
      </c>
      <c r="B36" s="308" t="s">
        <v>425</v>
      </c>
      <c r="C36" s="310">
        <v>7706792008</v>
      </c>
      <c r="D36" s="308">
        <v>308377</v>
      </c>
      <c r="E36" s="308">
        <v>2010110000</v>
      </c>
      <c r="F36" s="308" t="s">
        <v>908</v>
      </c>
    </row>
    <row r="37" spans="1:6" x14ac:dyDescent="0.25">
      <c r="A37" s="308">
        <v>36</v>
      </c>
      <c r="B37" s="308" t="s">
        <v>370</v>
      </c>
      <c r="C37" s="310">
        <v>7706738770</v>
      </c>
      <c r="D37" s="308">
        <v>336</v>
      </c>
      <c r="E37" s="308">
        <v>6090000000</v>
      </c>
      <c r="F37" s="308" t="s">
        <v>905</v>
      </c>
    </row>
    <row r="38" spans="1:6" x14ac:dyDescent="0.25">
      <c r="A38" s="308">
        <v>37</v>
      </c>
      <c r="B38" s="308" t="s">
        <v>513</v>
      </c>
      <c r="C38" s="310">
        <v>2536279414</v>
      </c>
      <c r="D38" s="308">
        <v>385789</v>
      </c>
      <c r="E38" s="308">
        <v>2010933000</v>
      </c>
      <c r="F38" s="308" t="s">
        <v>776</v>
      </c>
    </row>
    <row r="39" spans="1:6" x14ac:dyDescent="0.25">
      <c r="A39" s="308">
        <v>38</v>
      </c>
      <c r="B39" s="308" t="s">
        <v>246</v>
      </c>
      <c r="C39" s="310">
        <v>7814417371</v>
      </c>
      <c r="D39" s="308">
        <v>158</v>
      </c>
      <c r="E39" s="308">
        <v>2010460000</v>
      </c>
      <c r="F39" s="308" t="s">
        <v>814</v>
      </c>
    </row>
    <row r="40" spans="1:6" x14ac:dyDescent="0.25">
      <c r="A40" s="308">
        <v>39</v>
      </c>
      <c r="B40" s="308" t="s">
        <v>32</v>
      </c>
      <c r="C40" s="310">
        <v>7717609102</v>
      </c>
      <c r="D40" s="308">
        <v>140</v>
      </c>
      <c r="E40" s="308">
        <v>2010340000</v>
      </c>
      <c r="F40" s="308" t="s">
        <v>809</v>
      </c>
    </row>
    <row r="41" spans="1:6" x14ac:dyDescent="0.25">
      <c r="A41" s="308">
        <v>40</v>
      </c>
      <c r="B41" s="308" t="s">
        <v>359</v>
      </c>
      <c r="C41" s="310">
        <v>7705408850</v>
      </c>
      <c r="D41" s="308">
        <v>343</v>
      </c>
      <c r="E41" s="308">
        <v>2010591900</v>
      </c>
      <c r="F41" s="308" t="s">
        <v>813</v>
      </c>
    </row>
    <row r="42" spans="1:6" x14ac:dyDescent="0.25">
      <c r="A42" s="308">
        <v>41</v>
      </c>
      <c r="B42" s="308" t="s">
        <v>34</v>
      </c>
      <c r="C42" s="310">
        <v>5029106714</v>
      </c>
      <c r="D42" s="308">
        <v>141</v>
      </c>
      <c r="E42" s="308">
        <v>2010350000</v>
      </c>
      <c r="F42" s="308" t="s">
        <v>810</v>
      </c>
    </row>
    <row r="43" spans="1:6" x14ac:dyDescent="0.25">
      <c r="A43" s="308">
        <v>42</v>
      </c>
      <c r="B43" s="308" t="s">
        <v>415</v>
      </c>
      <c r="C43" s="310">
        <v>5192110268</v>
      </c>
      <c r="D43" s="308">
        <v>230</v>
      </c>
      <c r="E43" s="308">
        <v>3100000000</v>
      </c>
      <c r="F43" s="308" t="s">
        <v>907</v>
      </c>
    </row>
    <row r="44" spans="1:6" x14ac:dyDescent="0.25">
      <c r="A44" s="308">
        <v>43</v>
      </c>
      <c r="B44" s="308" t="s">
        <v>1623</v>
      </c>
      <c r="C44" s="310">
        <v>9705044518</v>
      </c>
      <c r="D44" s="308">
        <v>434693</v>
      </c>
      <c r="E44" s="308">
        <v>2010592700</v>
      </c>
      <c r="F44" s="308" t="s">
        <v>1638</v>
      </c>
    </row>
    <row r="45" spans="1:6" x14ac:dyDescent="0.25">
      <c r="A45" s="308">
        <v>44</v>
      </c>
      <c r="B45" s="308" t="s">
        <v>36</v>
      </c>
      <c r="C45" s="310">
        <v>7706614573</v>
      </c>
      <c r="D45" s="308">
        <v>88</v>
      </c>
      <c r="E45" s="308">
        <v>2010230900</v>
      </c>
      <c r="F45" s="308" t="s">
        <v>811</v>
      </c>
    </row>
    <row r="46" spans="1:6" x14ac:dyDescent="0.25">
      <c r="A46" s="308">
        <v>45</v>
      </c>
      <c r="B46" s="308" t="s">
        <v>689</v>
      </c>
      <c r="C46" s="310">
        <v>7725828549</v>
      </c>
      <c r="D46" s="308">
        <v>365478</v>
      </c>
      <c r="E46" s="308">
        <v>2010591320</v>
      </c>
      <c r="F46" s="308" t="s">
        <v>780</v>
      </c>
    </row>
    <row r="47" spans="1:6" x14ac:dyDescent="0.25">
      <c r="A47" s="308">
        <v>46</v>
      </c>
      <c r="B47" s="308" t="s">
        <v>38</v>
      </c>
      <c r="C47" s="310">
        <v>5029112443</v>
      </c>
      <c r="D47" s="308">
        <v>296</v>
      </c>
      <c r="E47" s="308">
        <v>2010590700</v>
      </c>
      <c r="F47" s="308" t="s">
        <v>812</v>
      </c>
    </row>
    <row r="48" spans="1:6" x14ac:dyDescent="0.25">
      <c r="A48" s="308">
        <v>47</v>
      </c>
      <c r="B48" s="308" t="s">
        <v>652</v>
      </c>
      <c r="C48" s="310">
        <v>7704228075</v>
      </c>
      <c r="D48" s="308">
        <v>172</v>
      </c>
      <c r="E48" s="308">
        <v>2010591300</v>
      </c>
      <c r="F48" s="308" t="s">
        <v>779</v>
      </c>
    </row>
    <row r="49" spans="1:6" x14ac:dyDescent="0.25">
      <c r="A49" s="308">
        <v>48</v>
      </c>
      <c r="B49" s="308" t="s">
        <v>416</v>
      </c>
      <c r="C49" s="310">
        <v>7802687430</v>
      </c>
      <c r="D49" s="308">
        <v>592431</v>
      </c>
      <c r="E49" s="308">
        <v>3010000000</v>
      </c>
      <c r="F49" s="308" t="s">
        <v>1648</v>
      </c>
    </row>
    <row r="50" spans="1:6" x14ac:dyDescent="0.25">
      <c r="A50" s="308">
        <v>49</v>
      </c>
      <c r="B50" s="308" t="s">
        <v>41</v>
      </c>
      <c r="C50" s="310">
        <v>7817311895</v>
      </c>
      <c r="D50" s="308">
        <v>353</v>
      </c>
      <c r="E50" s="308">
        <v>2010230904</v>
      </c>
      <c r="F50" s="308" t="s">
        <v>815</v>
      </c>
    </row>
    <row r="51" spans="1:6" x14ac:dyDescent="0.25">
      <c r="A51" s="308">
        <v>50</v>
      </c>
      <c r="B51" s="308" t="s">
        <v>43</v>
      </c>
      <c r="C51" s="310">
        <v>7701796320</v>
      </c>
      <c r="D51" s="308">
        <v>143</v>
      </c>
      <c r="E51" s="308">
        <v>2010360000</v>
      </c>
      <c r="F51" s="308" t="s">
        <v>910</v>
      </c>
    </row>
    <row r="52" spans="1:6" x14ac:dyDescent="0.25">
      <c r="A52" s="308">
        <v>51</v>
      </c>
      <c r="B52" s="308" t="s">
        <v>47</v>
      </c>
      <c r="C52" s="310">
        <v>3801098402</v>
      </c>
      <c r="D52" s="308">
        <v>144</v>
      </c>
      <c r="E52" s="308">
        <v>2010370000</v>
      </c>
      <c r="F52" s="308" t="s">
        <v>818</v>
      </c>
    </row>
    <row r="53" spans="1:6" x14ac:dyDescent="0.25">
      <c r="A53" s="308">
        <v>52</v>
      </c>
      <c r="B53" s="308" t="s">
        <v>49</v>
      </c>
      <c r="C53" s="310">
        <v>3904612644</v>
      </c>
      <c r="D53" s="308">
        <v>360</v>
      </c>
      <c r="E53" s="308">
        <v>2010592100</v>
      </c>
      <c r="F53" s="308" t="s">
        <v>819</v>
      </c>
    </row>
    <row r="54" spans="1:6" x14ac:dyDescent="0.25">
      <c r="A54" s="308">
        <v>53</v>
      </c>
      <c r="B54" s="308" t="s">
        <v>599</v>
      </c>
      <c r="C54" s="310">
        <v>6143066681</v>
      </c>
      <c r="D54" s="308">
        <v>303</v>
      </c>
      <c r="E54" s="308">
        <v>2010620300</v>
      </c>
      <c r="F54" s="308" t="s">
        <v>1358</v>
      </c>
    </row>
    <row r="55" spans="1:6" x14ac:dyDescent="0.25">
      <c r="A55" s="308">
        <v>54</v>
      </c>
      <c r="B55" s="308" t="s">
        <v>551</v>
      </c>
      <c r="C55" s="310">
        <v>5036118291</v>
      </c>
      <c r="D55" s="308">
        <v>261160</v>
      </c>
      <c r="E55" s="308">
        <v>2010230956</v>
      </c>
      <c r="F55" s="308" t="s">
        <v>956</v>
      </c>
    </row>
    <row r="56" spans="1:6" x14ac:dyDescent="0.25">
      <c r="A56" s="308">
        <v>55</v>
      </c>
      <c r="B56" s="308" t="s">
        <v>1600</v>
      </c>
      <c r="C56" s="310">
        <v>9701098248</v>
      </c>
      <c r="D56" s="308">
        <v>535643</v>
      </c>
      <c r="E56" s="308">
        <v>2010230957</v>
      </c>
      <c r="F56" s="308" t="s">
        <v>1601</v>
      </c>
    </row>
    <row r="57" spans="1:6" x14ac:dyDescent="0.25">
      <c r="A57" s="308">
        <v>56</v>
      </c>
      <c r="B57" s="308" t="s">
        <v>412</v>
      </c>
      <c r="C57" s="310">
        <v>7707074137</v>
      </c>
      <c r="D57" s="308">
        <v>2</v>
      </c>
      <c r="E57" s="308">
        <v>1020000000</v>
      </c>
      <c r="F57" s="308" t="s">
        <v>913</v>
      </c>
    </row>
    <row r="58" spans="1:6" x14ac:dyDescent="0.25">
      <c r="A58" s="308">
        <v>57</v>
      </c>
      <c r="B58" s="308" t="s">
        <v>51</v>
      </c>
      <c r="C58" s="310">
        <v>7721247141</v>
      </c>
      <c r="D58" s="308">
        <v>348</v>
      </c>
      <c r="E58" s="308">
        <v>2010591800</v>
      </c>
      <c r="F58" s="308" t="s">
        <v>820</v>
      </c>
    </row>
    <row r="59" spans="1:6" x14ac:dyDescent="0.25">
      <c r="A59" s="308">
        <v>58</v>
      </c>
      <c r="B59" s="308" t="s">
        <v>53</v>
      </c>
      <c r="C59" s="310">
        <v>7734598490</v>
      </c>
      <c r="D59" s="308">
        <v>148</v>
      </c>
      <c r="E59" s="308">
        <v>2010400000</v>
      </c>
      <c r="F59" s="308" t="s">
        <v>1654</v>
      </c>
    </row>
    <row r="60" spans="1:6" x14ac:dyDescent="0.25">
      <c r="A60" s="308">
        <v>59</v>
      </c>
      <c r="B60" s="308" t="s">
        <v>55</v>
      </c>
      <c r="C60" s="310">
        <v>7724675770</v>
      </c>
      <c r="D60" s="308">
        <v>272</v>
      </c>
      <c r="E60" s="308">
        <v>2010420000</v>
      </c>
      <c r="F60" s="308" t="s">
        <v>823</v>
      </c>
    </row>
    <row r="61" spans="1:6" x14ac:dyDescent="0.25">
      <c r="A61" s="308">
        <v>60</v>
      </c>
      <c r="B61" s="308" t="s">
        <v>409</v>
      </c>
      <c r="C61" s="310">
        <v>5254001230</v>
      </c>
      <c r="D61" s="308">
        <v>14</v>
      </c>
      <c r="E61" s="308">
        <v>1150000000</v>
      </c>
      <c r="F61" s="308" t="s">
        <v>915</v>
      </c>
    </row>
    <row r="62" spans="1:6" x14ac:dyDescent="0.25">
      <c r="A62" s="308">
        <v>61</v>
      </c>
      <c r="B62" s="308" t="s">
        <v>230</v>
      </c>
      <c r="C62" s="310">
        <v>7724683379</v>
      </c>
      <c r="D62" s="308">
        <v>150</v>
      </c>
      <c r="E62" s="308">
        <v>2010430000</v>
      </c>
      <c r="F62" s="308" t="s">
        <v>824</v>
      </c>
    </row>
    <row r="63" spans="1:6" x14ac:dyDescent="0.25">
      <c r="A63" s="308">
        <v>62</v>
      </c>
      <c r="B63" s="308" t="s">
        <v>380</v>
      </c>
      <c r="C63" s="310">
        <v>7704674312</v>
      </c>
      <c r="D63" s="308">
        <v>145</v>
      </c>
      <c r="E63" s="308">
        <v>2010380000</v>
      </c>
      <c r="F63" s="308" t="s">
        <v>1321</v>
      </c>
    </row>
    <row r="64" spans="1:6" x14ac:dyDescent="0.25">
      <c r="A64" s="308">
        <v>63</v>
      </c>
      <c r="B64" s="308" t="s">
        <v>1663</v>
      </c>
      <c r="C64" s="310">
        <v>7812022096</v>
      </c>
      <c r="D64" s="308">
        <v>192162</v>
      </c>
      <c r="E64" s="308">
        <v>4190000000</v>
      </c>
      <c r="F64" s="308" t="s">
        <v>1664</v>
      </c>
    </row>
    <row r="65" spans="1:6" x14ac:dyDescent="0.25">
      <c r="A65" s="308">
        <v>64</v>
      </c>
      <c r="B65" s="308" t="s">
        <v>59</v>
      </c>
      <c r="C65" s="310">
        <v>5036092340</v>
      </c>
      <c r="D65" s="308">
        <v>184</v>
      </c>
      <c r="E65" s="308">
        <v>2010710000</v>
      </c>
      <c r="F65" s="308" t="s">
        <v>825</v>
      </c>
    </row>
    <row r="66" spans="1:6" x14ac:dyDescent="0.25">
      <c r="A66" s="308">
        <v>65</v>
      </c>
      <c r="B66" s="308" t="s">
        <v>61</v>
      </c>
      <c r="C66" s="310">
        <v>7706699062</v>
      </c>
      <c r="D66" s="308">
        <v>279</v>
      </c>
      <c r="E66" s="308">
        <v>2010470000</v>
      </c>
      <c r="F66" s="308" t="s">
        <v>826</v>
      </c>
    </row>
    <row r="67" spans="1:6" x14ac:dyDescent="0.25">
      <c r="A67" s="308">
        <v>66</v>
      </c>
      <c r="B67" s="308" t="s">
        <v>63</v>
      </c>
      <c r="C67" s="310">
        <v>7706729736</v>
      </c>
      <c r="D67" s="308">
        <v>246</v>
      </c>
      <c r="E67" s="308">
        <v>2010900000</v>
      </c>
      <c r="F67" s="308" t="s">
        <v>827</v>
      </c>
    </row>
    <row r="68" spans="1:6" x14ac:dyDescent="0.25">
      <c r="A68" s="308">
        <v>67</v>
      </c>
      <c r="B68" s="308" t="s">
        <v>65</v>
      </c>
      <c r="C68" s="310">
        <v>7708697977</v>
      </c>
      <c r="D68" s="308">
        <v>162</v>
      </c>
      <c r="E68" s="308">
        <v>2010500000</v>
      </c>
      <c r="F68" s="308" t="s">
        <v>828</v>
      </c>
    </row>
    <row r="69" spans="1:6" x14ac:dyDescent="0.25">
      <c r="A69" s="308">
        <v>68</v>
      </c>
      <c r="B69" s="308" t="s">
        <v>418</v>
      </c>
      <c r="C69" s="310">
        <v>2452000401</v>
      </c>
      <c r="D69" s="308">
        <v>222</v>
      </c>
      <c r="E69" s="308">
        <v>3020000000</v>
      </c>
      <c r="F69" s="308" t="s">
        <v>919</v>
      </c>
    </row>
    <row r="70" spans="1:6" x14ac:dyDescent="0.25">
      <c r="A70" s="308">
        <v>69</v>
      </c>
      <c r="B70" s="308" t="s">
        <v>67</v>
      </c>
      <c r="C70" s="310">
        <v>4506004751</v>
      </c>
      <c r="D70" s="308">
        <v>87</v>
      </c>
      <c r="E70" s="308">
        <v>2010230800</v>
      </c>
      <c r="F70" s="308" t="s">
        <v>829</v>
      </c>
    </row>
    <row r="71" spans="1:6" x14ac:dyDescent="0.25">
      <c r="A71" s="308">
        <v>70</v>
      </c>
      <c r="B71" s="308" t="s">
        <v>376</v>
      </c>
      <c r="C71" s="310">
        <v>5010036460</v>
      </c>
      <c r="D71" s="308">
        <v>281</v>
      </c>
      <c r="E71" s="308">
        <v>2010510000</v>
      </c>
      <c r="F71" s="308" t="s">
        <v>830</v>
      </c>
    </row>
    <row r="72" spans="1:6" x14ac:dyDescent="0.25">
      <c r="A72" s="308">
        <v>71</v>
      </c>
      <c r="B72" s="308" t="s">
        <v>69</v>
      </c>
      <c r="C72" s="310">
        <v>7706730001</v>
      </c>
      <c r="D72" s="308">
        <v>347</v>
      </c>
      <c r="E72" s="308">
        <v>2010890000</v>
      </c>
      <c r="F72" s="308" t="s">
        <v>831</v>
      </c>
    </row>
    <row r="73" spans="1:6" x14ac:dyDescent="0.25">
      <c r="A73" s="308">
        <v>72</v>
      </c>
      <c r="B73" s="308" t="s">
        <v>73</v>
      </c>
      <c r="C73" s="310">
        <v>7701763846</v>
      </c>
      <c r="D73" s="308">
        <v>152</v>
      </c>
      <c r="E73" s="308">
        <v>2010450000</v>
      </c>
      <c r="F73" s="308" t="s">
        <v>833</v>
      </c>
    </row>
    <row r="74" spans="1:6" x14ac:dyDescent="0.25">
      <c r="A74" s="308">
        <v>73</v>
      </c>
      <c r="B74" s="308" t="s">
        <v>77</v>
      </c>
      <c r="C74" s="310">
        <v>5036040729</v>
      </c>
      <c r="D74" s="308">
        <v>100</v>
      </c>
      <c r="E74" s="308">
        <v>2010230918</v>
      </c>
      <c r="F74" s="308" t="s">
        <v>835</v>
      </c>
    </row>
    <row r="75" spans="1:6" x14ac:dyDescent="0.25">
      <c r="A75" s="308">
        <v>74</v>
      </c>
      <c r="B75" s="308" t="s">
        <v>79</v>
      </c>
      <c r="C75" s="310">
        <v>7450045935</v>
      </c>
      <c r="D75" s="308">
        <v>127</v>
      </c>
      <c r="E75" s="308">
        <v>2010241600</v>
      </c>
      <c r="F75" s="308" t="s">
        <v>80</v>
      </c>
    </row>
    <row r="76" spans="1:6" x14ac:dyDescent="0.25">
      <c r="A76" s="308">
        <v>75</v>
      </c>
      <c r="B76" s="308" t="s">
        <v>1322</v>
      </c>
      <c r="C76" s="310">
        <v>5254491506</v>
      </c>
      <c r="D76" s="308">
        <v>481838</v>
      </c>
      <c r="E76" s="308">
        <v>1150000006</v>
      </c>
      <c r="F76" s="308" t="s">
        <v>1323</v>
      </c>
    </row>
    <row r="77" spans="1:6" x14ac:dyDescent="0.25">
      <c r="A77" s="308">
        <v>76</v>
      </c>
      <c r="B77" s="308" t="s">
        <v>786</v>
      </c>
      <c r="C77" s="310">
        <v>5260214123</v>
      </c>
      <c r="D77" s="308">
        <v>176</v>
      </c>
      <c r="E77" s="308">
        <v>2010620000</v>
      </c>
      <c r="F77" s="308" t="s">
        <v>848</v>
      </c>
    </row>
    <row r="78" spans="1:6" x14ac:dyDescent="0.25">
      <c r="A78" s="308">
        <v>77</v>
      </c>
      <c r="B78" s="308" t="s">
        <v>604</v>
      </c>
      <c r="C78" s="310">
        <v>6453142068</v>
      </c>
      <c r="D78" s="308">
        <v>431594</v>
      </c>
      <c r="E78" s="308">
        <v>2010601001</v>
      </c>
      <c r="F78" s="308" t="s">
        <v>1603</v>
      </c>
    </row>
    <row r="79" spans="1:6" x14ac:dyDescent="0.25">
      <c r="A79" s="308">
        <v>78</v>
      </c>
      <c r="B79" s="308" t="s">
        <v>388</v>
      </c>
      <c r="C79" s="310">
        <v>6639019655</v>
      </c>
      <c r="D79" s="308">
        <v>163</v>
      </c>
      <c r="E79" s="308">
        <v>2010540000</v>
      </c>
      <c r="F79" s="308" t="s">
        <v>836</v>
      </c>
    </row>
    <row r="80" spans="1:6" x14ac:dyDescent="0.25">
      <c r="A80" s="308">
        <v>79</v>
      </c>
      <c r="B80" s="308" t="s">
        <v>83</v>
      </c>
      <c r="C80" s="310">
        <v>2453014750</v>
      </c>
      <c r="D80" s="308">
        <v>339</v>
      </c>
      <c r="E80" s="308">
        <v>2010230001</v>
      </c>
      <c r="F80" s="308" t="s">
        <v>759</v>
      </c>
    </row>
    <row r="81" spans="1:6" x14ac:dyDescent="0.25">
      <c r="A81" s="308">
        <v>80</v>
      </c>
      <c r="B81" s="308" t="s">
        <v>81</v>
      </c>
      <c r="C81" s="310">
        <v>7706689000</v>
      </c>
      <c r="D81" s="308">
        <v>134</v>
      </c>
      <c r="E81" s="308">
        <v>2010242300</v>
      </c>
      <c r="F81" s="308" t="s">
        <v>837</v>
      </c>
    </row>
    <row r="82" spans="1:6" x14ac:dyDescent="0.25">
      <c r="A82" s="308">
        <v>81</v>
      </c>
      <c r="B82" s="308" t="s">
        <v>85</v>
      </c>
      <c r="C82" s="310">
        <v>3305004397</v>
      </c>
      <c r="D82" s="308">
        <v>119</v>
      </c>
      <c r="E82" s="308">
        <v>2010240600</v>
      </c>
      <c r="F82" s="308" t="s">
        <v>839</v>
      </c>
    </row>
    <row r="83" spans="1:6" x14ac:dyDescent="0.25">
      <c r="A83" s="308">
        <v>82</v>
      </c>
      <c r="B83" s="308" t="s">
        <v>673</v>
      </c>
      <c r="C83" s="310">
        <v>7711077412</v>
      </c>
      <c r="D83" s="308">
        <v>285</v>
      </c>
      <c r="E83" s="308">
        <v>2010590317</v>
      </c>
      <c r="F83" s="308" t="s">
        <v>957</v>
      </c>
    </row>
    <row r="84" spans="1:6" x14ac:dyDescent="0.25">
      <c r="A84" s="308">
        <v>83</v>
      </c>
      <c r="B84" s="308" t="s">
        <v>1621</v>
      </c>
      <c r="C84" s="310">
        <v>7827004484</v>
      </c>
      <c r="D84" s="308">
        <v>116493</v>
      </c>
      <c r="E84" s="308">
        <v>2010592500</v>
      </c>
      <c r="F84" s="308" t="s">
        <v>1624</v>
      </c>
    </row>
    <row r="85" spans="1:6" x14ac:dyDescent="0.25">
      <c r="A85" s="308">
        <v>84</v>
      </c>
      <c r="B85" s="308" t="s">
        <v>87</v>
      </c>
      <c r="C85" s="310">
        <v>7726682003</v>
      </c>
      <c r="D85" s="308">
        <v>217178</v>
      </c>
      <c r="E85" s="308">
        <v>2010600000</v>
      </c>
      <c r="F85" s="308" t="s">
        <v>840</v>
      </c>
    </row>
    <row r="86" spans="1:6" x14ac:dyDescent="0.25">
      <c r="A86" s="308">
        <v>85</v>
      </c>
      <c r="B86" s="308" t="s">
        <v>89</v>
      </c>
      <c r="C86" s="310">
        <v>7705833438</v>
      </c>
      <c r="D86" s="308">
        <v>123</v>
      </c>
      <c r="E86" s="308">
        <v>2010241100</v>
      </c>
      <c r="F86" s="308" t="s">
        <v>90</v>
      </c>
    </row>
    <row r="87" spans="1:6" x14ac:dyDescent="0.25">
      <c r="A87" s="308">
        <v>86</v>
      </c>
      <c r="B87" s="308" t="s">
        <v>91</v>
      </c>
      <c r="C87" s="310">
        <v>7715020463</v>
      </c>
      <c r="D87" s="308">
        <v>113</v>
      </c>
      <c r="E87" s="308">
        <v>2010231300</v>
      </c>
      <c r="F87" s="308" t="s">
        <v>1665</v>
      </c>
    </row>
    <row r="88" spans="1:6" x14ac:dyDescent="0.25">
      <c r="A88" s="308">
        <v>87</v>
      </c>
      <c r="B88" s="308" t="s">
        <v>1666</v>
      </c>
      <c r="C88" s="310">
        <v>7706801975</v>
      </c>
      <c r="D88" s="308">
        <v>329348</v>
      </c>
      <c r="E88" s="308">
        <v>3090000000</v>
      </c>
      <c r="F88" s="308" t="s">
        <v>1667</v>
      </c>
    </row>
    <row r="89" spans="1:6" x14ac:dyDescent="0.25">
      <c r="A89" s="308">
        <v>88</v>
      </c>
      <c r="B89" s="308" t="s">
        <v>1324</v>
      </c>
      <c r="C89" s="310">
        <v>7707058167</v>
      </c>
      <c r="D89" s="308">
        <v>249966</v>
      </c>
      <c r="E89" s="308">
        <v>1190000000</v>
      </c>
      <c r="F89" s="308" t="s">
        <v>1325</v>
      </c>
    </row>
    <row r="90" spans="1:6" x14ac:dyDescent="0.25">
      <c r="A90" s="308">
        <v>89</v>
      </c>
      <c r="B90" s="308" t="s">
        <v>398</v>
      </c>
      <c r="C90" s="310">
        <v>7422000795</v>
      </c>
      <c r="D90" s="308">
        <v>6</v>
      </c>
      <c r="E90" s="308">
        <v>1070000000</v>
      </c>
      <c r="F90" s="308" t="s">
        <v>920</v>
      </c>
    </row>
    <row r="91" spans="1:6" x14ac:dyDescent="0.25">
      <c r="A91" s="308">
        <v>90</v>
      </c>
      <c r="B91" s="308" t="s">
        <v>93</v>
      </c>
      <c r="C91" s="310">
        <v>7724558466</v>
      </c>
      <c r="D91" s="308">
        <v>30</v>
      </c>
      <c r="E91" s="308">
        <v>2010100000</v>
      </c>
      <c r="F91" s="308" t="s">
        <v>842</v>
      </c>
    </row>
    <row r="92" spans="1:6" x14ac:dyDescent="0.25">
      <c r="A92" s="308">
        <v>91</v>
      </c>
      <c r="B92" s="308" t="s">
        <v>95</v>
      </c>
      <c r="C92" s="310">
        <v>7721730486</v>
      </c>
      <c r="D92" s="308">
        <v>214196</v>
      </c>
      <c r="E92" s="308">
        <v>2010740000</v>
      </c>
      <c r="F92" s="308" t="s">
        <v>843</v>
      </c>
    </row>
    <row r="93" spans="1:6" x14ac:dyDescent="0.25">
      <c r="A93" s="308">
        <v>92</v>
      </c>
      <c r="B93" s="308" t="s">
        <v>99</v>
      </c>
      <c r="C93" s="310">
        <v>5053005918</v>
      </c>
      <c r="D93" s="308">
        <v>46</v>
      </c>
      <c r="E93" s="308">
        <v>2010230100</v>
      </c>
      <c r="F93" s="308" t="s">
        <v>844</v>
      </c>
    </row>
    <row r="94" spans="1:6" x14ac:dyDescent="0.25">
      <c r="A94" s="308">
        <v>93</v>
      </c>
      <c r="B94" s="308" t="s">
        <v>97</v>
      </c>
      <c r="C94" s="310">
        <v>5053066861</v>
      </c>
      <c r="D94" s="308">
        <v>59</v>
      </c>
      <c r="E94" s="308">
        <v>2010230115</v>
      </c>
      <c r="F94" s="308" t="s">
        <v>767</v>
      </c>
    </row>
    <row r="95" spans="1:6" x14ac:dyDescent="0.25">
      <c r="A95" s="308">
        <v>94</v>
      </c>
      <c r="B95" s="308" t="s">
        <v>393</v>
      </c>
      <c r="C95" s="310">
        <v>7706760091</v>
      </c>
      <c r="D95" s="308">
        <v>215181</v>
      </c>
      <c r="E95" s="308">
        <v>4010000100</v>
      </c>
      <c r="F95" s="308" t="s">
        <v>845</v>
      </c>
    </row>
    <row r="96" spans="1:6" x14ac:dyDescent="0.25">
      <c r="A96" s="308">
        <v>95</v>
      </c>
      <c r="B96" s="308" t="s">
        <v>109</v>
      </c>
      <c r="C96" s="310">
        <v>5410114184</v>
      </c>
      <c r="D96" s="308">
        <v>61</v>
      </c>
      <c r="E96" s="308">
        <v>2010230200</v>
      </c>
      <c r="F96" s="308" t="s">
        <v>847</v>
      </c>
    </row>
    <row r="97" spans="1:6" x14ac:dyDescent="0.25">
      <c r="A97" s="308">
        <v>96</v>
      </c>
      <c r="B97" s="308" t="s">
        <v>103</v>
      </c>
      <c r="C97" s="310">
        <v>5410021660</v>
      </c>
      <c r="D97" s="308">
        <v>67</v>
      </c>
      <c r="E97" s="308">
        <v>2010230207</v>
      </c>
      <c r="F97" s="308" t="s">
        <v>757</v>
      </c>
    </row>
    <row r="98" spans="1:6" x14ac:dyDescent="0.25">
      <c r="A98" s="308">
        <v>97</v>
      </c>
      <c r="B98" s="308" t="s">
        <v>105</v>
      </c>
      <c r="C98" s="310">
        <v>5410028351</v>
      </c>
      <c r="D98" s="308">
        <v>70</v>
      </c>
      <c r="E98" s="308">
        <v>2010230210</v>
      </c>
      <c r="F98" s="308" t="s">
        <v>758</v>
      </c>
    </row>
    <row r="99" spans="1:6" x14ac:dyDescent="0.25">
      <c r="A99" s="308">
        <v>98</v>
      </c>
      <c r="B99" s="308" t="s">
        <v>113</v>
      </c>
      <c r="C99" s="310">
        <v>7302040242</v>
      </c>
      <c r="D99" s="308">
        <v>159</v>
      </c>
      <c r="E99" s="308">
        <v>2010480000</v>
      </c>
      <c r="F99" s="308" t="s">
        <v>781</v>
      </c>
    </row>
    <row r="100" spans="1:6" x14ac:dyDescent="0.25">
      <c r="A100" s="308">
        <v>99</v>
      </c>
      <c r="B100" s="308" t="s">
        <v>355</v>
      </c>
      <c r="C100" s="310">
        <v>7329008990</v>
      </c>
      <c r="D100" s="308">
        <v>304288</v>
      </c>
      <c r="E100" s="308">
        <v>2010970000</v>
      </c>
      <c r="F100" s="308" t="s">
        <v>235</v>
      </c>
    </row>
    <row r="101" spans="1:6" x14ac:dyDescent="0.25">
      <c r="A101" s="308">
        <v>100</v>
      </c>
      <c r="B101" s="308" t="s">
        <v>101</v>
      </c>
      <c r="C101" s="310">
        <v>7720723422</v>
      </c>
      <c r="D101" s="308">
        <v>219385</v>
      </c>
      <c r="E101" s="308">
        <v>2010630000</v>
      </c>
      <c r="F101" s="308" t="s">
        <v>846</v>
      </c>
    </row>
    <row r="102" spans="1:6" x14ac:dyDescent="0.25">
      <c r="A102" s="308">
        <v>101</v>
      </c>
      <c r="B102" s="308" t="s">
        <v>411</v>
      </c>
      <c r="C102" s="310">
        <v>5027241394</v>
      </c>
      <c r="D102" s="308">
        <v>449522</v>
      </c>
      <c r="E102" s="308">
        <v>4070000000</v>
      </c>
      <c r="F102" s="308" t="s">
        <v>922</v>
      </c>
    </row>
    <row r="103" spans="1:6" x14ac:dyDescent="0.25">
      <c r="A103" s="308">
        <v>102</v>
      </c>
      <c r="B103" s="308" t="s">
        <v>115</v>
      </c>
      <c r="C103" s="310">
        <v>7726606316</v>
      </c>
      <c r="D103" s="308">
        <v>149</v>
      </c>
      <c r="E103" s="308">
        <v>2010410000</v>
      </c>
      <c r="F103" s="308" t="s">
        <v>849</v>
      </c>
    </row>
    <row r="104" spans="1:6" x14ac:dyDescent="0.25">
      <c r="A104" s="308">
        <v>103</v>
      </c>
      <c r="B104" s="308" t="s">
        <v>387</v>
      </c>
      <c r="C104" s="310">
        <v>7817331468</v>
      </c>
      <c r="D104" s="308">
        <v>340028</v>
      </c>
      <c r="E104" s="308">
        <v>4080000000</v>
      </c>
      <c r="F104" s="308" t="s">
        <v>1587</v>
      </c>
    </row>
    <row r="105" spans="1:6" x14ac:dyDescent="0.25">
      <c r="A105" s="308">
        <v>104</v>
      </c>
      <c r="B105" s="308" t="s">
        <v>117</v>
      </c>
      <c r="C105" s="310">
        <v>7715719854</v>
      </c>
      <c r="D105" s="308">
        <v>164</v>
      </c>
      <c r="E105" s="308">
        <v>2010550000</v>
      </c>
      <c r="F105" s="308" t="s">
        <v>850</v>
      </c>
    </row>
    <row r="106" spans="1:6" x14ac:dyDescent="0.25">
      <c r="A106" s="308">
        <v>105</v>
      </c>
      <c r="B106" s="308" t="s">
        <v>119</v>
      </c>
      <c r="C106" s="310">
        <v>7708698473</v>
      </c>
      <c r="D106" s="308">
        <v>304</v>
      </c>
      <c r="E106" s="308">
        <v>2010650000</v>
      </c>
      <c r="F106" s="308" t="s">
        <v>1588</v>
      </c>
    </row>
    <row r="107" spans="1:6" x14ac:dyDescent="0.25">
      <c r="A107" s="308">
        <v>106</v>
      </c>
      <c r="B107" s="308" t="s">
        <v>414</v>
      </c>
      <c r="C107" s="310">
        <v>4714000067</v>
      </c>
      <c r="D107" s="308">
        <v>240</v>
      </c>
      <c r="E107" s="308">
        <v>4090000000</v>
      </c>
      <c r="F107" s="308" t="s">
        <v>924</v>
      </c>
    </row>
    <row r="108" spans="1:6" x14ac:dyDescent="0.25">
      <c r="A108" s="308">
        <v>107</v>
      </c>
      <c r="B108" s="308" t="s">
        <v>392</v>
      </c>
      <c r="C108" s="310">
        <v>7709944065</v>
      </c>
      <c r="D108" s="308">
        <v>340270</v>
      </c>
      <c r="E108" s="308">
        <v>4140000000</v>
      </c>
      <c r="F108" s="308" t="s">
        <v>1589</v>
      </c>
    </row>
    <row r="109" spans="1:6" x14ac:dyDescent="0.25">
      <c r="A109" s="308">
        <v>108</v>
      </c>
      <c r="B109" s="308" t="s">
        <v>417</v>
      </c>
      <c r="C109" s="310">
        <v>5838009089</v>
      </c>
      <c r="D109" s="308">
        <v>242</v>
      </c>
      <c r="E109" s="308">
        <v>4110000000</v>
      </c>
      <c r="F109" s="308" t="s">
        <v>928</v>
      </c>
    </row>
    <row r="110" spans="1:6" x14ac:dyDescent="0.25">
      <c r="A110" s="308">
        <v>109</v>
      </c>
      <c r="B110" s="308" t="s">
        <v>1150</v>
      </c>
      <c r="C110" s="310">
        <v>9701087623</v>
      </c>
      <c r="D110" s="308">
        <v>517363</v>
      </c>
      <c r="E110" s="308">
        <v>2019000000</v>
      </c>
      <c r="F110" s="308" t="s">
        <v>1327</v>
      </c>
    </row>
    <row r="111" spans="1:6" x14ac:dyDescent="0.25">
      <c r="A111" s="308">
        <v>110</v>
      </c>
      <c r="B111" s="308" t="s">
        <v>121</v>
      </c>
      <c r="C111" s="310">
        <v>7706688991</v>
      </c>
      <c r="D111" s="308">
        <v>133</v>
      </c>
      <c r="E111" s="308">
        <v>2010242200</v>
      </c>
      <c r="F111" s="308" t="s">
        <v>852</v>
      </c>
    </row>
    <row r="112" spans="1:6" x14ac:dyDescent="0.25">
      <c r="A112" s="308">
        <v>111</v>
      </c>
      <c r="B112" s="308" t="s">
        <v>391</v>
      </c>
      <c r="C112" s="310">
        <v>5036005308</v>
      </c>
      <c r="D112" s="308">
        <v>237</v>
      </c>
      <c r="E112" s="308">
        <v>4060000000</v>
      </c>
      <c r="F112" s="308" t="s">
        <v>926</v>
      </c>
    </row>
    <row r="113" spans="1:6" x14ac:dyDescent="0.25">
      <c r="A113" s="308">
        <v>112</v>
      </c>
      <c r="B113" s="308" t="s">
        <v>420</v>
      </c>
      <c r="C113" s="310">
        <v>7802846922</v>
      </c>
      <c r="D113" s="308">
        <v>338909</v>
      </c>
      <c r="E113" s="308">
        <v>4010000000</v>
      </c>
      <c r="F113" s="308" t="s">
        <v>927</v>
      </c>
    </row>
    <row r="114" spans="1:6" x14ac:dyDescent="0.25">
      <c r="A114" s="308">
        <v>113</v>
      </c>
      <c r="B114" s="308" t="s">
        <v>964</v>
      </c>
      <c r="C114" s="310">
        <v>6629020796</v>
      </c>
      <c r="D114" s="308">
        <v>129</v>
      </c>
      <c r="E114" s="308">
        <v>2010241800</v>
      </c>
      <c r="F114" s="308" t="s">
        <v>1171</v>
      </c>
    </row>
    <row r="115" spans="1:6" x14ac:dyDescent="0.25">
      <c r="A115" s="308">
        <v>114</v>
      </c>
      <c r="B115" s="308" t="s">
        <v>422</v>
      </c>
      <c r="C115" s="310">
        <v>7802441926</v>
      </c>
      <c r="D115" s="308">
        <v>182</v>
      </c>
      <c r="E115" s="308">
        <v>2010690000</v>
      </c>
      <c r="F115" s="308" t="s">
        <v>853</v>
      </c>
    </row>
    <row r="116" spans="1:6" x14ac:dyDescent="0.25">
      <c r="A116" s="308">
        <v>115</v>
      </c>
      <c r="B116" s="308" t="s">
        <v>410</v>
      </c>
      <c r="C116" s="310">
        <v>5254081010</v>
      </c>
      <c r="D116" s="308">
        <v>32</v>
      </c>
      <c r="E116" s="308">
        <v>2010150000</v>
      </c>
      <c r="F116" s="308" t="s">
        <v>854</v>
      </c>
    </row>
    <row r="117" spans="1:6" x14ac:dyDescent="0.25">
      <c r="A117" s="308">
        <v>116</v>
      </c>
      <c r="B117" s="308" t="s">
        <v>238</v>
      </c>
      <c r="C117" s="310">
        <v>7024033350</v>
      </c>
      <c r="D117" s="308">
        <v>177333</v>
      </c>
      <c r="E117" s="308">
        <v>2010780500</v>
      </c>
      <c r="F117" s="308" t="s">
        <v>859</v>
      </c>
    </row>
    <row r="118" spans="1:6" x14ac:dyDescent="0.25">
      <c r="A118" s="308">
        <v>117</v>
      </c>
      <c r="B118" s="308" t="s">
        <v>127</v>
      </c>
      <c r="C118" s="310">
        <v>7706751361</v>
      </c>
      <c r="D118" s="308">
        <v>367</v>
      </c>
      <c r="E118" s="308">
        <v>2010910000</v>
      </c>
      <c r="F118" s="308" t="s">
        <v>128</v>
      </c>
    </row>
    <row r="119" spans="1:6" x14ac:dyDescent="0.25">
      <c r="A119" s="308">
        <v>118</v>
      </c>
      <c r="B119" s="308" t="s">
        <v>129</v>
      </c>
      <c r="C119" s="310">
        <v>7706704146</v>
      </c>
      <c r="D119" s="308">
        <v>204</v>
      </c>
      <c r="E119" s="308">
        <v>2010860000</v>
      </c>
      <c r="F119" s="308" t="s">
        <v>857</v>
      </c>
    </row>
    <row r="120" spans="1:6" x14ac:dyDescent="0.25">
      <c r="A120" s="308">
        <v>119</v>
      </c>
      <c r="B120" s="308" t="s">
        <v>131</v>
      </c>
      <c r="C120" s="310">
        <v>5259077666</v>
      </c>
      <c r="D120" s="308">
        <v>185</v>
      </c>
      <c r="E120" s="308">
        <v>2010720000</v>
      </c>
      <c r="F120" s="308" t="s">
        <v>858</v>
      </c>
    </row>
    <row r="121" spans="1:6" x14ac:dyDescent="0.25">
      <c r="A121" s="308">
        <v>120</v>
      </c>
      <c r="B121" s="308" t="s">
        <v>651</v>
      </c>
      <c r="C121" s="310">
        <v>7703197508</v>
      </c>
      <c r="D121" s="308">
        <v>298588</v>
      </c>
      <c r="E121" s="308">
        <v>2010021800</v>
      </c>
      <c r="F121" s="308" t="s">
        <v>1329</v>
      </c>
    </row>
    <row r="122" spans="1:6" x14ac:dyDescent="0.25">
      <c r="A122" s="308">
        <v>121</v>
      </c>
      <c r="B122" s="308" t="s">
        <v>400</v>
      </c>
      <c r="C122" s="310">
        <v>5410079229</v>
      </c>
      <c r="D122" s="308">
        <v>592356</v>
      </c>
      <c r="E122" s="308">
        <v>1080000000</v>
      </c>
      <c r="F122" s="308" t="s">
        <v>1649</v>
      </c>
    </row>
    <row r="123" spans="1:6" x14ac:dyDescent="0.25">
      <c r="A123" s="308">
        <v>122</v>
      </c>
      <c r="B123" s="308" t="s">
        <v>135</v>
      </c>
      <c r="C123" s="310">
        <v>7530000048</v>
      </c>
      <c r="D123" s="308">
        <v>84</v>
      </c>
      <c r="E123" s="308">
        <v>2010230400</v>
      </c>
      <c r="F123" s="308" t="s">
        <v>860</v>
      </c>
    </row>
    <row r="124" spans="1:6" x14ac:dyDescent="0.25">
      <c r="A124" s="308">
        <v>123</v>
      </c>
      <c r="B124" s="308" t="s">
        <v>1620</v>
      </c>
      <c r="C124" s="310">
        <v>5010043203</v>
      </c>
      <c r="D124" s="308">
        <v>319635</v>
      </c>
      <c r="E124" s="308">
        <v>2010253100</v>
      </c>
      <c r="F124" s="308" t="s">
        <v>1628</v>
      </c>
    </row>
    <row r="125" spans="1:6" x14ac:dyDescent="0.25">
      <c r="A125" s="308">
        <v>124</v>
      </c>
      <c r="B125" s="308" t="s">
        <v>1622</v>
      </c>
      <c r="C125" s="310">
        <v>7729632610</v>
      </c>
      <c r="D125" s="308">
        <v>223386</v>
      </c>
      <c r="E125" s="308">
        <v>2010252100</v>
      </c>
      <c r="F125" s="308" t="s">
        <v>1627</v>
      </c>
    </row>
    <row r="126" spans="1:6" x14ac:dyDescent="0.25">
      <c r="A126" s="308">
        <v>125</v>
      </c>
      <c r="B126" s="308" t="s">
        <v>360</v>
      </c>
      <c r="C126" s="310">
        <v>7725524660</v>
      </c>
      <c r="D126" s="308">
        <v>112</v>
      </c>
      <c r="E126" s="308">
        <v>2010231200</v>
      </c>
      <c r="F126" s="308" t="s">
        <v>862</v>
      </c>
    </row>
    <row r="127" spans="1:6" x14ac:dyDescent="0.25">
      <c r="A127" s="308">
        <v>126</v>
      </c>
      <c r="B127" s="308" t="s">
        <v>1581</v>
      </c>
      <c r="C127" s="310">
        <v>7708332920</v>
      </c>
      <c r="D127" s="308">
        <v>555845</v>
      </c>
      <c r="E127" s="308">
        <v>2010880000</v>
      </c>
      <c r="F127" s="308" t="s">
        <v>1582</v>
      </c>
    </row>
    <row r="128" spans="1:6" x14ac:dyDescent="0.25">
      <c r="A128" s="308">
        <v>127</v>
      </c>
      <c r="B128" s="308" t="s">
        <v>397</v>
      </c>
      <c r="C128" s="310">
        <v>7405000428</v>
      </c>
      <c r="D128" s="308">
        <v>9</v>
      </c>
      <c r="E128" s="308">
        <v>1100000000</v>
      </c>
      <c r="F128" s="308" t="s">
        <v>932</v>
      </c>
    </row>
    <row r="129" spans="1:6" x14ac:dyDescent="0.25">
      <c r="A129" s="308">
        <v>128</v>
      </c>
      <c r="B129" s="308" t="s">
        <v>137</v>
      </c>
      <c r="C129" s="310">
        <v>7721699740</v>
      </c>
      <c r="D129" s="308">
        <v>368</v>
      </c>
      <c r="E129" s="308">
        <v>2010592000</v>
      </c>
      <c r="F129" s="308" t="s">
        <v>861</v>
      </c>
    </row>
    <row r="130" spans="1:6" x14ac:dyDescent="0.25">
      <c r="A130" s="308">
        <v>129</v>
      </c>
      <c r="B130" s="308" t="s">
        <v>424</v>
      </c>
      <c r="C130" s="310">
        <v>7704009700</v>
      </c>
      <c r="D130" s="308">
        <v>133437</v>
      </c>
      <c r="E130" s="308">
        <v>3110000000</v>
      </c>
      <c r="F130" s="308" t="s">
        <v>933</v>
      </c>
    </row>
    <row r="131" spans="1:6" x14ac:dyDescent="0.25">
      <c r="A131" s="308">
        <v>130</v>
      </c>
      <c r="B131" s="308" t="s">
        <v>787</v>
      </c>
      <c r="C131" s="310">
        <v>7725413350</v>
      </c>
      <c r="D131" s="308">
        <v>532934</v>
      </c>
      <c r="E131" s="308">
        <v>2010230912</v>
      </c>
      <c r="F131" s="308" t="s">
        <v>1330</v>
      </c>
    </row>
    <row r="132" spans="1:6" x14ac:dyDescent="0.25">
      <c r="A132" s="308">
        <v>131</v>
      </c>
      <c r="B132" s="308" t="s">
        <v>429</v>
      </c>
      <c r="C132" s="310">
        <v>7734358970</v>
      </c>
      <c r="D132" s="308">
        <v>417501</v>
      </c>
      <c r="E132" s="308">
        <v>2010990000</v>
      </c>
      <c r="F132" s="308" t="s">
        <v>1590</v>
      </c>
    </row>
    <row r="133" spans="1:6" x14ac:dyDescent="0.25">
      <c r="A133" s="308">
        <v>132</v>
      </c>
      <c r="B133" s="308" t="s">
        <v>139</v>
      </c>
      <c r="C133" s="310">
        <v>7713190205</v>
      </c>
      <c r="D133" s="308">
        <v>23</v>
      </c>
      <c r="E133" s="308">
        <v>2010020600</v>
      </c>
      <c r="F133" s="308" t="s">
        <v>864</v>
      </c>
    </row>
    <row r="134" spans="1:6" x14ac:dyDescent="0.25">
      <c r="A134" s="308">
        <v>133</v>
      </c>
      <c r="B134" s="308" t="s">
        <v>1640</v>
      </c>
      <c r="C134" s="310">
        <v>7706757331</v>
      </c>
      <c r="D134" s="308">
        <v>208117</v>
      </c>
      <c r="E134" s="308">
        <v>2010920000</v>
      </c>
      <c r="F134" s="308" t="s">
        <v>1676</v>
      </c>
    </row>
    <row r="135" spans="1:6" x14ac:dyDescent="0.25">
      <c r="A135" s="308">
        <v>134</v>
      </c>
      <c r="B135" s="308" t="s">
        <v>1643</v>
      </c>
      <c r="C135" s="310">
        <v>6681010060</v>
      </c>
      <c r="D135" s="308">
        <v>567019</v>
      </c>
      <c r="E135" s="308">
        <v>2021000100</v>
      </c>
      <c r="F135" s="308" t="s">
        <v>1651</v>
      </c>
    </row>
    <row r="136" spans="1:6" x14ac:dyDescent="0.25">
      <c r="A136" s="308">
        <v>135</v>
      </c>
      <c r="B136" s="308" t="s">
        <v>1644</v>
      </c>
      <c r="C136" s="310">
        <v>5254493302</v>
      </c>
      <c r="D136" s="308">
        <v>576325</v>
      </c>
      <c r="E136" s="308">
        <v>2021000200</v>
      </c>
      <c r="F136" s="308" t="s">
        <v>1650</v>
      </c>
    </row>
    <row r="137" spans="1:6" x14ac:dyDescent="0.25">
      <c r="A137" s="308">
        <v>136</v>
      </c>
      <c r="B137" s="308" t="s">
        <v>141</v>
      </c>
      <c r="C137" s="310">
        <v>7721632827</v>
      </c>
      <c r="D137" s="308">
        <v>166</v>
      </c>
      <c r="E137" s="308">
        <v>2010590000</v>
      </c>
      <c r="F137" s="308" t="s">
        <v>865</v>
      </c>
    </row>
    <row r="138" spans="1:6" x14ac:dyDescent="0.25">
      <c r="A138" s="308">
        <v>137</v>
      </c>
      <c r="B138" s="308" t="s">
        <v>423</v>
      </c>
      <c r="C138" s="310">
        <v>7726667090</v>
      </c>
      <c r="D138" s="308">
        <v>198346</v>
      </c>
      <c r="E138" s="308">
        <v>4180000000</v>
      </c>
      <c r="F138" s="308" t="s">
        <v>935</v>
      </c>
    </row>
    <row r="139" spans="1:6" x14ac:dyDescent="0.25">
      <c r="A139" s="308">
        <v>138</v>
      </c>
      <c r="B139" s="308" t="s">
        <v>1655</v>
      </c>
      <c r="C139" s="310">
        <v>0</v>
      </c>
      <c r="D139" s="308">
        <v>595632</v>
      </c>
      <c r="E139" s="308">
        <v>2021000400</v>
      </c>
      <c r="F139" s="308" t="s">
        <v>1656</v>
      </c>
    </row>
    <row r="140" spans="1:6" x14ac:dyDescent="0.25">
      <c r="A140" s="308">
        <v>139</v>
      </c>
      <c r="B140" s="308" t="s">
        <v>1611</v>
      </c>
      <c r="C140" s="310">
        <v>9706006265</v>
      </c>
      <c r="D140" s="308">
        <v>650467</v>
      </c>
      <c r="E140" s="308">
        <v>2011900000</v>
      </c>
      <c r="F140" s="308" t="s">
        <v>1677</v>
      </c>
    </row>
    <row r="141" spans="1:6" x14ac:dyDescent="0.25">
      <c r="A141" s="308">
        <v>140</v>
      </c>
      <c r="B141" s="308" t="s">
        <v>145</v>
      </c>
      <c r="C141" s="310">
        <v>7705966318</v>
      </c>
      <c r="D141" s="308">
        <v>224845</v>
      </c>
      <c r="E141" s="308">
        <v>2010592200</v>
      </c>
      <c r="F141" s="308" t="s">
        <v>867</v>
      </c>
    </row>
    <row r="142" spans="1:6" x14ac:dyDescent="0.25">
      <c r="A142" s="308">
        <v>141</v>
      </c>
      <c r="B142" s="308" t="s">
        <v>951</v>
      </c>
      <c r="C142" s="310">
        <v>7726367354</v>
      </c>
      <c r="D142" s="308">
        <v>430687</v>
      </c>
      <c r="E142" s="308">
        <v>2010991000</v>
      </c>
      <c r="F142" s="308" t="s">
        <v>960</v>
      </c>
    </row>
    <row r="143" spans="1:6" x14ac:dyDescent="0.25">
      <c r="A143" s="308">
        <v>142</v>
      </c>
      <c r="B143" s="308" t="s">
        <v>952</v>
      </c>
      <c r="C143" s="310">
        <v>7726396281</v>
      </c>
      <c r="D143" s="308">
        <v>486175</v>
      </c>
      <c r="E143" s="308">
        <v>2011000000</v>
      </c>
      <c r="F143" s="308" t="s">
        <v>959</v>
      </c>
    </row>
    <row r="144" spans="1:6" x14ac:dyDescent="0.25">
      <c r="A144" s="308">
        <v>143</v>
      </c>
      <c r="B144" s="308" t="s">
        <v>1673</v>
      </c>
      <c r="C144" s="310">
        <v>7017465328</v>
      </c>
      <c r="D144" s="308">
        <v>624150</v>
      </c>
      <c r="E144" s="308">
        <v>2021000500</v>
      </c>
      <c r="F144" s="308" t="s">
        <v>1672</v>
      </c>
    </row>
    <row r="145" spans="1:6" x14ac:dyDescent="0.25">
      <c r="A145" s="308">
        <v>144</v>
      </c>
      <c r="B145" s="308" t="s">
        <v>147</v>
      </c>
      <c r="C145" s="310">
        <v>5036076690</v>
      </c>
      <c r="D145" s="308">
        <v>95</v>
      </c>
      <c r="E145" s="308">
        <v>2010230911</v>
      </c>
      <c r="F145" s="308" t="s">
        <v>869</v>
      </c>
    </row>
    <row r="146" spans="1:6" x14ac:dyDescent="0.25">
      <c r="A146" s="308">
        <v>145</v>
      </c>
      <c r="B146" s="308" t="s">
        <v>966</v>
      </c>
      <c r="C146" s="310">
        <v>7720325407</v>
      </c>
      <c r="D146" s="308">
        <v>428981</v>
      </c>
      <c r="E146" s="308">
        <v>2010630100</v>
      </c>
      <c r="F146" s="308" t="s">
        <v>1148</v>
      </c>
    </row>
    <row r="147" spans="1:6" x14ac:dyDescent="0.25">
      <c r="A147" s="308">
        <v>146</v>
      </c>
      <c r="B147" s="308" t="s">
        <v>149</v>
      </c>
      <c r="C147" s="310">
        <v>9909449262</v>
      </c>
      <c r="D147" s="308">
        <v>98</v>
      </c>
      <c r="E147" s="308">
        <v>2010230916</v>
      </c>
      <c r="F147" s="308" t="s">
        <v>150</v>
      </c>
    </row>
    <row r="148" spans="1:6" x14ac:dyDescent="0.25">
      <c r="A148" s="308">
        <v>147</v>
      </c>
      <c r="B148" s="308" t="s">
        <v>151</v>
      </c>
      <c r="C148" s="310">
        <v>6664003909</v>
      </c>
      <c r="D148" s="308">
        <v>41</v>
      </c>
      <c r="E148" s="308">
        <v>2010200000</v>
      </c>
      <c r="F148" s="308" t="s">
        <v>871</v>
      </c>
    </row>
    <row r="149" spans="1:6" x14ac:dyDescent="0.25">
      <c r="A149" s="308">
        <v>148</v>
      </c>
      <c r="B149" s="308" t="s">
        <v>405</v>
      </c>
      <c r="C149" s="310">
        <v>5254082550</v>
      </c>
      <c r="D149" s="308">
        <v>35</v>
      </c>
      <c r="E149" s="308">
        <v>2010150300</v>
      </c>
      <c r="F149" s="308" t="s">
        <v>872</v>
      </c>
    </row>
    <row r="150" spans="1:6" x14ac:dyDescent="0.25">
      <c r="A150" s="308">
        <v>149</v>
      </c>
      <c r="B150" s="308" t="s">
        <v>1641</v>
      </c>
      <c r="C150" s="310">
        <v>6916000521</v>
      </c>
      <c r="D150" s="308">
        <v>132117</v>
      </c>
      <c r="E150" s="308">
        <v>2010450114</v>
      </c>
      <c r="F150" s="308" t="s">
        <v>1642</v>
      </c>
    </row>
    <row r="151" spans="1:6" x14ac:dyDescent="0.25">
      <c r="A151" s="308">
        <v>150</v>
      </c>
      <c r="B151" s="308" t="s">
        <v>953</v>
      </c>
      <c r="C151" s="310">
        <v>7706433961</v>
      </c>
      <c r="D151" s="308">
        <v>431962</v>
      </c>
      <c r="E151" s="308">
        <v>2010992000</v>
      </c>
      <c r="F151" s="308" t="s">
        <v>1591</v>
      </c>
    </row>
    <row r="152" spans="1:6" x14ac:dyDescent="0.25">
      <c r="A152" s="308">
        <v>151</v>
      </c>
      <c r="B152" s="308" t="s">
        <v>1228</v>
      </c>
      <c r="C152" s="310">
        <v>5260234539</v>
      </c>
      <c r="D152" s="308">
        <v>301</v>
      </c>
      <c r="E152" s="308">
        <v>2010620100</v>
      </c>
      <c r="F152" s="308" t="s">
        <v>1423</v>
      </c>
    </row>
    <row r="153" spans="1:6" x14ac:dyDescent="0.25">
      <c r="A153" s="308">
        <v>152</v>
      </c>
      <c r="B153" s="308" t="s">
        <v>157</v>
      </c>
      <c r="C153" s="310">
        <v>7734592593</v>
      </c>
      <c r="D153" s="308">
        <v>179</v>
      </c>
      <c r="E153" s="308">
        <v>2010660000</v>
      </c>
      <c r="F153" s="308" t="s">
        <v>873</v>
      </c>
    </row>
    <row r="154" spans="1:6" x14ac:dyDescent="0.25">
      <c r="A154" s="308">
        <v>153</v>
      </c>
      <c r="B154" s="308" t="s">
        <v>394</v>
      </c>
      <c r="C154" s="310">
        <v>7840393624</v>
      </c>
      <c r="D154" s="308">
        <v>189</v>
      </c>
      <c r="E154" s="308">
        <v>2010750000</v>
      </c>
      <c r="F154" s="308" t="s">
        <v>874</v>
      </c>
    </row>
    <row r="155" spans="1:6" x14ac:dyDescent="0.25">
      <c r="A155" s="308">
        <v>154</v>
      </c>
      <c r="B155" s="308" t="s">
        <v>408</v>
      </c>
      <c r="C155" s="310">
        <v>5254082630</v>
      </c>
      <c r="D155" s="308">
        <v>34</v>
      </c>
      <c r="E155" s="308">
        <v>2010150200</v>
      </c>
      <c r="F155" s="308" t="s">
        <v>875</v>
      </c>
    </row>
    <row r="156" spans="1:6" x14ac:dyDescent="0.25">
      <c r="A156" s="308">
        <v>155</v>
      </c>
      <c r="B156" s="308" t="s">
        <v>161</v>
      </c>
      <c r="C156" s="310">
        <v>7024029499</v>
      </c>
      <c r="D156" s="308">
        <v>192</v>
      </c>
      <c r="E156" s="308">
        <v>2010780000</v>
      </c>
      <c r="F156" s="308" t="s">
        <v>877</v>
      </c>
    </row>
    <row r="157" spans="1:6" x14ac:dyDescent="0.25">
      <c r="A157" s="308">
        <v>156</v>
      </c>
      <c r="B157" s="308" t="s">
        <v>579</v>
      </c>
      <c r="C157" s="310">
        <v>5254082581</v>
      </c>
      <c r="D157" s="308">
        <v>33</v>
      </c>
      <c r="E157" s="308">
        <v>2010150100</v>
      </c>
      <c r="F157" s="308" t="s">
        <v>1331</v>
      </c>
    </row>
    <row r="158" spans="1:6" x14ac:dyDescent="0.25">
      <c r="A158" s="308">
        <v>157</v>
      </c>
      <c r="B158" s="308" t="s">
        <v>167</v>
      </c>
      <c r="C158" s="310">
        <v>7706123550</v>
      </c>
      <c r="D158" s="308">
        <v>45</v>
      </c>
      <c r="E158" s="308">
        <v>2010230000</v>
      </c>
      <c r="F158" s="308" t="s">
        <v>878</v>
      </c>
    </row>
    <row r="159" spans="1:6" x14ac:dyDescent="0.25">
      <c r="A159" s="308">
        <v>158</v>
      </c>
      <c r="B159" s="308" t="s">
        <v>169</v>
      </c>
      <c r="C159" s="310">
        <v>7726523814</v>
      </c>
      <c r="D159" s="308">
        <v>111</v>
      </c>
      <c r="E159" s="308">
        <v>2010231100</v>
      </c>
      <c r="F159" s="308" t="s">
        <v>879</v>
      </c>
    </row>
    <row r="160" spans="1:6" x14ac:dyDescent="0.25">
      <c r="A160" s="308">
        <v>159</v>
      </c>
      <c r="B160" s="308" t="s">
        <v>171</v>
      </c>
      <c r="C160" s="310">
        <v>7706604582</v>
      </c>
      <c r="D160" s="308">
        <v>267</v>
      </c>
      <c r="E160" s="308">
        <v>2010240100</v>
      </c>
      <c r="F160" s="308" t="s">
        <v>880</v>
      </c>
    </row>
    <row r="161" spans="1:6" x14ac:dyDescent="0.25">
      <c r="A161" s="308">
        <v>160</v>
      </c>
      <c r="B161" s="308" t="s">
        <v>163</v>
      </c>
      <c r="C161" s="310">
        <v>1837004370</v>
      </c>
      <c r="D161" s="308">
        <v>77</v>
      </c>
      <c r="E161" s="308">
        <v>2010230306</v>
      </c>
      <c r="F161" s="308" t="s">
        <v>762</v>
      </c>
    </row>
    <row r="162" spans="1:6" x14ac:dyDescent="0.25">
      <c r="A162" s="308">
        <v>161</v>
      </c>
      <c r="B162" s="308" t="s">
        <v>386</v>
      </c>
      <c r="C162" s="310">
        <v>5216017711</v>
      </c>
      <c r="D162" s="308">
        <v>331</v>
      </c>
      <c r="E162" s="308">
        <v>4150000000</v>
      </c>
      <c r="F162" s="308" t="s">
        <v>938</v>
      </c>
    </row>
    <row r="163" spans="1:6" x14ac:dyDescent="0.25">
      <c r="A163" s="308">
        <v>162</v>
      </c>
      <c r="B163" s="308" t="s">
        <v>173</v>
      </c>
      <c r="C163" s="310">
        <v>7706039242</v>
      </c>
      <c r="D163" s="308">
        <v>114</v>
      </c>
      <c r="E163" s="308">
        <v>2010240000</v>
      </c>
      <c r="F163" s="308" t="s">
        <v>881</v>
      </c>
    </row>
    <row r="164" spans="1:6" x14ac:dyDescent="0.25">
      <c r="A164" s="308">
        <v>163</v>
      </c>
      <c r="B164" s="308" t="s">
        <v>175</v>
      </c>
      <c r="C164" s="310">
        <v>3329051460</v>
      </c>
      <c r="D164" s="308">
        <v>151</v>
      </c>
      <c r="E164" s="308">
        <v>2010440000</v>
      </c>
      <c r="F164" s="308" t="s">
        <v>882</v>
      </c>
    </row>
    <row r="165" spans="1:6" x14ac:dyDescent="0.25">
      <c r="A165" s="308">
        <v>164</v>
      </c>
      <c r="B165" s="308" t="s">
        <v>165</v>
      </c>
      <c r="C165" s="310">
        <v>3329064483</v>
      </c>
      <c r="D165" s="308">
        <v>201363</v>
      </c>
      <c r="E165" s="308">
        <v>2010440300</v>
      </c>
      <c r="F165" s="308" t="s">
        <v>766</v>
      </c>
    </row>
    <row r="166" spans="1:6" x14ac:dyDescent="0.25">
      <c r="A166" s="308">
        <v>165</v>
      </c>
      <c r="B166" s="308" t="s">
        <v>247</v>
      </c>
      <c r="C166" s="310">
        <v>6916013425</v>
      </c>
      <c r="D166" s="308">
        <v>132192</v>
      </c>
      <c r="E166" s="308">
        <v>2010620400</v>
      </c>
      <c r="F166" s="308" t="s">
        <v>248</v>
      </c>
    </row>
    <row r="167" spans="1:6" x14ac:dyDescent="0.25">
      <c r="A167" s="308">
        <v>166</v>
      </c>
      <c r="B167" s="308" t="s">
        <v>390</v>
      </c>
      <c r="C167" s="310">
        <v>7751002460</v>
      </c>
      <c r="D167" s="308">
        <v>391705</v>
      </c>
      <c r="E167" s="308">
        <v>4030000000</v>
      </c>
      <c r="F167" s="308" t="s">
        <v>939</v>
      </c>
    </row>
    <row r="168" spans="1:6" x14ac:dyDescent="0.25">
      <c r="A168" s="308">
        <v>167</v>
      </c>
      <c r="B168" s="308" t="s">
        <v>177</v>
      </c>
      <c r="C168" s="310">
        <v>7706609414</v>
      </c>
      <c r="D168" s="308">
        <v>115</v>
      </c>
      <c r="E168" s="308">
        <v>2010240200</v>
      </c>
      <c r="F168" s="308" t="s">
        <v>178</v>
      </c>
    </row>
    <row r="169" spans="1:6" x14ac:dyDescent="0.25">
      <c r="A169" s="308">
        <v>168</v>
      </c>
      <c r="B169" s="308" t="s">
        <v>371</v>
      </c>
      <c r="C169" s="310">
        <v>7706804447</v>
      </c>
      <c r="D169" s="308">
        <v>339228</v>
      </c>
      <c r="E169" s="308">
        <v>6010000000</v>
      </c>
      <c r="F169" s="308" t="s">
        <v>940</v>
      </c>
    </row>
    <row r="170" spans="1:6" x14ac:dyDescent="0.25">
      <c r="A170" s="308">
        <v>169</v>
      </c>
      <c r="B170" s="308" t="s">
        <v>954</v>
      </c>
      <c r="C170" s="310">
        <v>7726390113</v>
      </c>
      <c r="D170" s="308">
        <v>470332</v>
      </c>
      <c r="E170" s="308">
        <v>2010411000</v>
      </c>
      <c r="F170" s="308" t="s">
        <v>1593</v>
      </c>
    </row>
    <row r="171" spans="1:6" x14ac:dyDescent="0.25">
      <c r="A171" s="308">
        <v>170</v>
      </c>
      <c r="B171" s="308" t="s">
        <v>362</v>
      </c>
      <c r="C171" s="310">
        <v>7706641432</v>
      </c>
      <c r="D171" s="308">
        <v>18</v>
      </c>
      <c r="E171" s="308">
        <v>2010020100</v>
      </c>
      <c r="F171" s="308" t="s">
        <v>754</v>
      </c>
    </row>
    <row r="172" spans="1:6" x14ac:dyDescent="0.25">
      <c r="A172" s="308">
        <v>171</v>
      </c>
      <c r="B172" s="308" t="s">
        <v>413</v>
      </c>
      <c r="C172" s="310">
        <v>6670480610</v>
      </c>
      <c r="D172" s="308">
        <v>592328</v>
      </c>
      <c r="E172" s="308">
        <v>1120000000</v>
      </c>
      <c r="F172" s="308" t="s">
        <v>1652</v>
      </c>
    </row>
    <row r="173" spans="1:6" x14ac:dyDescent="0.25">
      <c r="A173" s="308">
        <v>172</v>
      </c>
      <c r="B173" s="308" t="s">
        <v>187</v>
      </c>
      <c r="C173" s="310">
        <v>6629022962</v>
      </c>
      <c r="D173" s="308">
        <v>196</v>
      </c>
      <c r="E173" s="308">
        <v>2010800000</v>
      </c>
      <c r="F173" s="308" t="s">
        <v>884</v>
      </c>
    </row>
    <row r="174" spans="1:6" x14ac:dyDescent="0.25">
      <c r="A174" s="308">
        <v>173</v>
      </c>
      <c r="B174" s="308" t="s">
        <v>389</v>
      </c>
      <c r="C174" s="310">
        <v>4025442583</v>
      </c>
      <c r="D174" s="308">
        <v>390564</v>
      </c>
      <c r="E174" s="308">
        <v>4040000000</v>
      </c>
      <c r="F174" s="308" t="s">
        <v>943</v>
      </c>
    </row>
    <row r="175" spans="1:6" x14ac:dyDescent="0.25">
      <c r="A175" s="308">
        <v>174</v>
      </c>
      <c r="B175" s="308" t="s">
        <v>1674</v>
      </c>
      <c r="C175" s="310">
        <v>4714004270</v>
      </c>
      <c r="D175" s="308">
        <v>231</v>
      </c>
      <c r="E175" s="308">
        <v>3260000000</v>
      </c>
      <c r="F175" s="308" t="s">
        <v>1675</v>
      </c>
    </row>
    <row r="176" spans="1:6" x14ac:dyDescent="0.25">
      <c r="A176" s="308">
        <v>175</v>
      </c>
      <c r="B176" s="308" t="s">
        <v>189</v>
      </c>
      <c r="C176" s="310" t="s">
        <v>242</v>
      </c>
      <c r="D176" s="308">
        <v>86</v>
      </c>
      <c r="E176" s="308">
        <v>2010230700</v>
      </c>
      <c r="F176" s="308" t="s">
        <v>885</v>
      </c>
    </row>
    <row r="177" spans="1:6" x14ac:dyDescent="0.25">
      <c r="A177" s="308">
        <v>176</v>
      </c>
      <c r="B177" s="308" t="s">
        <v>1680</v>
      </c>
      <c r="C177" s="310">
        <v>9705144030</v>
      </c>
      <c r="D177" s="308">
        <v>648784</v>
      </c>
      <c r="E177" s="308">
        <v>2011400000</v>
      </c>
      <c r="F177" s="308" t="s">
        <v>1681</v>
      </c>
    </row>
    <row r="178" spans="1:6" x14ac:dyDescent="0.25">
      <c r="A178" s="308">
        <v>177</v>
      </c>
      <c r="B178" s="308" t="s">
        <v>692</v>
      </c>
      <c r="C178" s="310">
        <v>7726750415</v>
      </c>
      <c r="D178" s="308">
        <v>366881</v>
      </c>
      <c r="E178" s="308">
        <v>2010911000</v>
      </c>
      <c r="F178" s="308" t="s">
        <v>777</v>
      </c>
    </row>
    <row r="179" spans="1:6" x14ac:dyDescent="0.25">
      <c r="A179" s="308">
        <v>178</v>
      </c>
      <c r="B179" s="308" t="s">
        <v>191</v>
      </c>
      <c r="C179" s="310">
        <v>7706723156</v>
      </c>
      <c r="D179" s="308">
        <v>329</v>
      </c>
      <c r="E179" s="308">
        <v>2010870000</v>
      </c>
      <c r="F179" s="308" t="s">
        <v>886</v>
      </c>
    </row>
    <row r="180" spans="1:6" x14ac:dyDescent="0.25">
      <c r="A180" s="308">
        <v>179</v>
      </c>
      <c r="B180" s="308" t="s">
        <v>193</v>
      </c>
      <c r="C180" s="310">
        <v>7806394392</v>
      </c>
      <c r="D180" s="308">
        <v>197</v>
      </c>
      <c r="E180" s="308">
        <v>2010820000</v>
      </c>
      <c r="F180" s="308" t="s">
        <v>887</v>
      </c>
    </row>
    <row r="181" spans="1:6" x14ac:dyDescent="0.25">
      <c r="A181" s="308">
        <v>180</v>
      </c>
      <c r="B181" s="308" t="s">
        <v>195</v>
      </c>
      <c r="C181" s="310">
        <v>7723564851</v>
      </c>
      <c r="D181" s="308">
        <v>31</v>
      </c>
      <c r="E181" s="308">
        <v>2010140000</v>
      </c>
      <c r="F181" s="308" t="s">
        <v>888</v>
      </c>
    </row>
    <row r="182" spans="1:6" x14ac:dyDescent="0.25">
      <c r="A182" s="308">
        <v>181</v>
      </c>
      <c r="B182" s="308" t="s">
        <v>528</v>
      </c>
      <c r="C182" s="310">
        <v>3801085668</v>
      </c>
      <c r="D182" s="308">
        <v>122</v>
      </c>
      <c r="E182" s="308">
        <v>2010240900</v>
      </c>
      <c r="F182" s="308" t="s">
        <v>1333</v>
      </c>
    </row>
    <row r="183" spans="1:6" x14ac:dyDescent="0.25">
      <c r="A183" s="308">
        <v>182</v>
      </c>
      <c r="B183" s="308" t="s">
        <v>1678</v>
      </c>
      <c r="C183" s="310">
        <v>9706002422</v>
      </c>
      <c r="D183" s="308">
        <v>616475</v>
      </c>
      <c r="E183" s="308">
        <v>2021000000</v>
      </c>
      <c r="F183" s="308" t="s">
        <v>1679</v>
      </c>
    </row>
    <row r="184" spans="1:6" x14ac:dyDescent="0.25">
      <c r="A184" s="308">
        <v>183</v>
      </c>
      <c r="B184" s="308" t="s">
        <v>197</v>
      </c>
      <c r="C184" s="310">
        <v>1829008035</v>
      </c>
      <c r="D184" s="308">
        <v>71</v>
      </c>
      <c r="E184" s="308">
        <v>2010230300</v>
      </c>
      <c r="F184" s="308" t="s">
        <v>890</v>
      </c>
    </row>
    <row r="185" spans="1:6" x14ac:dyDescent="0.25">
      <c r="A185" s="308">
        <v>184</v>
      </c>
      <c r="B185" s="308" t="s">
        <v>1252</v>
      </c>
      <c r="C185" s="310">
        <v>7734269417</v>
      </c>
      <c r="D185" s="308">
        <v>204687</v>
      </c>
      <c r="E185" s="308">
        <v>5160000000</v>
      </c>
      <c r="F185" s="308" t="s">
        <v>1653</v>
      </c>
    </row>
    <row r="186" spans="1:6" x14ac:dyDescent="0.25">
      <c r="A186" s="308">
        <v>185</v>
      </c>
      <c r="B186" s="308" t="s">
        <v>203</v>
      </c>
      <c r="C186" s="310">
        <v>1402047530</v>
      </c>
      <c r="D186" s="308">
        <v>21</v>
      </c>
      <c r="E186" s="308">
        <v>2010020400</v>
      </c>
      <c r="F186" s="308" t="s">
        <v>891</v>
      </c>
    </row>
    <row r="187" spans="1:6" x14ac:dyDescent="0.25">
      <c r="A187" s="308">
        <v>186</v>
      </c>
      <c r="B187" s="308" t="s">
        <v>201</v>
      </c>
      <c r="C187" s="310">
        <v>6629026420</v>
      </c>
      <c r="D187" s="308">
        <v>190116</v>
      </c>
      <c r="E187" s="308">
        <v>2010800800</v>
      </c>
      <c r="F187" s="308" t="s">
        <v>761</v>
      </c>
    </row>
    <row r="188" spans="1:6" x14ac:dyDescent="0.25">
      <c r="A188" s="308">
        <v>187</v>
      </c>
      <c r="B188" s="308" t="s">
        <v>403</v>
      </c>
      <c r="C188" s="310">
        <v>2901255495</v>
      </c>
      <c r="D188" s="308">
        <v>390341</v>
      </c>
      <c r="E188" s="308">
        <v>1140000000</v>
      </c>
      <c r="F188" s="308" t="s">
        <v>946</v>
      </c>
    </row>
    <row r="189" spans="1:6" x14ac:dyDescent="0.25">
      <c r="A189" s="308">
        <v>188</v>
      </c>
      <c r="B189" s="308" t="s">
        <v>402</v>
      </c>
      <c r="C189" s="310">
        <v>7724313681</v>
      </c>
      <c r="D189" s="308">
        <v>396021</v>
      </c>
      <c r="E189" s="308">
        <v>4100000000</v>
      </c>
      <c r="F189" s="308" t="s">
        <v>947</v>
      </c>
    </row>
    <row r="190" spans="1:6" x14ac:dyDescent="0.25">
      <c r="A190" s="308">
        <v>189</v>
      </c>
      <c r="B190" s="308" t="s">
        <v>205</v>
      </c>
      <c r="C190" s="310">
        <v>2106005156</v>
      </c>
      <c r="D190" s="308">
        <v>361</v>
      </c>
      <c r="E190" s="308">
        <v>2010230943</v>
      </c>
      <c r="F190" s="308" t="s">
        <v>892</v>
      </c>
    </row>
    <row r="191" spans="1:6" x14ac:dyDescent="0.25">
      <c r="A191" s="308">
        <v>190</v>
      </c>
      <c r="B191" s="308" t="s">
        <v>207</v>
      </c>
      <c r="C191" s="310">
        <v>7718083574</v>
      </c>
      <c r="D191" s="308">
        <v>136</v>
      </c>
      <c r="E191" s="308">
        <v>2010270000</v>
      </c>
      <c r="F191" s="308" t="s">
        <v>893</v>
      </c>
    </row>
    <row r="192" spans="1:6" x14ac:dyDescent="0.25">
      <c r="A192" s="308">
        <v>191</v>
      </c>
      <c r="B192" s="308" t="s">
        <v>209</v>
      </c>
      <c r="C192" s="310">
        <v>5035037441</v>
      </c>
      <c r="D192" s="308">
        <v>198</v>
      </c>
      <c r="E192" s="308">
        <v>2010830000</v>
      </c>
      <c r="F192" s="308" t="s">
        <v>894</v>
      </c>
    </row>
    <row r="193" spans="1:6" x14ac:dyDescent="0.25">
      <c r="A193" s="308">
        <v>192</v>
      </c>
      <c r="B193" s="308" t="s">
        <v>211</v>
      </c>
      <c r="C193" s="310">
        <v>2453013555</v>
      </c>
      <c r="D193" s="308">
        <v>200</v>
      </c>
      <c r="E193" s="308">
        <v>2010840000</v>
      </c>
      <c r="F193" s="308" t="s">
        <v>895</v>
      </c>
    </row>
    <row r="194" spans="1:6" x14ac:dyDescent="0.25">
      <c r="A194" s="308">
        <v>193</v>
      </c>
      <c r="B194" s="308" t="s">
        <v>640</v>
      </c>
      <c r="C194" s="310">
        <v>7459003496</v>
      </c>
      <c r="D194" s="308">
        <v>387083</v>
      </c>
      <c r="E194" s="308">
        <v>2010912000</v>
      </c>
      <c r="F194" s="308" t="s">
        <v>778</v>
      </c>
    </row>
    <row r="195" spans="1:6" x14ac:dyDescent="0.25">
      <c r="A195" s="308">
        <v>194</v>
      </c>
      <c r="B195" s="308" t="s">
        <v>1661</v>
      </c>
      <c r="C195" s="310">
        <v>821101</v>
      </c>
      <c r="D195" s="308">
        <v>579950</v>
      </c>
      <c r="E195" s="308">
        <v>2010592510</v>
      </c>
      <c r="F195" s="308" t="s">
        <v>1662</v>
      </c>
    </row>
    <row r="196" spans="1:6" x14ac:dyDescent="0.25">
      <c r="A196" s="308">
        <v>195</v>
      </c>
      <c r="B196" s="308" t="s">
        <v>399</v>
      </c>
      <c r="C196" s="310">
        <v>7423000572</v>
      </c>
      <c r="D196" s="308">
        <v>10</v>
      </c>
      <c r="E196" s="308">
        <v>1110000000</v>
      </c>
      <c r="F196" s="308" t="s">
        <v>914</v>
      </c>
    </row>
    <row r="197" spans="1:6" x14ac:dyDescent="0.25">
      <c r="A197" s="308">
        <v>196</v>
      </c>
      <c r="B197" s="308" t="s">
        <v>395</v>
      </c>
      <c r="C197" s="310">
        <v>5838013374</v>
      </c>
      <c r="D197" s="308">
        <v>540737</v>
      </c>
      <c r="E197" s="308">
        <v>1090000000</v>
      </c>
      <c r="F197" s="308" t="s">
        <v>1592</v>
      </c>
    </row>
    <row r="198" spans="1:6" x14ac:dyDescent="0.25">
      <c r="A198" s="308">
        <v>197</v>
      </c>
      <c r="B198" s="308" t="s">
        <v>400</v>
      </c>
      <c r="C198" s="310">
        <v>5410079229</v>
      </c>
      <c r="D198" s="308">
        <v>592356</v>
      </c>
      <c r="E198" s="308">
        <v>1080000000</v>
      </c>
      <c r="F198" s="308" t="s">
        <v>1649</v>
      </c>
    </row>
    <row r="199" spans="1:6" x14ac:dyDescent="0.25">
      <c r="A199" s="308">
        <v>198</v>
      </c>
      <c r="B199" s="308" t="s">
        <v>396</v>
      </c>
      <c r="C199" s="310">
        <v>6630002336</v>
      </c>
      <c r="D199" s="308">
        <v>5</v>
      </c>
      <c r="E199" s="308">
        <v>1050000000</v>
      </c>
      <c r="F199" s="308" t="s">
        <v>948</v>
      </c>
    </row>
    <row r="200" spans="1:6" x14ac:dyDescent="0.25">
      <c r="A200" s="308">
        <v>199</v>
      </c>
      <c r="B200" s="308" t="s">
        <v>45</v>
      </c>
      <c r="C200" s="310">
        <v>7706664260</v>
      </c>
      <c r="D200" s="308">
        <v>16</v>
      </c>
      <c r="E200" s="308">
        <v>2010000000</v>
      </c>
      <c r="F200" s="308" t="s">
        <v>817</v>
      </c>
    </row>
    <row r="201" spans="1:6" x14ac:dyDescent="0.25">
      <c r="A201" s="308">
        <v>200</v>
      </c>
      <c r="B201" s="308" t="s">
        <v>1168</v>
      </c>
      <c r="C201" s="310">
        <v>7706413348</v>
      </c>
      <c r="D201" s="308">
        <v>250</v>
      </c>
      <c r="E201" s="308" t="s">
        <v>896</v>
      </c>
      <c r="F201" s="308" t="s">
        <v>918</v>
      </c>
    </row>
    <row r="202" spans="1:6" x14ac:dyDescent="0.25">
      <c r="A202" s="308">
        <v>201</v>
      </c>
      <c r="B202" s="306" t="s">
        <v>542</v>
      </c>
      <c r="C202" s="310">
        <v>5010036527</v>
      </c>
      <c r="D202" s="308">
        <v>284</v>
      </c>
      <c r="E202" s="308">
        <v>2010560000</v>
      </c>
      <c r="F202" s="308" t="s">
        <v>1375</v>
      </c>
    </row>
    <row r="203" spans="1:6" x14ac:dyDescent="0.25">
      <c r="A203" s="308">
        <v>202</v>
      </c>
      <c r="B203" s="305" t="s">
        <v>1668</v>
      </c>
      <c r="C203" s="310">
        <v>9706000986</v>
      </c>
      <c r="D203" s="308">
        <v>603433</v>
      </c>
      <c r="E203" s="308">
        <v>2011000005</v>
      </c>
      <c r="F203" s="308" t="s">
        <v>1669</v>
      </c>
    </row>
    <row r="204" spans="1:6" x14ac:dyDescent="0.25">
      <c r="A204" s="308">
        <v>203</v>
      </c>
      <c r="B204" s="306" t="s">
        <v>1657</v>
      </c>
      <c r="C204" s="310">
        <v>7726447225</v>
      </c>
      <c r="D204" s="308">
        <v>586362</v>
      </c>
      <c r="E204" s="308">
        <v>2011000003</v>
      </c>
      <c r="F204" s="308" t="s">
        <v>1658</v>
      </c>
    </row>
    <row r="205" spans="1:6" x14ac:dyDescent="0.25">
      <c r="A205" s="308">
        <v>204</v>
      </c>
      <c r="B205" s="307" t="s">
        <v>1670</v>
      </c>
      <c r="C205" s="310">
        <v>9706001411</v>
      </c>
      <c r="D205" s="308">
        <v>609862</v>
      </c>
      <c r="E205" s="308">
        <v>4010000200</v>
      </c>
      <c r="F205" s="308" t="s">
        <v>1671</v>
      </c>
    </row>
  </sheetData>
  <autoFilter ref="A1:F201"/>
  <conditionalFormatting sqref="E1">
    <cfRule type="duplicateValues" dxfId="1125" priority="21"/>
  </conditionalFormatting>
  <conditionalFormatting sqref="E1">
    <cfRule type="duplicateValues" dxfId="1124" priority="20"/>
  </conditionalFormatting>
  <conditionalFormatting sqref="E1">
    <cfRule type="duplicateValues" dxfId="1123" priority="22"/>
    <cfRule type="duplicateValues" dxfId="1122" priority="23"/>
  </conditionalFormatting>
  <conditionalFormatting sqref="F1">
    <cfRule type="duplicateValues" dxfId="1121" priority="24"/>
  </conditionalFormatting>
  <conditionalFormatting sqref="C1">
    <cfRule type="duplicateValues" dxfId="1120" priority="25"/>
    <cfRule type="duplicateValues" dxfId="1119" priority="26"/>
  </conditionalFormatting>
  <conditionalFormatting sqref="D1">
    <cfRule type="duplicateValues" dxfId="1118" priority="27"/>
  </conditionalFormatting>
  <conditionalFormatting sqref="C1">
    <cfRule type="duplicateValues" dxfId="1117" priority="28"/>
  </conditionalFormatting>
  <conditionalFormatting sqref="B1">
    <cfRule type="duplicateValues" dxfId="1116" priority="29"/>
    <cfRule type="duplicateValues" dxfId="1115" priority="30"/>
  </conditionalFormatting>
  <conditionalFormatting sqref="B1">
    <cfRule type="duplicateValues" dxfId="1114" priority="31"/>
  </conditionalFormatting>
  <conditionalFormatting sqref="B1">
    <cfRule type="duplicateValues" dxfId="1113" priority="32"/>
    <cfRule type="duplicateValues" dxfId="1112" priority="33"/>
  </conditionalFormatting>
  <conditionalFormatting sqref="B1">
    <cfRule type="duplicateValues" dxfId="1111" priority="34"/>
  </conditionalFormatting>
  <conditionalFormatting sqref="B1">
    <cfRule type="duplicateValues" dxfId="1110" priority="35"/>
  </conditionalFormatting>
  <conditionalFormatting sqref="B1">
    <cfRule type="duplicateValues" dxfId="1109" priority="36"/>
  </conditionalFormatting>
  <conditionalFormatting sqref="B1">
    <cfRule type="duplicateValues" dxfId="1108" priority="37"/>
  </conditionalFormatting>
  <conditionalFormatting sqref="E1">
    <cfRule type="duplicateValues" dxfId="1107" priority="38"/>
  </conditionalFormatting>
  <conditionalFormatting sqref="B202">
    <cfRule type="duplicateValues" dxfId="1106" priority="15"/>
  </conditionalFormatting>
  <conditionalFormatting sqref="B202">
    <cfRule type="duplicateValues" dxfId="1105" priority="16"/>
    <cfRule type="duplicateValues" dxfId="1104" priority="17"/>
  </conditionalFormatting>
  <conditionalFormatting sqref="B202:B205">
    <cfRule type="duplicateValues" dxfId="1103" priority="18"/>
  </conditionalFormatting>
  <conditionalFormatting sqref="B202:B205">
    <cfRule type="duplicateValues" dxfId="1102" priority="19"/>
  </conditionalFormatting>
  <conditionalFormatting sqref="B203">
    <cfRule type="duplicateValues" dxfId="1101" priority="12"/>
  </conditionalFormatting>
  <conditionalFormatting sqref="B203">
    <cfRule type="duplicateValues" dxfId="1100" priority="13"/>
    <cfRule type="duplicateValues" dxfId="1099" priority="14"/>
  </conditionalFormatting>
  <conditionalFormatting sqref="B204">
    <cfRule type="duplicateValues" dxfId="1098" priority="9"/>
  </conditionalFormatting>
  <conditionalFormatting sqref="B204">
    <cfRule type="duplicateValues" dxfId="1097" priority="10"/>
    <cfRule type="duplicateValues" dxfId="1096" priority="11"/>
  </conditionalFormatting>
  <conditionalFormatting sqref="B205">
    <cfRule type="duplicateValues" dxfId="1095" priority="2"/>
  </conditionalFormatting>
  <conditionalFormatting sqref="B205">
    <cfRule type="duplicateValues" dxfId="1094" priority="3"/>
  </conditionalFormatting>
  <conditionalFormatting sqref="B205">
    <cfRule type="duplicateValues" dxfId="1093" priority="4"/>
  </conditionalFormatting>
  <conditionalFormatting sqref="B205">
    <cfRule type="duplicateValues" dxfId="1092" priority="5"/>
  </conditionalFormatting>
  <conditionalFormatting sqref="B205">
    <cfRule type="duplicateValues" dxfId="1091" priority="6"/>
  </conditionalFormatting>
  <conditionalFormatting sqref="B205">
    <cfRule type="duplicateValues" dxfId="1090" priority="7"/>
  </conditionalFormatting>
  <conditionalFormatting sqref="B205">
    <cfRule type="duplicateValues" dxfId="1089" priority="8"/>
  </conditionalFormatting>
  <conditionalFormatting sqref="B205">
    <cfRule type="duplicateValues" dxfId="1088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filterMode="1">
    <pageSetUpPr fitToPage="1"/>
  </sheetPr>
  <dimension ref="A2:O427"/>
  <sheetViews>
    <sheetView topLeftCell="A192" zoomScale="84" zoomScaleNormal="84" workbookViewId="0">
      <selection activeCell="I199" sqref="I199"/>
    </sheetView>
  </sheetViews>
  <sheetFormatPr defaultColWidth="11.5703125" defaultRowHeight="15" x14ac:dyDescent="0.25"/>
  <cols>
    <col min="1" max="1" width="38.5703125" style="219" customWidth="1"/>
    <col min="2" max="2" width="48.42578125" style="219" customWidth="1"/>
    <col min="3" max="3" width="33.28515625" style="219" customWidth="1"/>
    <col min="4" max="4" width="21.42578125" style="219" customWidth="1"/>
    <col min="5" max="5" width="38.5703125" style="219" customWidth="1"/>
    <col min="6" max="6" width="38.42578125" style="219" customWidth="1"/>
    <col min="7" max="7" width="20.5703125" style="219" customWidth="1"/>
    <col min="8" max="8" width="14" style="219" customWidth="1"/>
    <col min="9" max="9" width="15.5703125" style="219" customWidth="1"/>
    <col min="10" max="10" width="19" style="219" customWidth="1"/>
    <col min="11" max="11" width="16.7109375" style="219" customWidth="1"/>
    <col min="12" max="12" width="33.7109375" style="161" customWidth="1"/>
    <col min="13" max="13" width="24.5703125" style="161" customWidth="1"/>
    <col min="14" max="15" width="11.5703125" style="161"/>
    <col min="16" max="16384" width="11.5703125" style="162"/>
  </cols>
  <sheetData>
    <row r="2" spans="1:15" s="155" customFormat="1" ht="150" x14ac:dyDescent="0.25">
      <c r="A2" s="97" t="s">
        <v>2</v>
      </c>
      <c r="B2" s="97" t="s">
        <v>0</v>
      </c>
      <c r="C2" s="97" t="s">
        <v>1</v>
      </c>
      <c r="D2" s="97" t="s">
        <v>1155</v>
      </c>
      <c r="E2" s="97" t="s">
        <v>2</v>
      </c>
      <c r="F2" s="97" t="s">
        <v>3</v>
      </c>
      <c r="G2" s="97" t="s">
        <v>1156</v>
      </c>
      <c r="H2" s="97" t="s">
        <v>1157</v>
      </c>
      <c r="I2" s="97" t="s">
        <v>4</v>
      </c>
      <c r="J2" s="97" t="s">
        <v>788</v>
      </c>
      <c r="K2" s="97" t="s">
        <v>1158</v>
      </c>
      <c r="L2" s="97" t="s">
        <v>1159</v>
      </c>
      <c r="M2" s="154"/>
      <c r="N2" s="154"/>
    </row>
    <row r="3" spans="1:15" hidden="1" x14ac:dyDescent="0.25">
      <c r="A3" s="158"/>
      <c r="B3" s="156" t="s">
        <v>1160</v>
      </c>
      <c r="C3" s="157" t="s">
        <v>1160</v>
      </c>
      <c r="D3" s="157">
        <v>10011</v>
      </c>
      <c r="E3" s="158"/>
      <c r="F3" s="156"/>
      <c r="G3" s="159"/>
      <c r="H3" s="159"/>
      <c r="I3" s="159"/>
      <c r="J3" s="159"/>
      <c r="K3" s="156"/>
      <c r="L3" s="160"/>
      <c r="M3" s="161" t="e">
        <f>VLOOKUP(A3,#REF!,2,0)</f>
        <v>#REF!</v>
      </c>
      <c r="O3" s="162"/>
    </row>
    <row r="4" spans="1:15" hidden="1" x14ac:dyDescent="0.25">
      <c r="A4" s="165"/>
      <c r="B4" s="163" t="s">
        <v>1161</v>
      </c>
      <c r="C4" s="164" t="s">
        <v>1161</v>
      </c>
      <c r="D4" s="164">
        <v>10015</v>
      </c>
      <c r="E4" s="165"/>
      <c r="F4" s="166"/>
      <c r="G4" s="159" t="s">
        <v>1162</v>
      </c>
      <c r="H4" s="159"/>
      <c r="I4" s="159" t="s">
        <v>1162</v>
      </c>
      <c r="J4" s="159" t="s">
        <v>1162</v>
      </c>
      <c r="K4" s="156"/>
      <c r="L4" s="160"/>
      <c r="M4" s="161" t="e">
        <f>VLOOKUP(A4,#REF!,2,0)</f>
        <v>#REF!</v>
      </c>
      <c r="O4" s="162"/>
    </row>
    <row r="5" spans="1:15" hidden="1" x14ac:dyDescent="0.25">
      <c r="A5" s="165"/>
      <c r="B5" s="163" t="s">
        <v>1163</v>
      </c>
      <c r="C5" s="163" t="s">
        <v>1163</v>
      </c>
      <c r="D5" s="164">
        <v>10000</v>
      </c>
      <c r="E5" s="165"/>
      <c r="F5" s="166"/>
      <c r="G5" s="159" t="s">
        <v>1162</v>
      </c>
      <c r="H5" s="159"/>
      <c r="I5" s="159" t="s">
        <v>1162</v>
      </c>
      <c r="J5" s="159" t="s">
        <v>1162</v>
      </c>
      <c r="K5" s="156"/>
      <c r="L5" s="160"/>
      <c r="M5" s="161" t="e">
        <f>VLOOKUP(A5,#REF!,2,0)</f>
        <v>#REF!</v>
      </c>
      <c r="O5" s="162"/>
    </row>
    <row r="6" spans="1:15" hidden="1" x14ac:dyDescent="0.25">
      <c r="A6" s="165"/>
      <c r="B6" s="163" t="s">
        <v>1164</v>
      </c>
      <c r="C6" s="163" t="s">
        <v>1164</v>
      </c>
      <c r="D6" s="164">
        <v>10018</v>
      </c>
      <c r="E6" s="165"/>
      <c r="F6" s="166"/>
      <c r="G6" s="159" t="s">
        <v>1162</v>
      </c>
      <c r="H6" s="159"/>
      <c r="I6" s="159" t="s">
        <v>1162</v>
      </c>
      <c r="J6" s="159" t="s">
        <v>1162</v>
      </c>
      <c r="K6" s="156"/>
      <c r="L6" s="160"/>
      <c r="M6" s="161" t="e">
        <f>VLOOKUP(A6,#REF!,2,0)</f>
        <v>#REF!</v>
      </c>
      <c r="O6" s="162"/>
    </row>
    <row r="7" spans="1:15" x14ac:dyDescent="0.25">
      <c r="A7" s="165">
        <v>2010230922</v>
      </c>
      <c r="B7" s="163" t="s">
        <v>382</v>
      </c>
      <c r="C7" s="167" t="s">
        <v>789</v>
      </c>
      <c r="D7" s="167">
        <v>104</v>
      </c>
      <c r="E7" s="165">
        <v>2010230922</v>
      </c>
      <c r="F7" s="166" t="s">
        <v>790</v>
      </c>
      <c r="G7" s="159" t="s">
        <v>5</v>
      </c>
      <c r="H7" s="159" t="s">
        <v>5</v>
      </c>
      <c r="I7" s="159" t="s">
        <v>5</v>
      </c>
      <c r="J7" s="159" t="s">
        <v>5</v>
      </c>
      <c r="K7" s="159"/>
      <c r="L7" s="160"/>
      <c r="M7" s="161" t="e">
        <f>VLOOKUP(A7,#REF!,2,0)</f>
        <v>#REF!</v>
      </c>
      <c r="O7" s="162"/>
    </row>
    <row r="8" spans="1:15" x14ac:dyDescent="0.25">
      <c r="A8" s="165">
        <v>2010243200</v>
      </c>
      <c r="B8" s="166" t="s">
        <v>1194</v>
      </c>
      <c r="C8" s="168" t="s">
        <v>1313</v>
      </c>
      <c r="D8" s="167">
        <v>513680</v>
      </c>
      <c r="E8" s="165">
        <v>2010243200</v>
      </c>
      <c r="F8" s="166" t="s">
        <v>1314</v>
      </c>
      <c r="G8" s="159" t="s">
        <v>5</v>
      </c>
      <c r="H8" s="159"/>
      <c r="I8" s="159" t="s">
        <v>5</v>
      </c>
      <c r="J8" s="159" t="s">
        <v>5</v>
      </c>
      <c r="K8" s="159"/>
      <c r="L8" s="160"/>
      <c r="M8" s="161" t="e">
        <f>VLOOKUP(A8,#REF!,2,0)</f>
        <v>#REF!</v>
      </c>
      <c r="O8" s="162"/>
    </row>
    <row r="9" spans="1:15" ht="30" x14ac:dyDescent="0.25">
      <c r="A9" s="165">
        <v>2010244200</v>
      </c>
      <c r="B9" s="166" t="s">
        <v>1195</v>
      </c>
      <c r="C9" s="168" t="s">
        <v>1315</v>
      </c>
      <c r="D9" s="167">
        <v>513685</v>
      </c>
      <c r="E9" s="165">
        <v>2010244200</v>
      </c>
      <c r="F9" s="166" t="s">
        <v>1316</v>
      </c>
      <c r="G9" s="159" t="s">
        <v>5</v>
      </c>
      <c r="H9" s="159"/>
      <c r="I9" s="159" t="s">
        <v>5</v>
      </c>
      <c r="J9" s="159" t="s">
        <v>5</v>
      </c>
      <c r="K9" s="159"/>
      <c r="L9" s="160"/>
      <c r="M9" s="161" t="e">
        <f>VLOOKUP(A9,#REF!,2,0)</f>
        <v>#REF!</v>
      </c>
      <c r="O9" s="162"/>
    </row>
    <row r="10" spans="1:15" x14ac:dyDescent="0.25">
      <c r="A10" s="165">
        <v>2010021200</v>
      </c>
      <c r="B10" s="163" t="s">
        <v>8</v>
      </c>
      <c r="C10" s="169">
        <v>817104549</v>
      </c>
      <c r="D10" s="169">
        <v>254</v>
      </c>
      <c r="E10" s="165">
        <v>2010021200</v>
      </c>
      <c r="F10" s="166" t="s">
        <v>8</v>
      </c>
      <c r="G10" s="159" t="s">
        <v>5</v>
      </c>
      <c r="H10" s="159" t="s">
        <v>5</v>
      </c>
      <c r="I10" s="170" t="s">
        <v>5</v>
      </c>
      <c r="J10" s="170" t="s">
        <v>5</v>
      </c>
      <c r="K10" s="159"/>
      <c r="L10" s="160"/>
      <c r="M10" s="161" t="e">
        <f>VLOOKUP(A10,#REF!,2,0)</f>
        <v>#REF!</v>
      </c>
      <c r="O10" s="162"/>
    </row>
    <row r="11" spans="1:15" x14ac:dyDescent="0.25">
      <c r="A11" s="165">
        <v>2010021506</v>
      </c>
      <c r="B11" s="163" t="s">
        <v>949</v>
      </c>
      <c r="C11" s="167" t="s">
        <v>955</v>
      </c>
      <c r="D11" s="169">
        <v>484676</v>
      </c>
      <c r="E11" s="165">
        <v>2010021506</v>
      </c>
      <c r="F11" s="171" t="s">
        <v>949</v>
      </c>
      <c r="G11" s="172" t="s">
        <v>5</v>
      </c>
      <c r="H11" s="172" t="s">
        <v>5</v>
      </c>
      <c r="I11" s="172" t="s">
        <v>5</v>
      </c>
      <c r="J11" s="172" t="s">
        <v>5</v>
      </c>
      <c r="K11" s="159"/>
      <c r="L11" s="160"/>
      <c r="M11" s="161" t="e">
        <f>VLOOKUP(A11,#REF!,2,0)</f>
        <v>#REF!</v>
      </c>
      <c r="O11" s="162"/>
    </row>
    <row r="12" spans="1:15" x14ac:dyDescent="0.25">
      <c r="A12" s="165">
        <v>2010241200</v>
      </c>
      <c r="B12" s="163" t="s">
        <v>9</v>
      </c>
      <c r="C12" s="164">
        <v>4023602999</v>
      </c>
      <c r="D12" s="164">
        <v>124</v>
      </c>
      <c r="E12" s="165">
        <v>2010241200</v>
      </c>
      <c r="F12" s="166" t="s">
        <v>11</v>
      </c>
      <c r="G12" s="159" t="s">
        <v>5</v>
      </c>
      <c r="H12" s="159" t="s">
        <v>5</v>
      </c>
      <c r="I12" s="159" t="s">
        <v>5</v>
      </c>
      <c r="J12" s="159" t="s">
        <v>5</v>
      </c>
      <c r="K12" s="159"/>
      <c r="L12" s="160"/>
      <c r="M12" s="161" t="e">
        <f>VLOOKUP(A12,#REF!,2,0)</f>
        <v>#REF!</v>
      </c>
      <c r="O12" s="162"/>
    </row>
    <row r="13" spans="1:15" x14ac:dyDescent="0.25">
      <c r="A13" s="165">
        <v>2010241000</v>
      </c>
      <c r="B13" s="163" t="s">
        <v>367</v>
      </c>
      <c r="C13" s="167" t="s">
        <v>368</v>
      </c>
      <c r="D13" s="167">
        <v>407428</v>
      </c>
      <c r="E13" s="165">
        <v>2010241000</v>
      </c>
      <c r="F13" s="163" t="s">
        <v>367</v>
      </c>
      <c r="G13" s="159" t="s">
        <v>5</v>
      </c>
      <c r="H13" s="159" t="s">
        <v>5</v>
      </c>
      <c r="I13" s="159" t="s">
        <v>5</v>
      </c>
      <c r="J13" s="159" t="s">
        <v>5</v>
      </c>
      <c r="K13" s="159"/>
      <c r="L13" s="160"/>
      <c r="M13" s="161" t="e">
        <f>VLOOKUP(A13,#REF!,2,0)</f>
        <v>#REF!</v>
      </c>
      <c r="N13" s="173"/>
      <c r="O13" s="162"/>
    </row>
    <row r="14" spans="1:15" ht="45" x14ac:dyDescent="0.25">
      <c r="A14" s="165">
        <v>2010820100</v>
      </c>
      <c r="B14" s="163" t="s">
        <v>782</v>
      </c>
      <c r="C14" s="167" t="s">
        <v>791</v>
      </c>
      <c r="D14" s="167">
        <v>141186</v>
      </c>
      <c r="E14" s="165">
        <v>2010820100</v>
      </c>
      <c r="F14" s="166" t="s">
        <v>783</v>
      </c>
      <c r="G14" s="172" t="s">
        <v>5</v>
      </c>
      <c r="H14" s="172" t="s">
        <v>5</v>
      </c>
      <c r="I14" s="172" t="s">
        <v>5</v>
      </c>
      <c r="J14" s="172" t="s">
        <v>5</v>
      </c>
      <c r="K14" s="159"/>
      <c r="L14" s="160"/>
      <c r="M14" s="161" t="e">
        <f>VLOOKUP(A14,#REF!,2,0)</f>
        <v>#REF!</v>
      </c>
      <c r="N14" s="162"/>
      <c r="O14" s="162"/>
    </row>
    <row r="15" spans="1:15" x14ac:dyDescent="0.25">
      <c r="A15" s="165">
        <v>2010021600</v>
      </c>
      <c r="B15" s="163" t="s">
        <v>12</v>
      </c>
      <c r="C15" s="174">
        <v>833296300</v>
      </c>
      <c r="D15" s="174">
        <v>193128</v>
      </c>
      <c r="E15" s="165">
        <v>2010021600</v>
      </c>
      <c r="F15" s="166" t="s">
        <v>792</v>
      </c>
      <c r="G15" s="172" t="s">
        <v>5</v>
      </c>
      <c r="H15" s="172" t="s">
        <v>5</v>
      </c>
      <c r="I15" s="172" t="s">
        <v>5</v>
      </c>
      <c r="J15" s="172" t="s">
        <v>5</v>
      </c>
      <c r="K15" s="159"/>
      <c r="L15" s="160"/>
      <c r="M15" s="161" t="e">
        <f>VLOOKUP(A15,#REF!,2,0)</f>
        <v>#REF!</v>
      </c>
      <c r="N15" s="162"/>
      <c r="O15" s="162"/>
    </row>
    <row r="16" spans="1:15" x14ac:dyDescent="0.25">
      <c r="A16" s="165">
        <v>2010450107</v>
      </c>
      <c r="B16" s="163" t="s">
        <v>378</v>
      </c>
      <c r="C16" s="164" t="s">
        <v>897</v>
      </c>
      <c r="D16" s="164">
        <v>276</v>
      </c>
      <c r="E16" s="165">
        <v>2010450107</v>
      </c>
      <c r="F16" s="166" t="s">
        <v>898</v>
      </c>
      <c r="G16" s="172" t="s">
        <v>5</v>
      </c>
      <c r="H16" s="172" t="s">
        <v>5</v>
      </c>
      <c r="I16" s="172"/>
      <c r="J16" s="172" t="s">
        <v>5</v>
      </c>
      <c r="K16" s="159"/>
      <c r="L16" s="160"/>
      <c r="M16" s="161" t="e">
        <f>VLOOKUP(Список_компаний!E16,#REF!,2,0)</f>
        <v>#REF!</v>
      </c>
      <c r="N16" s="162"/>
      <c r="O16" s="162"/>
    </row>
    <row r="17" spans="1:15" ht="30" x14ac:dyDescent="0.25">
      <c r="A17" s="165">
        <v>2010450112</v>
      </c>
      <c r="B17" s="163" t="s">
        <v>426</v>
      </c>
      <c r="C17" s="165" t="s">
        <v>899</v>
      </c>
      <c r="D17" s="165">
        <v>360342</v>
      </c>
      <c r="E17" s="165">
        <v>2010450112</v>
      </c>
      <c r="F17" s="166" t="s">
        <v>900</v>
      </c>
      <c r="G17" s="172" t="s">
        <v>5</v>
      </c>
      <c r="H17" s="172" t="s">
        <v>5</v>
      </c>
      <c r="I17" s="172"/>
      <c r="J17" s="172" t="s">
        <v>5</v>
      </c>
      <c r="K17" s="159"/>
      <c r="L17" s="160"/>
      <c r="M17" s="161" t="e">
        <f>VLOOKUP(Список_компаний!E17,#REF!,2,0)</f>
        <v>#REF!</v>
      </c>
      <c r="N17" s="162"/>
      <c r="O17" s="162"/>
    </row>
    <row r="18" spans="1:15" x14ac:dyDescent="0.25">
      <c r="A18" s="165">
        <v>2010240310</v>
      </c>
      <c r="B18" s="163" t="s">
        <v>213</v>
      </c>
      <c r="C18" s="164" t="s">
        <v>793</v>
      </c>
      <c r="D18" s="164">
        <v>219342</v>
      </c>
      <c r="E18" s="165">
        <v>2010240310</v>
      </c>
      <c r="F18" s="166" t="s">
        <v>213</v>
      </c>
      <c r="G18" s="172" t="s">
        <v>5</v>
      </c>
      <c r="H18" s="172"/>
      <c r="I18" s="175" t="s">
        <v>5</v>
      </c>
      <c r="J18" s="175" t="s">
        <v>5</v>
      </c>
      <c r="K18" s="159"/>
      <c r="L18" s="160"/>
      <c r="M18" s="161" t="e">
        <f>VLOOKUP(A18,#REF!,2,0)</f>
        <v>#REF!</v>
      </c>
      <c r="N18" s="162"/>
      <c r="O18" s="162"/>
    </row>
    <row r="19" spans="1:15" x14ac:dyDescent="0.25">
      <c r="A19" s="165">
        <v>2010021500</v>
      </c>
      <c r="B19" s="163" t="s">
        <v>14</v>
      </c>
      <c r="C19" s="167" t="s">
        <v>794</v>
      </c>
      <c r="D19" s="167">
        <v>154744</v>
      </c>
      <c r="E19" s="165">
        <v>2010021500</v>
      </c>
      <c r="F19" s="166" t="s">
        <v>15</v>
      </c>
      <c r="G19" s="159" t="s">
        <v>5</v>
      </c>
      <c r="H19" s="159" t="s">
        <v>5</v>
      </c>
      <c r="I19" s="170" t="s">
        <v>5</v>
      </c>
      <c r="J19" s="170" t="s">
        <v>5</v>
      </c>
      <c r="K19" s="159"/>
      <c r="L19" s="160"/>
      <c r="M19" s="161" t="e">
        <f>VLOOKUP(A19,#REF!,2,0)</f>
        <v>#REF!</v>
      </c>
      <c r="N19" s="162"/>
      <c r="O19" s="162"/>
    </row>
    <row r="20" spans="1:15" x14ac:dyDescent="0.25">
      <c r="A20" s="165">
        <v>2010230952</v>
      </c>
      <c r="B20" s="163" t="s">
        <v>16</v>
      </c>
      <c r="C20" s="167" t="s">
        <v>795</v>
      </c>
      <c r="D20" s="168">
        <v>389124</v>
      </c>
      <c r="E20" s="165">
        <v>2010230952</v>
      </c>
      <c r="F20" s="166" t="s">
        <v>17</v>
      </c>
      <c r="G20" s="159" t="s">
        <v>5</v>
      </c>
      <c r="H20" s="159" t="s">
        <v>5</v>
      </c>
      <c r="I20" s="159" t="s">
        <v>5</v>
      </c>
      <c r="J20" s="159" t="s">
        <v>5</v>
      </c>
      <c r="K20" s="159"/>
      <c r="L20" s="160"/>
      <c r="M20" s="161" t="e">
        <f>VLOOKUP(A20,#REF!,2,0)</f>
        <v>#REF!</v>
      </c>
      <c r="N20" s="162"/>
      <c r="O20" s="162"/>
    </row>
    <row r="21" spans="1:15" ht="30" x14ac:dyDescent="0.25">
      <c r="A21" s="165">
        <v>2010940000</v>
      </c>
      <c r="B21" s="163" t="s">
        <v>18</v>
      </c>
      <c r="C21" s="168">
        <v>9909431723</v>
      </c>
      <c r="D21" s="167">
        <v>206017</v>
      </c>
      <c r="E21" s="165">
        <v>2010940000</v>
      </c>
      <c r="F21" s="166" t="s">
        <v>797</v>
      </c>
      <c r="G21" s="159" t="s">
        <v>5</v>
      </c>
      <c r="H21" s="159" t="s">
        <v>5</v>
      </c>
      <c r="I21" s="159" t="s">
        <v>5</v>
      </c>
      <c r="J21" s="159" t="s">
        <v>5</v>
      </c>
      <c r="K21" s="159"/>
      <c r="L21" s="160"/>
      <c r="M21" s="161" t="e">
        <f>VLOOKUP(A21,#REF!,2,0)</f>
        <v>#REF!</v>
      </c>
      <c r="N21" s="162"/>
      <c r="O21" s="162"/>
    </row>
    <row r="22" spans="1:15" x14ac:dyDescent="0.25">
      <c r="A22" s="164">
        <v>2010931000</v>
      </c>
      <c r="B22" s="163" t="s">
        <v>364</v>
      </c>
      <c r="C22" s="167" t="s">
        <v>800</v>
      </c>
      <c r="D22" s="167">
        <v>340080</v>
      </c>
      <c r="E22" s="164">
        <v>2010931000</v>
      </c>
      <c r="F22" s="166" t="s">
        <v>358</v>
      </c>
      <c r="G22" s="159" t="s">
        <v>5</v>
      </c>
      <c r="H22" s="176"/>
      <c r="I22" s="176" t="s">
        <v>5</v>
      </c>
      <c r="J22" s="176" t="s">
        <v>5</v>
      </c>
      <c r="K22" s="159"/>
      <c r="L22" s="160"/>
      <c r="M22" s="161" t="e">
        <f>VLOOKUP(A22,#REF!,2,0)</f>
        <v>#REF!</v>
      </c>
      <c r="N22" s="162"/>
      <c r="O22" s="162"/>
    </row>
    <row r="23" spans="1:15" x14ac:dyDescent="0.25">
      <c r="A23" s="164">
        <v>2010932000</v>
      </c>
      <c r="B23" s="167" t="s">
        <v>784</v>
      </c>
      <c r="C23" s="167">
        <v>386588</v>
      </c>
      <c r="D23" s="167">
        <v>386588</v>
      </c>
      <c r="E23" s="164">
        <v>2010932000</v>
      </c>
      <c r="F23" s="163" t="s">
        <v>365</v>
      </c>
      <c r="G23" s="172" t="s">
        <v>5</v>
      </c>
      <c r="H23" s="175" t="s">
        <v>5</v>
      </c>
      <c r="I23" s="175" t="s">
        <v>5</v>
      </c>
      <c r="J23" s="175" t="s">
        <v>5</v>
      </c>
      <c r="K23" s="159"/>
      <c r="L23" s="160"/>
      <c r="M23" s="161" t="e">
        <f>VLOOKUP(A23,#REF!,2,0)</f>
        <v>#REF!</v>
      </c>
      <c r="N23" s="162"/>
      <c r="O23" s="162"/>
    </row>
    <row r="24" spans="1:15" x14ac:dyDescent="0.25">
      <c r="A24" s="169">
        <v>2010242400</v>
      </c>
      <c r="B24" s="167" t="s">
        <v>465</v>
      </c>
      <c r="C24" s="167" t="s">
        <v>802</v>
      </c>
      <c r="D24" s="167">
        <v>268</v>
      </c>
      <c r="E24" s="169">
        <v>2010242400</v>
      </c>
      <c r="F24" s="166" t="s">
        <v>465</v>
      </c>
      <c r="G24" s="172" t="s">
        <v>5</v>
      </c>
      <c r="H24" s="172" t="s">
        <v>5</v>
      </c>
      <c r="I24" s="175" t="s">
        <v>5</v>
      </c>
      <c r="J24" s="175" t="s">
        <v>5</v>
      </c>
      <c r="K24" s="159"/>
      <c r="L24" s="160"/>
      <c r="M24" s="161" t="e">
        <f>VLOOKUP(A24,#REF!,2,0)</f>
        <v>#REF!</v>
      </c>
      <c r="N24" s="162"/>
      <c r="O24" s="162"/>
    </row>
    <row r="25" spans="1:15" x14ac:dyDescent="0.25">
      <c r="A25" s="164">
        <v>2010242500</v>
      </c>
      <c r="B25" s="167" t="s">
        <v>739</v>
      </c>
      <c r="C25" s="167" t="s">
        <v>803</v>
      </c>
      <c r="D25" s="167">
        <v>185864</v>
      </c>
      <c r="E25" s="164">
        <v>2010242500</v>
      </c>
      <c r="F25" s="166" t="s">
        <v>804</v>
      </c>
      <c r="G25" s="172" t="s">
        <v>5</v>
      </c>
      <c r="H25" s="172" t="s">
        <v>5</v>
      </c>
      <c r="I25" s="175" t="s">
        <v>5</v>
      </c>
      <c r="J25" s="175" t="s">
        <v>5</v>
      </c>
      <c r="K25" s="159"/>
      <c r="L25" s="160"/>
      <c r="M25" s="161" t="e">
        <f>VLOOKUP(A25,#REF!,2,0)</f>
        <v>#REF!</v>
      </c>
      <c r="N25" s="162"/>
      <c r="O25" s="162"/>
    </row>
    <row r="26" spans="1:15" ht="30" x14ac:dyDescent="0.25">
      <c r="A26" s="165">
        <v>2010241400</v>
      </c>
      <c r="B26" s="163" t="s">
        <v>718</v>
      </c>
      <c r="C26" s="177">
        <v>379387</v>
      </c>
      <c r="D26" s="178">
        <v>126</v>
      </c>
      <c r="E26" s="165">
        <v>2010241400</v>
      </c>
      <c r="F26" s="166" t="s">
        <v>1317</v>
      </c>
      <c r="G26" s="172" t="s">
        <v>5</v>
      </c>
      <c r="H26" s="172" t="s">
        <v>5</v>
      </c>
      <c r="I26" s="172" t="s">
        <v>5</v>
      </c>
      <c r="J26" s="172" t="s">
        <v>5</v>
      </c>
      <c r="K26" s="159"/>
      <c r="L26" s="160"/>
      <c r="M26" s="161" t="e">
        <f>VLOOKUP(A26,#REF!,2,0)</f>
        <v>#REF!</v>
      </c>
      <c r="N26" s="162"/>
      <c r="O26" s="162"/>
    </row>
    <row r="27" spans="1:15" x14ac:dyDescent="0.25">
      <c r="A27" s="165">
        <v>2010241300</v>
      </c>
      <c r="B27" s="166" t="s">
        <v>727</v>
      </c>
      <c r="C27" s="167" t="s">
        <v>1187</v>
      </c>
      <c r="D27" s="167">
        <v>125</v>
      </c>
      <c r="E27" s="165">
        <v>2010241300</v>
      </c>
      <c r="F27" s="166" t="s">
        <v>1318</v>
      </c>
      <c r="G27" s="172" t="s">
        <v>5</v>
      </c>
      <c r="H27" s="172" t="s">
        <v>5</v>
      </c>
      <c r="I27" s="172" t="s">
        <v>5</v>
      </c>
      <c r="J27" s="172" t="s">
        <v>5</v>
      </c>
      <c r="K27" s="159"/>
      <c r="L27" s="160"/>
      <c r="M27" s="161" t="e">
        <f>VLOOKUP(A27,#REF!,2,0)</f>
        <v>#REF!</v>
      </c>
      <c r="N27" s="162"/>
      <c r="O27" s="162"/>
    </row>
    <row r="28" spans="1:15" ht="30" x14ac:dyDescent="0.25">
      <c r="A28" s="165">
        <v>2010230948</v>
      </c>
      <c r="B28" s="163" t="s">
        <v>22</v>
      </c>
      <c r="C28" s="167" t="s">
        <v>805</v>
      </c>
      <c r="D28" s="167">
        <v>219340</v>
      </c>
      <c r="E28" s="165">
        <v>2010230948</v>
      </c>
      <c r="F28" s="166" t="s">
        <v>23</v>
      </c>
      <c r="G28" s="172" t="s">
        <v>5</v>
      </c>
      <c r="H28" s="172" t="s">
        <v>5</v>
      </c>
      <c r="I28" s="172" t="s">
        <v>5</v>
      </c>
      <c r="J28" s="172" t="s">
        <v>5</v>
      </c>
      <c r="K28" s="159"/>
      <c r="L28" s="160"/>
      <c r="M28" s="161" t="e">
        <f>VLOOKUP(A28,#REF!,2,0)</f>
        <v>#REF!</v>
      </c>
      <c r="N28" s="162"/>
      <c r="O28" s="162"/>
    </row>
    <row r="29" spans="1:15" hidden="1" x14ac:dyDescent="0.25">
      <c r="A29" s="165">
        <v>4160000000</v>
      </c>
      <c r="B29" s="166" t="s">
        <v>666</v>
      </c>
      <c r="C29" s="164">
        <v>7706729140</v>
      </c>
      <c r="D29" s="164">
        <v>337</v>
      </c>
      <c r="E29" s="165">
        <v>4160000000</v>
      </c>
      <c r="F29" s="163" t="s">
        <v>1319</v>
      </c>
      <c r="G29" s="172" t="s">
        <v>5</v>
      </c>
      <c r="H29" s="172" t="s">
        <v>5</v>
      </c>
      <c r="I29" s="179" t="s">
        <v>1165</v>
      </c>
      <c r="J29" s="179" t="s">
        <v>1165</v>
      </c>
      <c r="K29" s="159"/>
      <c r="L29" s="160"/>
      <c r="M29" s="161" t="e">
        <f>VLOOKUP(A29,#REF!,2,0)</f>
        <v>#REF!</v>
      </c>
      <c r="N29" s="162"/>
      <c r="O29" s="162"/>
    </row>
    <row r="30" spans="1:15" x14ac:dyDescent="0.25">
      <c r="A30" s="165">
        <v>2010242201</v>
      </c>
      <c r="B30" s="166" t="s">
        <v>24</v>
      </c>
      <c r="C30" s="164">
        <v>1646031132</v>
      </c>
      <c r="D30" s="164">
        <v>228298</v>
      </c>
      <c r="E30" s="165">
        <v>2010242201</v>
      </c>
      <c r="F30" s="166" t="s">
        <v>768</v>
      </c>
      <c r="G30" s="172" t="s">
        <v>5</v>
      </c>
      <c r="H30" s="172" t="s">
        <v>5</v>
      </c>
      <c r="I30" s="172" t="s">
        <v>5</v>
      </c>
      <c r="J30" s="172" t="s">
        <v>5</v>
      </c>
      <c r="K30" s="159"/>
      <c r="L30" s="160"/>
      <c r="M30" s="161" t="e">
        <f>VLOOKUP(A30,#REF!,2,0)</f>
        <v>#REF!</v>
      </c>
      <c r="N30" s="162"/>
      <c r="O30" s="162"/>
    </row>
    <row r="31" spans="1:15" x14ac:dyDescent="0.25">
      <c r="A31" s="165">
        <v>2010240800</v>
      </c>
      <c r="B31" s="166" t="s">
        <v>26</v>
      </c>
      <c r="C31" s="164">
        <v>6454074501</v>
      </c>
      <c r="D31" s="164">
        <v>121</v>
      </c>
      <c r="E31" s="165">
        <v>2010240800</v>
      </c>
      <c r="F31" s="166" t="s">
        <v>27</v>
      </c>
      <c r="G31" s="172" t="s">
        <v>5</v>
      </c>
      <c r="H31" s="172" t="s">
        <v>5</v>
      </c>
      <c r="I31" s="172" t="s">
        <v>5</v>
      </c>
      <c r="J31" s="172" t="s">
        <v>5</v>
      </c>
      <c r="K31" s="159"/>
      <c r="L31" s="160"/>
      <c r="M31" s="161" t="e">
        <f>VLOOKUP(A31,#REF!,2,0)</f>
        <v>#REF!</v>
      </c>
      <c r="N31" s="162"/>
      <c r="O31" s="162"/>
    </row>
    <row r="32" spans="1:15" x14ac:dyDescent="0.25">
      <c r="A32" s="165">
        <v>2010020000</v>
      </c>
      <c r="B32" s="166" t="s">
        <v>28</v>
      </c>
      <c r="C32" s="164">
        <v>7706016076</v>
      </c>
      <c r="D32" s="164">
        <v>17</v>
      </c>
      <c r="E32" s="165">
        <v>2010020000</v>
      </c>
      <c r="F32" s="163" t="s">
        <v>1166</v>
      </c>
      <c r="G32" s="172" t="s">
        <v>5</v>
      </c>
      <c r="H32" s="172" t="s">
        <v>5</v>
      </c>
      <c r="I32" s="172" t="s">
        <v>5</v>
      </c>
      <c r="J32" s="172" t="s">
        <v>5</v>
      </c>
      <c r="K32" s="159" t="s">
        <v>5</v>
      </c>
      <c r="L32" s="160"/>
      <c r="M32" s="161" t="e">
        <f>VLOOKUP(A32,#REF!,2,0)</f>
        <v>#REF!</v>
      </c>
      <c r="N32" s="162"/>
      <c r="O32" s="162"/>
    </row>
    <row r="33" spans="1:15" x14ac:dyDescent="0.25">
      <c r="A33" s="165">
        <v>2010450108</v>
      </c>
      <c r="B33" s="163" t="s">
        <v>245</v>
      </c>
      <c r="C33" s="164">
        <v>310546698</v>
      </c>
      <c r="D33" s="164">
        <v>261459</v>
      </c>
      <c r="E33" s="165">
        <v>2010450108</v>
      </c>
      <c r="F33" s="166" t="s">
        <v>807</v>
      </c>
      <c r="G33" s="172" t="s">
        <v>5</v>
      </c>
      <c r="H33" s="172" t="s">
        <v>5</v>
      </c>
      <c r="I33" s="172" t="s">
        <v>5</v>
      </c>
      <c r="J33" s="172" t="s">
        <v>5</v>
      </c>
      <c r="K33" s="159"/>
      <c r="L33" s="160"/>
      <c r="M33" s="161" t="e">
        <f>VLOOKUP(A33,#REF!,2,0)</f>
        <v>#REF!</v>
      </c>
      <c r="N33" s="162"/>
      <c r="O33" s="162"/>
    </row>
    <row r="34" spans="1:15" x14ac:dyDescent="0.25">
      <c r="A34" s="165">
        <v>2010450100</v>
      </c>
      <c r="B34" s="166" t="s">
        <v>377</v>
      </c>
      <c r="C34" s="164">
        <v>7701186067</v>
      </c>
      <c r="D34" s="164">
        <v>153</v>
      </c>
      <c r="E34" s="165">
        <v>2010450100</v>
      </c>
      <c r="F34" s="166" t="s">
        <v>901</v>
      </c>
      <c r="G34" s="172" t="s">
        <v>5</v>
      </c>
      <c r="H34" s="172" t="s">
        <v>5</v>
      </c>
      <c r="I34" s="172"/>
      <c r="J34" s="172" t="s">
        <v>5</v>
      </c>
      <c r="K34" s="159" t="s">
        <v>5</v>
      </c>
      <c r="L34" s="160"/>
      <c r="M34" s="161" t="e">
        <f>VLOOKUP(Список_компаний!E34,#REF!,2,0)</f>
        <v>#REF!</v>
      </c>
      <c r="N34" s="162"/>
      <c r="O34" s="162"/>
    </row>
    <row r="35" spans="1:15" x14ac:dyDescent="0.25">
      <c r="A35" s="165">
        <v>2010450103</v>
      </c>
      <c r="B35" s="166" t="s">
        <v>379</v>
      </c>
      <c r="C35" s="164">
        <v>7705856636</v>
      </c>
      <c r="D35" s="164">
        <v>156</v>
      </c>
      <c r="E35" s="165">
        <v>2010450103</v>
      </c>
      <c r="F35" s="166" t="s">
        <v>902</v>
      </c>
      <c r="G35" s="172" t="s">
        <v>5</v>
      </c>
      <c r="H35" s="172" t="s">
        <v>5</v>
      </c>
      <c r="I35" s="172"/>
      <c r="J35" s="172" t="s">
        <v>5</v>
      </c>
      <c r="K35" s="159"/>
      <c r="L35" s="160"/>
      <c r="M35" s="161" t="e">
        <f>VLOOKUP(Список_компаний!E35,#REF!,2,0)</f>
        <v>#REF!</v>
      </c>
      <c r="N35" s="162"/>
      <c r="O35" s="162"/>
    </row>
    <row r="36" spans="1:15" x14ac:dyDescent="0.25">
      <c r="A36" s="165">
        <v>2010010000</v>
      </c>
      <c r="B36" s="166" t="s">
        <v>383</v>
      </c>
      <c r="C36" s="164">
        <v>7724560930</v>
      </c>
      <c r="D36" s="164">
        <v>251</v>
      </c>
      <c r="E36" s="165">
        <v>2010010000</v>
      </c>
      <c r="F36" s="166" t="s">
        <v>808</v>
      </c>
      <c r="G36" s="172" t="s">
        <v>5</v>
      </c>
      <c r="H36" s="172" t="s">
        <v>5</v>
      </c>
      <c r="I36" s="159" t="s">
        <v>5</v>
      </c>
      <c r="J36" s="172" t="s">
        <v>5</v>
      </c>
      <c r="K36" s="159" t="s">
        <v>5</v>
      </c>
      <c r="L36" s="160"/>
      <c r="M36" s="161" t="e">
        <f>VLOOKUP(A36,#REF!,2,0)</f>
        <v>#REF!</v>
      </c>
      <c r="N36" s="162"/>
      <c r="O36" s="162"/>
    </row>
    <row r="37" spans="1:15" x14ac:dyDescent="0.25">
      <c r="A37" s="165">
        <v>2010230915</v>
      </c>
      <c r="B37" s="166" t="s">
        <v>381</v>
      </c>
      <c r="C37" s="164">
        <v>7734242302</v>
      </c>
      <c r="D37" s="164">
        <v>97</v>
      </c>
      <c r="E37" s="165">
        <v>2010230915</v>
      </c>
      <c r="F37" s="163" t="s">
        <v>1167</v>
      </c>
      <c r="G37" s="172" t="s">
        <v>5</v>
      </c>
      <c r="H37" s="172" t="s">
        <v>5</v>
      </c>
      <c r="I37" s="172" t="s">
        <v>5</v>
      </c>
      <c r="J37" s="172" t="s">
        <v>5</v>
      </c>
      <c r="K37" s="159"/>
      <c r="L37" s="160"/>
      <c r="M37" s="161" t="e">
        <f>VLOOKUP(A37,#REF!,2,0)</f>
        <v>#REF!</v>
      </c>
      <c r="N37" s="162"/>
      <c r="O37" s="162"/>
    </row>
    <row r="38" spans="1:15" x14ac:dyDescent="0.25">
      <c r="A38" s="165">
        <v>2010630200</v>
      </c>
      <c r="B38" s="166" t="s">
        <v>1309</v>
      </c>
      <c r="C38" s="164">
        <v>7720398363</v>
      </c>
      <c r="D38" s="164">
        <v>523235</v>
      </c>
      <c r="E38" s="165">
        <v>2010630200</v>
      </c>
      <c r="F38" s="166" t="s">
        <v>1320</v>
      </c>
      <c r="G38" s="172" t="s">
        <v>5</v>
      </c>
      <c r="H38" s="172"/>
      <c r="I38" s="172" t="s">
        <v>5</v>
      </c>
      <c r="J38" s="172" t="s">
        <v>5</v>
      </c>
      <c r="K38" s="159"/>
      <c r="L38" s="160"/>
      <c r="M38" s="161" t="e">
        <f>VLOOKUP(A38,#REF!,2,0)</f>
        <v>#REF!</v>
      </c>
      <c r="N38" s="162"/>
      <c r="O38" s="162"/>
    </row>
    <row r="39" spans="1:15" ht="30" x14ac:dyDescent="0.25">
      <c r="A39" s="165">
        <v>2010933000</v>
      </c>
      <c r="B39" s="166" t="s">
        <v>513</v>
      </c>
      <c r="C39" s="164">
        <v>2536279414</v>
      </c>
      <c r="D39" s="164">
        <v>385789</v>
      </c>
      <c r="E39" s="165">
        <v>2010933000</v>
      </c>
      <c r="F39" s="171" t="s">
        <v>776</v>
      </c>
      <c r="G39" s="172" t="s">
        <v>5</v>
      </c>
      <c r="H39" s="172" t="s">
        <v>5</v>
      </c>
      <c r="I39" s="172" t="s">
        <v>5</v>
      </c>
      <c r="J39" s="172" t="s">
        <v>5</v>
      </c>
      <c r="K39" s="159"/>
      <c r="L39" s="160"/>
      <c r="M39" s="161" t="e">
        <f>VLOOKUP(A39,#REF!,2,0)</f>
        <v>#REF!</v>
      </c>
      <c r="N39" s="162"/>
      <c r="O39" s="162"/>
    </row>
    <row r="40" spans="1:15" ht="45" x14ac:dyDescent="0.25">
      <c r="A40" s="165">
        <v>3040000000</v>
      </c>
      <c r="B40" s="166" t="s">
        <v>374</v>
      </c>
      <c r="C40" s="164">
        <v>5042009244</v>
      </c>
      <c r="D40" s="164">
        <v>224</v>
      </c>
      <c r="E40" s="165">
        <v>3040000000</v>
      </c>
      <c r="F40" s="166" t="s">
        <v>903</v>
      </c>
      <c r="G40" s="172" t="s">
        <v>5</v>
      </c>
      <c r="H40" s="172" t="s">
        <v>5</v>
      </c>
      <c r="I40" s="172"/>
      <c r="J40" s="172" t="s">
        <v>5</v>
      </c>
      <c r="K40" s="159"/>
      <c r="L40" s="160"/>
      <c r="M40" s="161" t="e">
        <f>VLOOKUP(Список_компаний!E40,#REF!,2,0)</f>
        <v>#REF!</v>
      </c>
      <c r="N40" s="162"/>
      <c r="O40" s="162"/>
    </row>
    <row r="41" spans="1:15" ht="45" x14ac:dyDescent="0.25">
      <c r="A41" s="165">
        <v>3070000000</v>
      </c>
      <c r="B41" s="166" t="s">
        <v>406</v>
      </c>
      <c r="C41" s="164">
        <v>7706031557</v>
      </c>
      <c r="D41" s="164">
        <v>227</v>
      </c>
      <c r="E41" s="165">
        <v>3070000000</v>
      </c>
      <c r="F41" s="166" t="s">
        <v>904</v>
      </c>
      <c r="G41" s="172" t="s">
        <v>5</v>
      </c>
      <c r="H41" s="172" t="s">
        <v>5</v>
      </c>
      <c r="I41" s="172"/>
      <c r="J41" s="172" t="s">
        <v>5</v>
      </c>
      <c r="K41" s="159"/>
      <c r="L41" s="160"/>
      <c r="M41" s="161" t="e">
        <f>VLOOKUP(Список_компаний!E41,#REF!,2,0)</f>
        <v>#REF!</v>
      </c>
      <c r="N41" s="162"/>
      <c r="O41" s="162"/>
    </row>
    <row r="42" spans="1:15" x14ac:dyDescent="0.25">
      <c r="A42" s="165">
        <v>6090000000</v>
      </c>
      <c r="B42" s="166" t="s">
        <v>370</v>
      </c>
      <c r="C42" s="164">
        <v>7706738770</v>
      </c>
      <c r="D42" s="164">
        <v>336</v>
      </c>
      <c r="E42" s="165">
        <v>6090000000</v>
      </c>
      <c r="F42" s="166" t="s">
        <v>905</v>
      </c>
      <c r="G42" s="172" t="s">
        <v>5</v>
      </c>
      <c r="H42" s="172" t="s">
        <v>5</v>
      </c>
      <c r="I42" s="172"/>
      <c r="J42" s="172" t="s">
        <v>5</v>
      </c>
      <c r="K42" s="159"/>
      <c r="L42" s="160"/>
      <c r="M42" s="161" t="e">
        <f>VLOOKUP(Список_компаний!E42,#REF!,2,0)</f>
        <v>#REF!</v>
      </c>
      <c r="N42" s="162"/>
      <c r="O42" s="162"/>
    </row>
    <row r="43" spans="1:15" ht="30" x14ac:dyDescent="0.25">
      <c r="A43" s="165">
        <v>6020000000</v>
      </c>
      <c r="B43" s="166" t="s">
        <v>373</v>
      </c>
      <c r="C43" s="164">
        <v>7706289940</v>
      </c>
      <c r="D43" s="164">
        <v>334</v>
      </c>
      <c r="E43" s="165">
        <v>6020000000</v>
      </c>
      <c r="F43" s="166" t="s">
        <v>906</v>
      </c>
      <c r="G43" s="172" t="s">
        <v>5</v>
      </c>
      <c r="H43" s="172" t="s">
        <v>5</v>
      </c>
      <c r="I43" s="172"/>
      <c r="J43" s="172" t="s">
        <v>5</v>
      </c>
      <c r="K43" s="159"/>
      <c r="L43" s="160"/>
      <c r="M43" s="161" t="e">
        <f>VLOOKUP(Список_компаний!E43,#REF!,2,0)</f>
        <v>#REF!</v>
      </c>
      <c r="N43" s="162"/>
      <c r="O43" s="162"/>
    </row>
    <row r="44" spans="1:15" x14ac:dyDescent="0.25">
      <c r="A44" s="165">
        <v>2010340000</v>
      </c>
      <c r="B44" s="166" t="s">
        <v>32</v>
      </c>
      <c r="C44" s="164">
        <v>7717609102</v>
      </c>
      <c r="D44" s="164">
        <v>140</v>
      </c>
      <c r="E44" s="165">
        <v>2010340000</v>
      </c>
      <c r="F44" s="166" t="s">
        <v>809</v>
      </c>
      <c r="G44" s="172" t="s">
        <v>5</v>
      </c>
      <c r="H44" s="172" t="s">
        <v>5</v>
      </c>
      <c r="I44" s="172" t="s">
        <v>5</v>
      </c>
      <c r="J44" s="172" t="s">
        <v>5</v>
      </c>
      <c r="K44" s="159"/>
      <c r="L44" s="160"/>
      <c r="M44" s="161" t="e">
        <f>VLOOKUP(A44,#REF!,2,0)</f>
        <v>#REF!</v>
      </c>
      <c r="N44" s="162"/>
      <c r="O44" s="162"/>
    </row>
    <row r="45" spans="1:15" ht="60" x14ac:dyDescent="0.25">
      <c r="A45" s="165">
        <v>2010350000</v>
      </c>
      <c r="B45" s="166" t="s">
        <v>34</v>
      </c>
      <c r="C45" s="164">
        <v>5029106714</v>
      </c>
      <c r="D45" s="164">
        <v>141</v>
      </c>
      <c r="E45" s="165">
        <v>2010350000</v>
      </c>
      <c r="F45" s="166" t="s">
        <v>810</v>
      </c>
      <c r="G45" s="172" t="s">
        <v>5</v>
      </c>
      <c r="H45" s="172" t="s">
        <v>5</v>
      </c>
      <c r="I45" s="172" t="s">
        <v>5</v>
      </c>
      <c r="J45" s="172" t="s">
        <v>5</v>
      </c>
      <c r="K45" s="159" t="s">
        <v>5</v>
      </c>
      <c r="L45" s="160"/>
      <c r="M45" s="161" t="e">
        <f>VLOOKUP(A45,#REF!,2,0)</f>
        <v>#REF!</v>
      </c>
      <c r="N45" s="162"/>
      <c r="O45" s="162"/>
    </row>
    <row r="46" spans="1:15" ht="30" x14ac:dyDescent="0.25">
      <c r="A46" s="165">
        <v>3100000000</v>
      </c>
      <c r="B46" s="166" t="s">
        <v>415</v>
      </c>
      <c r="C46" s="164">
        <v>5192110268</v>
      </c>
      <c r="D46" s="164">
        <v>230</v>
      </c>
      <c r="E46" s="165">
        <v>3100000000</v>
      </c>
      <c r="F46" s="166" t="s">
        <v>907</v>
      </c>
      <c r="G46" s="159" t="s">
        <v>5</v>
      </c>
      <c r="H46" s="159" t="s">
        <v>5</v>
      </c>
      <c r="I46" s="159"/>
      <c r="J46" s="159" t="s">
        <v>5</v>
      </c>
      <c r="K46" s="159"/>
      <c r="L46" s="160"/>
      <c r="M46" s="161" t="e">
        <f>VLOOKUP(Список_компаний!E46,#REF!,2,0)</f>
        <v>#REF!</v>
      </c>
      <c r="N46" s="162"/>
      <c r="O46" s="162"/>
    </row>
    <row r="47" spans="1:15" ht="45" x14ac:dyDescent="0.25">
      <c r="A47" s="165">
        <v>2010230900</v>
      </c>
      <c r="B47" s="166" t="s">
        <v>36</v>
      </c>
      <c r="C47" s="164">
        <v>7706614573</v>
      </c>
      <c r="D47" s="164">
        <v>88</v>
      </c>
      <c r="E47" s="165">
        <v>2010230900</v>
      </c>
      <c r="F47" s="166" t="s">
        <v>811</v>
      </c>
      <c r="G47" s="159" t="s">
        <v>5</v>
      </c>
      <c r="H47" s="159" t="s">
        <v>5</v>
      </c>
      <c r="I47" s="159" t="s">
        <v>5</v>
      </c>
      <c r="J47" s="159" t="s">
        <v>5</v>
      </c>
      <c r="K47" s="159" t="s">
        <v>5</v>
      </c>
      <c r="L47" s="160"/>
      <c r="M47" s="161" t="e">
        <f>VLOOKUP(A47,#REF!,2,0)</f>
        <v>#REF!</v>
      </c>
      <c r="N47" s="162"/>
      <c r="O47" s="162"/>
    </row>
    <row r="48" spans="1:15" x14ac:dyDescent="0.25">
      <c r="A48" s="165">
        <v>2010591300</v>
      </c>
      <c r="B48" s="166" t="s">
        <v>652</v>
      </c>
      <c r="C48" s="164">
        <v>7704228075</v>
      </c>
      <c r="D48" s="164">
        <v>172</v>
      </c>
      <c r="E48" s="165">
        <v>2010591300</v>
      </c>
      <c r="F48" s="166" t="s">
        <v>779</v>
      </c>
      <c r="G48" s="159" t="s">
        <v>5</v>
      </c>
      <c r="H48" s="159" t="s">
        <v>5</v>
      </c>
      <c r="I48" s="159" t="s">
        <v>5</v>
      </c>
      <c r="J48" s="159" t="s">
        <v>5</v>
      </c>
      <c r="K48" s="159"/>
      <c r="L48" s="160"/>
      <c r="M48" s="161" t="e">
        <f>VLOOKUP(A48,#REF!,2,0)</f>
        <v>#REF!</v>
      </c>
      <c r="N48" s="162"/>
      <c r="O48" s="162"/>
    </row>
    <row r="49" spans="1:15" x14ac:dyDescent="0.25">
      <c r="A49" s="165">
        <v>2010590700</v>
      </c>
      <c r="B49" s="166" t="s">
        <v>38</v>
      </c>
      <c r="C49" s="164">
        <v>5029112443</v>
      </c>
      <c r="D49" s="164">
        <v>296</v>
      </c>
      <c r="E49" s="165">
        <v>2010590700</v>
      </c>
      <c r="F49" s="166" t="s">
        <v>812</v>
      </c>
      <c r="G49" s="159" t="s">
        <v>5</v>
      </c>
      <c r="H49" s="159" t="s">
        <v>5</v>
      </c>
      <c r="I49" s="159" t="s">
        <v>5</v>
      </c>
      <c r="J49" s="159" t="s">
        <v>5</v>
      </c>
      <c r="K49" s="159" t="s">
        <v>5</v>
      </c>
      <c r="L49" s="160"/>
      <c r="M49" s="161" t="e">
        <f>VLOOKUP(A49,#REF!,2,0)</f>
        <v>#REF!</v>
      </c>
      <c r="N49" s="162"/>
      <c r="O49" s="162"/>
    </row>
    <row r="50" spans="1:15" x14ac:dyDescent="0.25">
      <c r="A50" s="165">
        <v>2010591900</v>
      </c>
      <c r="B50" s="166" t="s">
        <v>359</v>
      </c>
      <c r="C50" s="164">
        <v>7705408850</v>
      </c>
      <c r="D50" s="164">
        <v>343</v>
      </c>
      <c r="E50" s="165">
        <v>2010591900</v>
      </c>
      <c r="F50" s="166" t="s">
        <v>813</v>
      </c>
      <c r="G50" s="172" t="s">
        <v>5</v>
      </c>
      <c r="H50" s="159" t="s">
        <v>5</v>
      </c>
      <c r="I50" s="172" t="s">
        <v>5</v>
      </c>
      <c r="J50" s="172" t="s">
        <v>5</v>
      </c>
      <c r="K50" s="159"/>
      <c r="L50" s="160"/>
      <c r="M50" s="161" t="e">
        <f>VLOOKUP(A50,#REF!,2,0)</f>
        <v>#REF!</v>
      </c>
      <c r="N50" s="162"/>
      <c r="O50" s="162"/>
    </row>
    <row r="51" spans="1:15" x14ac:dyDescent="0.25">
      <c r="A51" s="165">
        <v>2010591320</v>
      </c>
      <c r="B51" s="166" t="s">
        <v>689</v>
      </c>
      <c r="C51" s="180">
        <v>7725828549</v>
      </c>
      <c r="D51" s="180">
        <v>365478</v>
      </c>
      <c r="E51" s="165">
        <v>2010591320</v>
      </c>
      <c r="F51" s="166" t="s">
        <v>780</v>
      </c>
      <c r="G51" s="172" t="s">
        <v>5</v>
      </c>
      <c r="H51" s="159" t="s">
        <v>5</v>
      </c>
      <c r="I51" s="159" t="s">
        <v>5</v>
      </c>
      <c r="J51" s="159" t="s">
        <v>5</v>
      </c>
      <c r="K51" s="159"/>
      <c r="L51" s="160"/>
      <c r="M51" s="161" t="e">
        <f>VLOOKUP(A51,#REF!,2,0)</f>
        <v>#REF!</v>
      </c>
      <c r="N51" s="162"/>
      <c r="O51" s="162"/>
    </row>
    <row r="52" spans="1:15" x14ac:dyDescent="0.25">
      <c r="A52" s="165">
        <v>2010110000</v>
      </c>
      <c r="B52" s="166" t="s">
        <v>425</v>
      </c>
      <c r="C52" s="164">
        <v>7706792008</v>
      </c>
      <c r="D52" s="164">
        <v>308377</v>
      </c>
      <c r="E52" s="165">
        <v>2010110000</v>
      </c>
      <c r="F52" s="166" t="s">
        <v>908</v>
      </c>
      <c r="G52" s="172" t="s">
        <v>5</v>
      </c>
      <c r="H52" s="159" t="s">
        <v>5</v>
      </c>
      <c r="I52" s="172" t="s">
        <v>40</v>
      </c>
      <c r="J52" s="172" t="s">
        <v>5</v>
      </c>
      <c r="K52" s="159"/>
      <c r="L52" s="160"/>
      <c r="M52" s="161" t="e">
        <f>VLOOKUP(Список_компаний!E52,#REF!,2,0)</f>
        <v>#REF!</v>
      </c>
      <c r="N52" s="162"/>
      <c r="O52" s="162"/>
    </row>
    <row r="53" spans="1:15" ht="60" x14ac:dyDescent="0.25">
      <c r="A53" s="165">
        <v>2010460000</v>
      </c>
      <c r="B53" s="166" t="s">
        <v>246</v>
      </c>
      <c r="C53" s="164">
        <v>7814417371</v>
      </c>
      <c r="D53" s="164">
        <v>158</v>
      </c>
      <c r="E53" s="165">
        <v>2010460000</v>
      </c>
      <c r="F53" s="166" t="s">
        <v>814</v>
      </c>
      <c r="G53" s="159" t="s">
        <v>5</v>
      </c>
      <c r="H53" s="159" t="s">
        <v>5</v>
      </c>
      <c r="I53" s="159" t="s">
        <v>5</v>
      </c>
      <c r="J53" s="159" t="s">
        <v>5</v>
      </c>
      <c r="K53" s="159" t="s">
        <v>5</v>
      </c>
      <c r="L53" s="160"/>
      <c r="M53" s="161" t="e">
        <f>VLOOKUP(A53,#REF!,2,0)</f>
        <v>#REF!</v>
      </c>
      <c r="N53" s="162"/>
      <c r="O53" s="162"/>
    </row>
    <row r="54" spans="1:15" ht="30" x14ac:dyDescent="0.25">
      <c r="A54" s="165">
        <v>3010000000</v>
      </c>
      <c r="B54" s="166" t="s">
        <v>416</v>
      </c>
      <c r="C54" s="164">
        <v>7802145892</v>
      </c>
      <c r="D54" s="164">
        <v>221</v>
      </c>
      <c r="E54" s="165">
        <v>3010000000</v>
      </c>
      <c r="F54" s="166" t="s">
        <v>909</v>
      </c>
      <c r="G54" s="159" t="s">
        <v>5</v>
      </c>
      <c r="H54" s="159" t="s">
        <v>5</v>
      </c>
      <c r="I54" s="159"/>
      <c r="J54" s="159" t="s">
        <v>5</v>
      </c>
      <c r="K54" s="159"/>
      <c r="L54" s="160"/>
      <c r="M54" s="161" t="e">
        <f>VLOOKUP(Список_компаний!E54,#REF!,2,0)</f>
        <v>#REF!</v>
      </c>
      <c r="N54" s="162"/>
      <c r="O54" s="162"/>
    </row>
    <row r="55" spans="1:15" ht="30" x14ac:dyDescent="0.25">
      <c r="A55" s="165">
        <v>2010230904</v>
      </c>
      <c r="B55" s="166" t="s">
        <v>41</v>
      </c>
      <c r="C55" s="164">
        <v>7817311895</v>
      </c>
      <c r="D55" s="164">
        <v>353</v>
      </c>
      <c r="E55" s="165">
        <v>2010230904</v>
      </c>
      <c r="F55" s="166" t="s">
        <v>815</v>
      </c>
      <c r="G55" s="159" t="s">
        <v>5</v>
      </c>
      <c r="H55" s="159" t="s">
        <v>5</v>
      </c>
      <c r="I55" s="159" t="s">
        <v>5</v>
      </c>
      <c r="J55" s="159" t="s">
        <v>5</v>
      </c>
      <c r="K55" s="159" t="s">
        <v>5</v>
      </c>
      <c r="L55" s="160"/>
      <c r="M55" s="161" t="e">
        <f>VLOOKUP(A55,#REF!,2,0)</f>
        <v>#REF!</v>
      </c>
      <c r="N55" s="162"/>
      <c r="O55" s="162"/>
    </row>
    <row r="56" spans="1:15" x14ac:dyDescent="0.25">
      <c r="A56" s="165">
        <v>6090010000</v>
      </c>
      <c r="B56" s="166" t="s">
        <v>356</v>
      </c>
      <c r="C56" s="164">
        <v>7706785593</v>
      </c>
      <c r="D56" s="164">
        <v>300641</v>
      </c>
      <c r="E56" s="165">
        <v>6090010000</v>
      </c>
      <c r="F56" s="166" t="s">
        <v>357</v>
      </c>
      <c r="G56" s="159" t="s">
        <v>5</v>
      </c>
      <c r="H56" s="159" t="s">
        <v>5</v>
      </c>
      <c r="I56" s="159" t="s">
        <v>5</v>
      </c>
      <c r="J56" s="159" t="s">
        <v>5</v>
      </c>
      <c r="K56" s="159"/>
      <c r="L56" s="160"/>
      <c r="M56" s="161" t="e">
        <f>VLOOKUP(A56,#REF!,2,0)</f>
        <v>#REF!</v>
      </c>
      <c r="N56" s="162"/>
      <c r="O56" s="162"/>
    </row>
    <row r="57" spans="1:15" x14ac:dyDescent="0.25">
      <c r="A57" s="165">
        <v>2010230902</v>
      </c>
      <c r="B57" s="166" t="s">
        <v>214</v>
      </c>
      <c r="C57" s="164">
        <v>7706673635</v>
      </c>
      <c r="D57" s="164">
        <v>90</v>
      </c>
      <c r="E57" s="165">
        <v>2010230902</v>
      </c>
      <c r="F57" s="166" t="s">
        <v>816</v>
      </c>
      <c r="G57" s="159" t="s">
        <v>5</v>
      </c>
      <c r="H57" s="159" t="s">
        <v>5</v>
      </c>
      <c r="I57" s="176" t="s">
        <v>5</v>
      </c>
      <c r="J57" s="176" t="s">
        <v>5</v>
      </c>
      <c r="K57" s="159"/>
      <c r="L57" s="160"/>
      <c r="M57" s="161" t="e">
        <f>VLOOKUP(A57,#REF!,2,0)</f>
        <v>#REF!</v>
      </c>
      <c r="N57" s="162"/>
      <c r="O57" s="162"/>
    </row>
    <row r="58" spans="1:15" x14ac:dyDescent="0.25">
      <c r="A58" s="165">
        <v>2010360000</v>
      </c>
      <c r="B58" s="166" t="s">
        <v>43</v>
      </c>
      <c r="C58" s="164">
        <v>7701796320</v>
      </c>
      <c r="D58" s="164">
        <v>143</v>
      </c>
      <c r="E58" s="165">
        <v>2010360000</v>
      </c>
      <c r="F58" s="166" t="s">
        <v>910</v>
      </c>
      <c r="G58" s="159" t="s">
        <v>5</v>
      </c>
      <c r="H58" s="159" t="s">
        <v>5</v>
      </c>
      <c r="I58" s="172"/>
      <c r="J58" s="172" t="s">
        <v>5</v>
      </c>
      <c r="K58" s="159" t="s">
        <v>5</v>
      </c>
      <c r="L58" s="160"/>
      <c r="M58" s="161" t="e">
        <f>VLOOKUP(Список_компаний!E58,#REF!,2,0)</f>
        <v>#REF!</v>
      </c>
      <c r="N58" s="162"/>
      <c r="O58" s="162"/>
    </row>
    <row r="59" spans="1:15" ht="30" x14ac:dyDescent="0.25">
      <c r="A59" s="165">
        <v>2010000000</v>
      </c>
      <c r="B59" s="166" t="s">
        <v>45</v>
      </c>
      <c r="C59" s="164">
        <v>7706664260</v>
      </c>
      <c r="D59" s="164">
        <v>16</v>
      </c>
      <c r="E59" s="165">
        <v>2010000000</v>
      </c>
      <c r="F59" s="166" t="s">
        <v>817</v>
      </c>
      <c r="G59" s="159" t="s">
        <v>5</v>
      </c>
      <c r="H59" s="159" t="s">
        <v>5</v>
      </c>
      <c r="I59" s="159" t="s">
        <v>5</v>
      </c>
      <c r="J59" s="159" t="s">
        <v>5</v>
      </c>
      <c r="K59" s="159" t="s">
        <v>5</v>
      </c>
      <c r="L59" s="160"/>
      <c r="M59" s="161" t="e">
        <f>VLOOKUP(A59,#REF!,2,0)</f>
        <v>#REF!</v>
      </c>
      <c r="N59" s="162"/>
      <c r="O59" s="162"/>
    </row>
    <row r="60" spans="1:15" ht="30" x14ac:dyDescent="0.25">
      <c r="A60" s="165">
        <v>2010370000</v>
      </c>
      <c r="B60" s="166" t="s">
        <v>47</v>
      </c>
      <c r="C60" s="164">
        <v>3801098402</v>
      </c>
      <c r="D60" s="164">
        <v>144</v>
      </c>
      <c r="E60" s="165">
        <v>2010370000</v>
      </c>
      <c r="F60" s="166" t="s">
        <v>818</v>
      </c>
      <c r="G60" s="159" t="s">
        <v>5</v>
      </c>
      <c r="H60" s="159" t="s">
        <v>5</v>
      </c>
      <c r="I60" s="159" t="s">
        <v>5</v>
      </c>
      <c r="J60" s="159" t="s">
        <v>5</v>
      </c>
      <c r="K60" s="159" t="s">
        <v>5</v>
      </c>
      <c r="L60" s="160"/>
      <c r="M60" s="161" t="e">
        <f>VLOOKUP(A60,#REF!,2,0)</f>
        <v>#REF!</v>
      </c>
      <c r="N60" s="162"/>
      <c r="O60" s="162"/>
    </row>
    <row r="61" spans="1:15" x14ac:dyDescent="0.25">
      <c r="A61" s="165">
        <v>1010000000</v>
      </c>
      <c r="B61" s="166" t="s">
        <v>404</v>
      </c>
      <c r="C61" s="164">
        <v>6432003698</v>
      </c>
      <c r="D61" s="164">
        <v>1</v>
      </c>
      <c r="E61" s="165">
        <v>1010000000</v>
      </c>
      <c r="F61" s="166" t="s">
        <v>911</v>
      </c>
      <c r="G61" s="159" t="s">
        <v>5</v>
      </c>
      <c r="H61" s="159" t="s">
        <v>5</v>
      </c>
      <c r="I61" s="159"/>
      <c r="J61" s="159" t="s">
        <v>5</v>
      </c>
      <c r="K61" s="159"/>
      <c r="L61" s="160"/>
      <c r="M61" s="161" t="e">
        <f>VLOOKUP(Список_компаний!E61,#REF!,2,0)</f>
        <v>#REF!</v>
      </c>
      <c r="N61" s="162"/>
      <c r="O61" s="162"/>
    </row>
    <row r="62" spans="1:15" x14ac:dyDescent="0.25">
      <c r="A62" s="165">
        <v>2010592100</v>
      </c>
      <c r="B62" s="166" t="s">
        <v>49</v>
      </c>
      <c r="C62" s="164">
        <v>3904612644</v>
      </c>
      <c r="D62" s="164">
        <v>360</v>
      </c>
      <c r="E62" s="165">
        <v>2010592100</v>
      </c>
      <c r="F62" s="166" t="s">
        <v>819</v>
      </c>
      <c r="G62" s="159" t="s">
        <v>5</v>
      </c>
      <c r="H62" s="159"/>
      <c r="I62" s="159" t="s">
        <v>5</v>
      </c>
      <c r="J62" s="159" t="s">
        <v>5</v>
      </c>
      <c r="K62" s="159"/>
      <c r="L62" s="160"/>
      <c r="M62" s="161" t="e">
        <f>VLOOKUP(A62,#REF!,2,0)</f>
        <v>#REF!</v>
      </c>
      <c r="N62" s="162"/>
      <c r="O62" s="162"/>
    </row>
    <row r="63" spans="1:15" ht="30" x14ac:dyDescent="0.25">
      <c r="A63" s="165">
        <v>2010380000</v>
      </c>
      <c r="B63" s="166" t="s">
        <v>380</v>
      </c>
      <c r="C63" s="164">
        <v>7704674312</v>
      </c>
      <c r="D63" s="164">
        <v>145</v>
      </c>
      <c r="E63" s="165">
        <v>2010380000</v>
      </c>
      <c r="F63" s="166" t="s">
        <v>1321</v>
      </c>
      <c r="G63" s="159" t="s">
        <v>5</v>
      </c>
      <c r="H63" s="159" t="s">
        <v>5</v>
      </c>
      <c r="I63" s="159"/>
      <c r="J63" s="159" t="s">
        <v>5</v>
      </c>
      <c r="K63" s="159"/>
      <c r="L63" s="160"/>
      <c r="M63" s="161" t="e">
        <f>VLOOKUP(Список_компаний!E63,#REF!,2,0)</f>
        <v>#REF!</v>
      </c>
      <c r="N63" s="162"/>
      <c r="O63" s="162"/>
    </row>
    <row r="64" spans="1:15" ht="30" x14ac:dyDescent="0.25">
      <c r="A64" s="165">
        <v>2010050000</v>
      </c>
      <c r="B64" s="166" t="s">
        <v>228</v>
      </c>
      <c r="C64" s="164">
        <v>6624002377</v>
      </c>
      <c r="D64" s="164">
        <v>28</v>
      </c>
      <c r="E64" s="165">
        <v>2010050000</v>
      </c>
      <c r="F64" s="166" t="s">
        <v>229</v>
      </c>
      <c r="G64" s="159" t="s">
        <v>5</v>
      </c>
      <c r="H64" s="159" t="s">
        <v>5</v>
      </c>
      <c r="I64" s="159" t="s">
        <v>5</v>
      </c>
      <c r="J64" s="159" t="s">
        <v>5</v>
      </c>
      <c r="K64" s="159"/>
      <c r="L64" s="160"/>
      <c r="M64" s="161" t="e">
        <f>VLOOKUP(A64,#REF!,2,0)</f>
        <v>#REF!</v>
      </c>
      <c r="N64" s="162"/>
      <c r="O64" s="162"/>
    </row>
    <row r="65" spans="1:15" ht="30" x14ac:dyDescent="0.25">
      <c r="A65" s="165">
        <v>2010230956</v>
      </c>
      <c r="B65" s="166" t="s">
        <v>551</v>
      </c>
      <c r="C65" s="164">
        <v>5036118291</v>
      </c>
      <c r="D65" s="164">
        <v>261160</v>
      </c>
      <c r="E65" s="165">
        <v>2010230956</v>
      </c>
      <c r="F65" s="171" t="s">
        <v>956</v>
      </c>
      <c r="G65" s="172" t="s">
        <v>5</v>
      </c>
      <c r="H65" s="172" t="s">
        <v>5</v>
      </c>
      <c r="I65" s="172" t="s">
        <v>5</v>
      </c>
      <c r="J65" s="172" t="s">
        <v>5</v>
      </c>
      <c r="K65" s="159"/>
      <c r="L65" s="160"/>
      <c r="M65" s="161" t="e">
        <f>VLOOKUP(A65,#REF!,2,0)</f>
        <v>#REF!</v>
      </c>
      <c r="N65" s="162"/>
      <c r="O65" s="162"/>
    </row>
    <row r="66" spans="1:15" ht="45" x14ac:dyDescent="0.25">
      <c r="A66" s="165">
        <v>1020000000</v>
      </c>
      <c r="B66" s="166" t="s">
        <v>412</v>
      </c>
      <c r="C66" s="164">
        <v>7707074137</v>
      </c>
      <c r="D66" s="164">
        <v>2</v>
      </c>
      <c r="E66" s="165">
        <v>1020000000</v>
      </c>
      <c r="F66" s="166" t="s">
        <v>913</v>
      </c>
      <c r="G66" s="159" t="s">
        <v>5</v>
      </c>
      <c r="H66" s="159" t="s">
        <v>5</v>
      </c>
      <c r="I66" s="159"/>
      <c r="J66" s="159" t="s">
        <v>5</v>
      </c>
      <c r="K66" s="159"/>
      <c r="L66" s="160"/>
      <c r="M66" s="161" t="e">
        <f>VLOOKUP(Список_компаний!E66,#REF!,2,0)</f>
        <v>#REF!</v>
      </c>
      <c r="N66" s="162"/>
      <c r="O66" s="162"/>
    </row>
    <row r="67" spans="1:15" ht="60" x14ac:dyDescent="0.25">
      <c r="A67" s="165">
        <v>2010591800</v>
      </c>
      <c r="B67" s="166" t="s">
        <v>51</v>
      </c>
      <c r="C67" s="164">
        <v>7721247141</v>
      </c>
      <c r="D67" s="164">
        <v>348</v>
      </c>
      <c r="E67" s="165">
        <v>2010591800</v>
      </c>
      <c r="F67" s="166" t="s">
        <v>820</v>
      </c>
      <c r="G67" s="159" t="s">
        <v>5</v>
      </c>
      <c r="H67" s="159" t="s">
        <v>5</v>
      </c>
      <c r="I67" s="159" t="s">
        <v>5</v>
      </c>
      <c r="J67" s="159" t="s">
        <v>5</v>
      </c>
      <c r="K67" s="159" t="s">
        <v>5</v>
      </c>
      <c r="L67" s="160"/>
      <c r="M67" s="161" t="e">
        <f>VLOOKUP(A67,#REF!,2,0)</f>
        <v>#REF!</v>
      </c>
      <c r="N67" s="162"/>
      <c r="O67" s="162"/>
    </row>
    <row r="68" spans="1:15" ht="75" x14ac:dyDescent="0.25">
      <c r="A68" s="165">
        <v>2010390000</v>
      </c>
      <c r="B68" s="166" t="s">
        <v>785</v>
      </c>
      <c r="C68" s="164">
        <v>7743654609</v>
      </c>
      <c r="D68" s="164">
        <v>147</v>
      </c>
      <c r="E68" s="165">
        <v>2010390000</v>
      </c>
      <c r="F68" s="166" t="s">
        <v>821</v>
      </c>
      <c r="G68" s="172" t="s">
        <v>5</v>
      </c>
      <c r="H68" s="159" t="s">
        <v>5</v>
      </c>
      <c r="I68" s="172" t="s">
        <v>5</v>
      </c>
      <c r="J68" s="172" t="s">
        <v>5</v>
      </c>
      <c r="K68" s="159"/>
      <c r="L68" s="160"/>
      <c r="M68" s="161" t="e">
        <f>VLOOKUP(A68,#REF!,2,0)</f>
        <v>#REF!</v>
      </c>
      <c r="N68" s="162"/>
      <c r="O68" s="162"/>
    </row>
    <row r="69" spans="1:15" ht="60" x14ac:dyDescent="0.25">
      <c r="A69" s="165">
        <v>2010400000</v>
      </c>
      <c r="B69" s="166" t="s">
        <v>53</v>
      </c>
      <c r="C69" s="164">
        <v>7734598490</v>
      </c>
      <c r="D69" s="164">
        <v>148</v>
      </c>
      <c r="E69" s="165">
        <v>2010400000</v>
      </c>
      <c r="F69" s="166" t="s">
        <v>822</v>
      </c>
      <c r="G69" s="159" t="s">
        <v>5</v>
      </c>
      <c r="H69" s="159" t="s">
        <v>5</v>
      </c>
      <c r="I69" s="159" t="s">
        <v>5</v>
      </c>
      <c r="J69" s="159" t="s">
        <v>5</v>
      </c>
      <c r="K69" s="159" t="s">
        <v>5</v>
      </c>
      <c r="L69" s="160"/>
      <c r="M69" s="161" t="e">
        <f>VLOOKUP(A69,#REF!,2,0)</f>
        <v>#REF!</v>
      </c>
      <c r="N69" s="162"/>
      <c r="O69" s="162"/>
    </row>
    <row r="70" spans="1:15" ht="75" x14ac:dyDescent="0.25">
      <c r="A70" s="165">
        <v>1110000000</v>
      </c>
      <c r="B70" s="166" t="s">
        <v>399</v>
      </c>
      <c r="C70" s="164">
        <v>7423000572</v>
      </c>
      <c r="D70" s="164">
        <v>10</v>
      </c>
      <c r="E70" s="165">
        <v>1110000000</v>
      </c>
      <c r="F70" s="166" t="s">
        <v>914</v>
      </c>
      <c r="G70" s="159" t="s">
        <v>5</v>
      </c>
      <c r="H70" s="159" t="s">
        <v>5</v>
      </c>
      <c r="I70" s="159"/>
      <c r="J70" s="159" t="s">
        <v>5</v>
      </c>
      <c r="K70" s="159"/>
      <c r="L70" s="160"/>
      <c r="M70" s="161" t="e">
        <f>VLOOKUP(Список_компаний!E70,#REF!,2,0)</f>
        <v>#REF!</v>
      </c>
      <c r="N70" s="162"/>
      <c r="O70" s="162"/>
    </row>
    <row r="71" spans="1:15" ht="45" x14ac:dyDescent="0.25">
      <c r="A71" s="165">
        <v>2010420000</v>
      </c>
      <c r="B71" s="166" t="s">
        <v>55</v>
      </c>
      <c r="C71" s="164">
        <v>7724675770</v>
      </c>
      <c r="D71" s="164">
        <v>272</v>
      </c>
      <c r="E71" s="165">
        <v>2010420000</v>
      </c>
      <c r="F71" s="166" t="s">
        <v>823</v>
      </c>
      <c r="G71" s="159" t="s">
        <v>5</v>
      </c>
      <c r="H71" s="159" t="s">
        <v>5</v>
      </c>
      <c r="I71" s="159" t="s">
        <v>5</v>
      </c>
      <c r="J71" s="159" t="s">
        <v>5</v>
      </c>
      <c r="K71" s="159"/>
      <c r="L71" s="160"/>
      <c r="M71" s="161" t="e">
        <f>VLOOKUP(A71,#REF!,2,0)</f>
        <v>#REF!</v>
      </c>
      <c r="N71" s="162"/>
      <c r="O71" s="162"/>
    </row>
    <row r="72" spans="1:15" ht="75" x14ac:dyDescent="0.25">
      <c r="A72" s="165">
        <v>1150000000</v>
      </c>
      <c r="B72" s="166" t="s">
        <v>409</v>
      </c>
      <c r="C72" s="164">
        <v>5254001230</v>
      </c>
      <c r="D72" s="164">
        <v>14</v>
      </c>
      <c r="E72" s="165">
        <v>1150000000</v>
      </c>
      <c r="F72" s="166" t="s">
        <v>915</v>
      </c>
      <c r="G72" s="159" t="s">
        <v>5</v>
      </c>
      <c r="H72" s="159" t="s">
        <v>5</v>
      </c>
      <c r="I72" s="159"/>
      <c r="J72" s="159" t="s">
        <v>5</v>
      </c>
      <c r="K72" s="159"/>
      <c r="L72" s="160"/>
      <c r="M72" s="161" t="e">
        <f>VLOOKUP(Список_компаний!E72,#REF!,2,0)</f>
        <v>#REF!</v>
      </c>
      <c r="N72" s="162"/>
      <c r="O72" s="162"/>
    </row>
    <row r="73" spans="1:15" ht="60" x14ac:dyDescent="0.25">
      <c r="A73" s="165">
        <v>2010430000</v>
      </c>
      <c r="B73" s="163" t="s">
        <v>230</v>
      </c>
      <c r="C73" s="164">
        <v>7724683379</v>
      </c>
      <c r="D73" s="164">
        <v>150</v>
      </c>
      <c r="E73" s="165">
        <v>2010430000</v>
      </c>
      <c r="F73" s="166" t="s">
        <v>824</v>
      </c>
      <c r="G73" s="159" t="s">
        <v>5</v>
      </c>
      <c r="H73" s="159" t="s">
        <v>5</v>
      </c>
      <c r="I73" s="159" t="s">
        <v>5</v>
      </c>
      <c r="J73" s="159" t="s">
        <v>5</v>
      </c>
      <c r="K73" s="159" t="s">
        <v>5</v>
      </c>
      <c r="L73" s="160"/>
      <c r="M73" s="161" t="e">
        <f>VLOOKUP(A73,#REF!,2,0)</f>
        <v>#REF!</v>
      </c>
      <c r="N73" s="162"/>
      <c r="O73" s="162"/>
    </row>
    <row r="74" spans="1:15" ht="45" x14ac:dyDescent="0.25">
      <c r="A74" s="165">
        <v>1170000000</v>
      </c>
      <c r="B74" s="163" t="s">
        <v>427</v>
      </c>
      <c r="C74" s="164">
        <v>7722026032</v>
      </c>
      <c r="D74" s="164">
        <v>136942</v>
      </c>
      <c r="E74" s="165">
        <v>1170000000</v>
      </c>
      <c r="F74" s="166" t="s">
        <v>916</v>
      </c>
      <c r="G74" s="159" t="s">
        <v>5</v>
      </c>
      <c r="H74" s="159" t="s">
        <v>5</v>
      </c>
      <c r="I74" s="159"/>
      <c r="J74" s="176" t="s">
        <v>5</v>
      </c>
      <c r="K74" s="159"/>
      <c r="L74" s="160"/>
      <c r="M74" s="161" t="e">
        <f>VLOOKUP(Список_компаний!E74,#REF!,2,0)</f>
        <v>#REF!</v>
      </c>
      <c r="N74" s="162"/>
      <c r="O74" s="162"/>
    </row>
    <row r="75" spans="1:15" ht="60" x14ac:dyDescent="0.25">
      <c r="A75" s="165">
        <v>2010710000</v>
      </c>
      <c r="B75" s="166" t="s">
        <v>59</v>
      </c>
      <c r="C75" s="164">
        <v>5036092340</v>
      </c>
      <c r="D75" s="164">
        <v>184</v>
      </c>
      <c r="E75" s="165">
        <v>2010710000</v>
      </c>
      <c r="F75" s="166" t="s">
        <v>825</v>
      </c>
      <c r="G75" s="159" t="s">
        <v>5</v>
      </c>
      <c r="H75" s="159" t="s">
        <v>5</v>
      </c>
      <c r="I75" s="159" t="s">
        <v>5</v>
      </c>
      <c r="J75" s="159" t="s">
        <v>5</v>
      </c>
      <c r="K75" s="159" t="s">
        <v>5</v>
      </c>
      <c r="L75" s="160"/>
      <c r="M75" s="161" t="e">
        <f>VLOOKUP(A75,#REF!,2,0)</f>
        <v>#REF!</v>
      </c>
      <c r="N75" s="162"/>
      <c r="O75" s="162"/>
    </row>
    <row r="76" spans="1:15" ht="60" x14ac:dyDescent="0.25">
      <c r="A76" s="165">
        <v>2010470000</v>
      </c>
      <c r="B76" s="166" t="s">
        <v>61</v>
      </c>
      <c r="C76" s="164">
        <v>7706699062</v>
      </c>
      <c r="D76" s="164">
        <v>279</v>
      </c>
      <c r="E76" s="165">
        <v>2010470000</v>
      </c>
      <c r="F76" s="166" t="s">
        <v>826</v>
      </c>
      <c r="G76" s="159" t="s">
        <v>5</v>
      </c>
      <c r="H76" s="159" t="s">
        <v>5</v>
      </c>
      <c r="I76" s="159" t="s">
        <v>5</v>
      </c>
      <c r="J76" s="159" t="s">
        <v>5</v>
      </c>
      <c r="K76" s="159"/>
      <c r="L76" s="160"/>
      <c r="M76" s="161" t="e">
        <f>VLOOKUP(A76,#REF!,2,0)</f>
        <v>#REF!</v>
      </c>
      <c r="N76" s="162"/>
      <c r="O76" s="162"/>
    </row>
    <row r="77" spans="1:15" ht="30" x14ac:dyDescent="0.25">
      <c r="A77" s="165" t="s">
        <v>896</v>
      </c>
      <c r="B77" s="181" t="s">
        <v>1168</v>
      </c>
      <c r="C77" s="164">
        <v>7706413348</v>
      </c>
      <c r="D77" s="164">
        <v>250</v>
      </c>
      <c r="E77" s="165" t="s">
        <v>896</v>
      </c>
      <c r="F77" s="166" t="s">
        <v>918</v>
      </c>
      <c r="G77" s="159" t="s">
        <v>5</v>
      </c>
      <c r="H77" s="159" t="s">
        <v>5</v>
      </c>
      <c r="I77" s="159"/>
      <c r="J77" s="159" t="s">
        <v>5</v>
      </c>
      <c r="K77" s="159" t="s">
        <v>5</v>
      </c>
      <c r="L77" s="160"/>
      <c r="M77" s="161" t="e">
        <f>VLOOKUP(Список_компаний!E77,#REF!,2,0)</f>
        <v>#REF!</v>
      </c>
      <c r="N77" s="162"/>
      <c r="O77" s="162"/>
    </row>
    <row r="78" spans="1:15" x14ac:dyDescent="0.25">
      <c r="A78" s="165">
        <v>2010900000</v>
      </c>
      <c r="B78" s="166" t="s">
        <v>63</v>
      </c>
      <c r="C78" s="164">
        <v>7706729736</v>
      </c>
      <c r="D78" s="164">
        <v>246</v>
      </c>
      <c r="E78" s="165">
        <v>2010900000</v>
      </c>
      <c r="F78" s="164" t="s">
        <v>827</v>
      </c>
      <c r="G78" s="159" t="s">
        <v>5</v>
      </c>
      <c r="H78" s="159" t="s">
        <v>5</v>
      </c>
      <c r="I78" s="159" t="s">
        <v>5</v>
      </c>
      <c r="J78" s="159" t="s">
        <v>5</v>
      </c>
      <c r="K78" s="159"/>
      <c r="L78" s="160"/>
      <c r="M78" s="161" t="e">
        <f>VLOOKUP(A78,#REF!,2,0)</f>
        <v>#REF!</v>
      </c>
      <c r="N78" s="162"/>
      <c r="O78" s="162"/>
    </row>
    <row r="79" spans="1:15" ht="45" x14ac:dyDescent="0.25">
      <c r="A79" s="165">
        <v>2010500000</v>
      </c>
      <c r="B79" s="166" t="s">
        <v>65</v>
      </c>
      <c r="C79" s="164">
        <v>7708697977</v>
      </c>
      <c r="D79" s="164">
        <v>162</v>
      </c>
      <c r="E79" s="165">
        <v>2010500000</v>
      </c>
      <c r="F79" s="166" t="s">
        <v>828</v>
      </c>
      <c r="G79" s="159" t="s">
        <v>5</v>
      </c>
      <c r="H79" s="159" t="s">
        <v>5</v>
      </c>
      <c r="I79" s="159" t="s">
        <v>5</v>
      </c>
      <c r="J79" s="159" t="s">
        <v>5</v>
      </c>
      <c r="K79" s="159"/>
      <c r="L79" s="160"/>
      <c r="M79" s="161" t="e">
        <f>VLOOKUP(A79,#REF!,2,0)</f>
        <v>#REF!</v>
      </c>
      <c r="N79" s="162"/>
      <c r="O79" s="162"/>
    </row>
    <row r="80" spans="1:15" x14ac:dyDescent="0.25">
      <c r="A80" s="165">
        <v>3020000000</v>
      </c>
      <c r="B80" s="166" t="s">
        <v>418</v>
      </c>
      <c r="C80" s="164">
        <v>2452000401</v>
      </c>
      <c r="D80" s="164">
        <v>222</v>
      </c>
      <c r="E80" s="165">
        <v>3020000000</v>
      </c>
      <c r="F80" s="166" t="s">
        <v>919</v>
      </c>
      <c r="G80" s="159" t="s">
        <v>5</v>
      </c>
      <c r="H80" s="159" t="s">
        <v>5</v>
      </c>
      <c r="I80" s="159"/>
      <c r="J80" s="159" t="s">
        <v>5</v>
      </c>
      <c r="K80" s="159"/>
      <c r="L80" s="160"/>
      <c r="M80" s="161" t="e">
        <f>VLOOKUP(Список_компаний!E80,#REF!,2,0)</f>
        <v>#REF!</v>
      </c>
      <c r="N80" s="162"/>
      <c r="O80" s="162"/>
    </row>
    <row r="81" spans="1:15" x14ac:dyDescent="0.25">
      <c r="A81" s="165">
        <v>2010230800</v>
      </c>
      <c r="B81" s="166" t="s">
        <v>67</v>
      </c>
      <c r="C81" s="164">
        <v>4506004751</v>
      </c>
      <c r="D81" s="164">
        <v>87</v>
      </c>
      <c r="E81" s="165">
        <v>2010230800</v>
      </c>
      <c r="F81" s="166" t="s">
        <v>829</v>
      </c>
      <c r="G81" s="159" t="s">
        <v>5</v>
      </c>
      <c r="H81" s="159" t="s">
        <v>5</v>
      </c>
      <c r="I81" s="159" t="s">
        <v>5</v>
      </c>
      <c r="J81" s="159" t="s">
        <v>5</v>
      </c>
      <c r="K81" s="159" t="s">
        <v>5</v>
      </c>
      <c r="L81" s="160"/>
      <c r="M81" s="161" t="e">
        <f>VLOOKUP(A81,#REF!,2,0)</f>
        <v>#REF!</v>
      </c>
      <c r="N81" s="162"/>
      <c r="O81" s="162"/>
    </row>
    <row r="82" spans="1:15" ht="30" x14ac:dyDescent="0.25">
      <c r="A82" s="165">
        <v>2010510000</v>
      </c>
      <c r="B82" s="166" t="s">
        <v>376</v>
      </c>
      <c r="C82" s="164">
        <v>5010036460</v>
      </c>
      <c r="D82" s="164">
        <v>281</v>
      </c>
      <c r="E82" s="165">
        <v>2010510000</v>
      </c>
      <c r="F82" s="166" t="s">
        <v>830</v>
      </c>
      <c r="G82" s="159" t="s">
        <v>5</v>
      </c>
      <c r="H82" s="159" t="s">
        <v>5</v>
      </c>
      <c r="I82" s="159" t="s">
        <v>5</v>
      </c>
      <c r="J82" s="159" t="s">
        <v>5</v>
      </c>
      <c r="K82" s="159"/>
      <c r="L82" s="160"/>
      <c r="M82" s="161" t="e">
        <f>VLOOKUP(A82,#REF!,2,0)</f>
        <v>#REF!</v>
      </c>
      <c r="N82" s="162"/>
      <c r="O82" s="162"/>
    </row>
    <row r="83" spans="1:15" ht="30" x14ac:dyDescent="0.25">
      <c r="A83" s="165">
        <v>2010890000</v>
      </c>
      <c r="B83" s="166" t="s">
        <v>69</v>
      </c>
      <c r="C83" s="164">
        <v>7706730001</v>
      </c>
      <c r="D83" s="164">
        <v>347</v>
      </c>
      <c r="E83" s="165">
        <v>2010890000</v>
      </c>
      <c r="F83" s="166" t="s">
        <v>831</v>
      </c>
      <c r="G83" s="159" t="s">
        <v>5</v>
      </c>
      <c r="H83" s="159" t="s">
        <v>5</v>
      </c>
      <c r="I83" s="159" t="s">
        <v>5</v>
      </c>
      <c r="J83" s="159" t="s">
        <v>5</v>
      </c>
      <c r="K83" s="159" t="s">
        <v>5</v>
      </c>
      <c r="L83" s="160"/>
      <c r="M83" s="161" t="e">
        <f>VLOOKUP(A83,#REF!,2,0)</f>
        <v>#REF!</v>
      </c>
      <c r="N83" s="162"/>
      <c r="O83" s="162"/>
    </row>
    <row r="84" spans="1:15" ht="30" x14ac:dyDescent="0.25">
      <c r="A84" s="165">
        <v>2010020602</v>
      </c>
      <c r="B84" s="163" t="s">
        <v>71</v>
      </c>
      <c r="C84" s="164">
        <v>7708671295</v>
      </c>
      <c r="D84" s="164">
        <v>24</v>
      </c>
      <c r="E84" s="165">
        <v>2010020602</v>
      </c>
      <c r="F84" s="166" t="s">
        <v>832</v>
      </c>
      <c r="G84" s="159" t="s">
        <v>5</v>
      </c>
      <c r="H84" s="159" t="s">
        <v>5</v>
      </c>
      <c r="I84" s="159" t="s">
        <v>5</v>
      </c>
      <c r="J84" s="159" t="s">
        <v>5</v>
      </c>
      <c r="K84" s="159" t="s">
        <v>5</v>
      </c>
      <c r="L84" s="160"/>
      <c r="M84" s="161" t="e">
        <f>VLOOKUP(A84,#REF!,2,0)</f>
        <v>#REF!</v>
      </c>
      <c r="N84" s="162"/>
      <c r="O84" s="162"/>
    </row>
    <row r="85" spans="1:15" ht="60" x14ac:dyDescent="0.25">
      <c r="A85" s="165">
        <v>2010450000</v>
      </c>
      <c r="B85" s="166" t="s">
        <v>73</v>
      </c>
      <c r="C85" s="164">
        <v>7701763846</v>
      </c>
      <c r="D85" s="164">
        <v>152</v>
      </c>
      <c r="E85" s="165">
        <v>2010450000</v>
      </c>
      <c r="F85" s="166" t="s">
        <v>833</v>
      </c>
      <c r="G85" s="159" t="s">
        <v>5</v>
      </c>
      <c r="H85" s="159" t="s">
        <v>5</v>
      </c>
      <c r="I85" s="159" t="s">
        <v>5</v>
      </c>
      <c r="J85" s="159" t="s">
        <v>5</v>
      </c>
      <c r="K85" s="159"/>
      <c r="L85" s="160"/>
      <c r="M85" s="161" t="e">
        <f>VLOOKUP(A85,#REF!,2,0)</f>
        <v>#REF!</v>
      </c>
      <c r="N85" s="162"/>
      <c r="O85" s="162"/>
    </row>
    <row r="86" spans="1:15" ht="30" x14ac:dyDescent="0.25">
      <c r="A86" s="165">
        <v>2010230917</v>
      </c>
      <c r="B86" s="166" t="s">
        <v>75</v>
      </c>
      <c r="C86" s="164">
        <v>5036039258</v>
      </c>
      <c r="D86" s="164">
        <v>99</v>
      </c>
      <c r="E86" s="165">
        <v>2010230917</v>
      </c>
      <c r="F86" s="166" t="s">
        <v>834</v>
      </c>
      <c r="G86" s="159" t="s">
        <v>5</v>
      </c>
      <c r="H86" s="159" t="s">
        <v>5</v>
      </c>
      <c r="I86" s="159" t="s">
        <v>5</v>
      </c>
      <c r="J86" s="159" t="s">
        <v>5</v>
      </c>
      <c r="K86" s="159"/>
      <c r="L86" s="160"/>
      <c r="M86" s="161" t="e">
        <f>VLOOKUP(A86,#REF!,2,0)</f>
        <v>#REF!</v>
      </c>
      <c r="N86" s="162"/>
      <c r="O86" s="162"/>
    </row>
    <row r="87" spans="1:15" ht="30" x14ac:dyDescent="0.25">
      <c r="A87" s="165">
        <v>2010230918</v>
      </c>
      <c r="B87" s="166" t="s">
        <v>77</v>
      </c>
      <c r="C87" s="164">
        <v>5036040729</v>
      </c>
      <c r="D87" s="164">
        <v>100</v>
      </c>
      <c r="E87" s="165">
        <v>2010230918</v>
      </c>
      <c r="F87" s="163" t="s">
        <v>835</v>
      </c>
      <c r="G87" s="159" t="s">
        <v>5</v>
      </c>
      <c r="H87" s="159" t="s">
        <v>5</v>
      </c>
      <c r="I87" s="159" t="s">
        <v>5</v>
      </c>
      <c r="J87" s="159" t="s">
        <v>5</v>
      </c>
      <c r="K87" s="159" t="s">
        <v>5</v>
      </c>
      <c r="L87" s="160"/>
      <c r="M87" s="161" t="e">
        <f>VLOOKUP(A87,#REF!,2,0)</f>
        <v>#REF!</v>
      </c>
      <c r="N87" s="162"/>
      <c r="O87" s="162"/>
    </row>
    <row r="88" spans="1:15" ht="30" x14ac:dyDescent="0.25">
      <c r="A88" s="165">
        <v>2010241600</v>
      </c>
      <c r="B88" s="166" t="s">
        <v>79</v>
      </c>
      <c r="C88" s="164">
        <v>7450045935</v>
      </c>
      <c r="D88" s="164">
        <v>127</v>
      </c>
      <c r="E88" s="165">
        <v>2010241600</v>
      </c>
      <c r="F88" s="166" t="s">
        <v>80</v>
      </c>
      <c r="G88" s="159" t="s">
        <v>5</v>
      </c>
      <c r="H88" s="159" t="s">
        <v>5</v>
      </c>
      <c r="I88" s="159" t="s">
        <v>5</v>
      </c>
      <c r="J88" s="159" t="s">
        <v>5</v>
      </c>
      <c r="K88" s="159"/>
      <c r="L88" s="160"/>
      <c r="M88" s="161" t="e">
        <f>VLOOKUP(A88,#REF!,2,0)</f>
        <v>#REF!</v>
      </c>
      <c r="N88" s="162"/>
      <c r="O88" s="162"/>
    </row>
    <row r="89" spans="1:15" x14ac:dyDescent="0.25">
      <c r="A89" s="165">
        <v>2010540000</v>
      </c>
      <c r="B89" s="166" t="s">
        <v>388</v>
      </c>
      <c r="C89" s="164">
        <v>6639019655</v>
      </c>
      <c r="D89" s="164">
        <v>163</v>
      </c>
      <c r="E89" s="165">
        <v>2010540000</v>
      </c>
      <c r="F89" s="166" t="s">
        <v>836</v>
      </c>
      <c r="G89" s="159" t="s">
        <v>5</v>
      </c>
      <c r="H89" s="159" t="s">
        <v>5</v>
      </c>
      <c r="I89" s="159" t="s">
        <v>5</v>
      </c>
      <c r="J89" s="159" t="s">
        <v>5</v>
      </c>
      <c r="K89" s="159"/>
      <c r="L89" s="160"/>
      <c r="M89" s="161" t="e">
        <f>VLOOKUP(A89,#REF!,2,0)</f>
        <v>#REF!</v>
      </c>
      <c r="N89" s="162"/>
      <c r="O89" s="162"/>
    </row>
    <row r="90" spans="1:15" ht="30" x14ac:dyDescent="0.25">
      <c r="A90" s="165">
        <v>1150000006</v>
      </c>
      <c r="B90" s="166" t="s">
        <v>1322</v>
      </c>
      <c r="C90" s="164">
        <v>5254491506</v>
      </c>
      <c r="D90" s="164">
        <v>481838</v>
      </c>
      <c r="E90" s="165">
        <v>1150000006</v>
      </c>
      <c r="F90" s="166" t="s">
        <v>1323</v>
      </c>
      <c r="G90" s="159" t="s">
        <v>5</v>
      </c>
      <c r="H90" s="159"/>
      <c r="I90" s="159"/>
      <c r="J90" s="159" t="s">
        <v>5</v>
      </c>
      <c r="K90" s="159"/>
      <c r="L90" s="160"/>
      <c r="M90" s="161" t="e">
        <f>VLOOKUP(Список_компаний!E90,#REF!,2,0)</f>
        <v>#REF!</v>
      </c>
      <c r="N90" s="162"/>
      <c r="O90" s="162"/>
    </row>
    <row r="91" spans="1:15" ht="30" x14ac:dyDescent="0.25">
      <c r="A91" s="164">
        <v>2010242300</v>
      </c>
      <c r="B91" s="166" t="s">
        <v>81</v>
      </c>
      <c r="C91" s="164">
        <v>7706689000</v>
      </c>
      <c r="D91" s="164">
        <v>134</v>
      </c>
      <c r="E91" s="164">
        <v>2010242300</v>
      </c>
      <c r="F91" s="166" t="s">
        <v>837</v>
      </c>
      <c r="G91" s="159" t="s">
        <v>5</v>
      </c>
      <c r="H91" s="159" t="s">
        <v>5</v>
      </c>
      <c r="I91" s="159" t="s">
        <v>5</v>
      </c>
      <c r="J91" s="159" t="s">
        <v>5</v>
      </c>
      <c r="K91" s="159"/>
      <c r="L91" s="160"/>
      <c r="M91" s="161" t="e">
        <f>VLOOKUP(A91,#REF!,2,0)</f>
        <v>#REF!</v>
      </c>
      <c r="N91" s="162"/>
      <c r="O91" s="162"/>
    </row>
    <row r="92" spans="1:15" x14ac:dyDescent="0.25">
      <c r="A92" s="165">
        <v>2010230001</v>
      </c>
      <c r="B92" s="166" t="s">
        <v>83</v>
      </c>
      <c r="C92" s="164">
        <v>2453014750</v>
      </c>
      <c r="D92" s="164">
        <v>339</v>
      </c>
      <c r="E92" s="165">
        <v>2010230001</v>
      </c>
      <c r="F92" s="166" t="s">
        <v>759</v>
      </c>
      <c r="G92" s="159" t="s">
        <v>5</v>
      </c>
      <c r="H92" s="159"/>
      <c r="I92" s="159" t="s">
        <v>5</v>
      </c>
      <c r="J92" s="159" t="s">
        <v>5</v>
      </c>
      <c r="K92" s="159"/>
      <c r="L92" s="160"/>
      <c r="M92" s="161" t="e">
        <f>VLOOKUP(A92,#REF!,2,0)</f>
        <v>#REF!</v>
      </c>
      <c r="N92" s="162"/>
      <c r="O92" s="162"/>
    </row>
    <row r="93" spans="1:15" x14ac:dyDescent="0.25">
      <c r="A93" s="165">
        <v>2010551000</v>
      </c>
      <c r="B93" s="166" t="s">
        <v>249</v>
      </c>
      <c r="C93" s="164">
        <v>2458013365</v>
      </c>
      <c r="D93" s="164">
        <v>367574</v>
      </c>
      <c r="E93" s="165">
        <v>2010551000</v>
      </c>
      <c r="F93" s="166" t="s">
        <v>838</v>
      </c>
      <c r="G93" s="172" t="s">
        <v>5</v>
      </c>
      <c r="H93" s="159" t="s">
        <v>5</v>
      </c>
      <c r="I93" s="172" t="s">
        <v>5</v>
      </c>
      <c r="J93" s="172" t="s">
        <v>5</v>
      </c>
      <c r="K93" s="159"/>
      <c r="L93" s="160"/>
      <c r="M93" s="161" t="e">
        <f>VLOOKUP(A93,#REF!,2,0)</f>
        <v>#REF!</v>
      </c>
      <c r="N93" s="162"/>
      <c r="O93" s="162"/>
    </row>
    <row r="94" spans="1:15" x14ac:dyDescent="0.25">
      <c r="A94" s="165">
        <v>2010240600</v>
      </c>
      <c r="B94" s="166" t="s">
        <v>85</v>
      </c>
      <c r="C94" s="164">
        <v>3305004397</v>
      </c>
      <c r="D94" s="164">
        <v>119</v>
      </c>
      <c r="E94" s="165">
        <v>2010240600</v>
      </c>
      <c r="F94" s="166" t="s">
        <v>839</v>
      </c>
      <c r="G94" s="159" t="s">
        <v>5</v>
      </c>
      <c r="H94" s="159" t="s">
        <v>5</v>
      </c>
      <c r="I94" s="159" t="s">
        <v>5</v>
      </c>
      <c r="J94" s="159" t="s">
        <v>5</v>
      </c>
      <c r="K94" s="159" t="s">
        <v>5</v>
      </c>
      <c r="L94" s="160"/>
      <c r="M94" s="161" t="e">
        <f>VLOOKUP(A94,#REF!,2,0)</f>
        <v>#REF!</v>
      </c>
      <c r="N94" s="162"/>
      <c r="O94" s="162"/>
    </row>
    <row r="95" spans="1:15" x14ac:dyDescent="0.25">
      <c r="A95" s="165">
        <v>2010600000</v>
      </c>
      <c r="B95" s="166" t="s">
        <v>87</v>
      </c>
      <c r="C95" s="164">
        <v>7726682003</v>
      </c>
      <c r="D95" s="164">
        <v>217178</v>
      </c>
      <c r="E95" s="165">
        <v>2010600000</v>
      </c>
      <c r="F95" s="163" t="s">
        <v>840</v>
      </c>
      <c r="G95" s="159" t="s">
        <v>5</v>
      </c>
      <c r="H95" s="159" t="s">
        <v>5</v>
      </c>
      <c r="I95" s="159" t="s">
        <v>5</v>
      </c>
      <c r="J95" s="159" t="s">
        <v>5</v>
      </c>
      <c r="K95" s="159"/>
      <c r="L95" s="160"/>
      <c r="M95" s="161" t="e">
        <f>VLOOKUP(A95,#REF!,2,0)</f>
        <v>#REF!</v>
      </c>
      <c r="N95" s="162"/>
      <c r="O95" s="162"/>
    </row>
    <row r="96" spans="1:15" x14ac:dyDescent="0.25">
      <c r="A96" s="165">
        <v>2010241100</v>
      </c>
      <c r="B96" s="166" t="s">
        <v>89</v>
      </c>
      <c r="C96" s="164">
        <v>7705833438</v>
      </c>
      <c r="D96" s="164">
        <v>123</v>
      </c>
      <c r="E96" s="165">
        <v>2010241100</v>
      </c>
      <c r="F96" s="166" t="s">
        <v>90</v>
      </c>
      <c r="G96" s="159" t="s">
        <v>5</v>
      </c>
      <c r="H96" s="159" t="s">
        <v>5</v>
      </c>
      <c r="I96" s="159" t="s">
        <v>5</v>
      </c>
      <c r="J96" s="159" t="s">
        <v>5</v>
      </c>
      <c r="K96" s="159"/>
      <c r="L96" s="160"/>
      <c r="M96" s="161" t="e">
        <f>VLOOKUP(A96,#REF!,2,0)</f>
        <v>#REF!</v>
      </c>
      <c r="N96" s="162"/>
      <c r="O96" s="162"/>
    </row>
    <row r="97" spans="1:15" x14ac:dyDescent="0.25">
      <c r="A97" s="165">
        <v>2010590317</v>
      </c>
      <c r="B97" s="166" t="s">
        <v>673</v>
      </c>
      <c r="C97" s="164">
        <v>7711077412</v>
      </c>
      <c r="D97" s="164">
        <v>285</v>
      </c>
      <c r="E97" s="165">
        <v>2010590317</v>
      </c>
      <c r="F97" s="171" t="s">
        <v>957</v>
      </c>
      <c r="G97" s="172" t="s">
        <v>5</v>
      </c>
      <c r="H97" s="172" t="s">
        <v>5</v>
      </c>
      <c r="I97" s="172" t="s">
        <v>5</v>
      </c>
      <c r="J97" s="172" t="s">
        <v>5</v>
      </c>
      <c r="K97" s="159"/>
      <c r="L97" s="160"/>
      <c r="M97" s="161" t="e">
        <f>VLOOKUP(A97,#REF!,2,0)</f>
        <v>#REF!</v>
      </c>
      <c r="N97" s="162"/>
      <c r="O97" s="162"/>
    </row>
    <row r="98" spans="1:15" x14ac:dyDescent="0.25">
      <c r="A98" s="165">
        <v>2010231300</v>
      </c>
      <c r="B98" s="166" t="s">
        <v>91</v>
      </c>
      <c r="C98" s="164">
        <v>7715020463</v>
      </c>
      <c r="D98" s="164">
        <v>113</v>
      </c>
      <c r="E98" s="165">
        <v>2010231300</v>
      </c>
      <c r="F98" s="166" t="s">
        <v>841</v>
      </c>
      <c r="G98" s="159" t="s">
        <v>5</v>
      </c>
      <c r="H98" s="159"/>
      <c r="I98" s="159" t="s">
        <v>5</v>
      </c>
      <c r="J98" s="159" t="s">
        <v>5</v>
      </c>
      <c r="K98" s="159"/>
      <c r="L98" s="160"/>
      <c r="M98" s="161" t="e">
        <f>VLOOKUP(A98,#REF!,2,0)</f>
        <v>#REF!</v>
      </c>
      <c r="N98" s="162"/>
      <c r="O98" s="162"/>
    </row>
    <row r="99" spans="1:15" ht="30" x14ac:dyDescent="0.25">
      <c r="A99" s="165">
        <v>2010242601</v>
      </c>
      <c r="B99" s="163" t="s">
        <v>950</v>
      </c>
      <c r="C99" s="164">
        <v>1001201343</v>
      </c>
      <c r="D99" s="164">
        <v>359</v>
      </c>
      <c r="E99" s="165">
        <v>2010242601</v>
      </c>
      <c r="F99" s="171" t="s">
        <v>958</v>
      </c>
      <c r="G99" s="172" t="s">
        <v>5</v>
      </c>
      <c r="H99" s="172" t="s">
        <v>5</v>
      </c>
      <c r="I99" s="172" t="s">
        <v>5</v>
      </c>
      <c r="J99" s="172" t="s">
        <v>5</v>
      </c>
      <c r="K99" s="159"/>
      <c r="L99" s="160"/>
      <c r="M99" s="161" t="e">
        <f>VLOOKUP(A99,#REF!,2,0)</f>
        <v>#REF!</v>
      </c>
      <c r="N99" s="162"/>
      <c r="O99" s="162"/>
    </row>
    <row r="100" spans="1:15" ht="30" x14ac:dyDescent="0.25">
      <c r="A100" s="165">
        <v>1070000000</v>
      </c>
      <c r="B100" s="166" t="s">
        <v>398</v>
      </c>
      <c r="C100" s="164">
        <v>7422000795</v>
      </c>
      <c r="D100" s="164">
        <v>6</v>
      </c>
      <c r="E100" s="165">
        <v>1070000000</v>
      </c>
      <c r="F100" s="166" t="s">
        <v>920</v>
      </c>
      <c r="G100" s="159" t="s">
        <v>5</v>
      </c>
      <c r="H100" s="159" t="s">
        <v>5</v>
      </c>
      <c r="I100" s="159"/>
      <c r="J100" s="159" t="s">
        <v>5</v>
      </c>
      <c r="K100" s="159"/>
      <c r="L100" s="160"/>
      <c r="M100" s="161" t="e">
        <f>VLOOKUP(Список_компаний!E100,#REF!,2,0)</f>
        <v>#REF!</v>
      </c>
      <c r="N100" s="162"/>
      <c r="O100" s="162"/>
    </row>
    <row r="101" spans="1:15" ht="30" x14ac:dyDescent="0.25">
      <c r="A101" s="165">
        <v>1190000000</v>
      </c>
      <c r="B101" s="166" t="s">
        <v>1324</v>
      </c>
      <c r="C101" s="164">
        <v>7707058167</v>
      </c>
      <c r="D101" s="164">
        <v>249966</v>
      </c>
      <c r="E101" s="165">
        <v>1190000000</v>
      </c>
      <c r="F101" s="166" t="s">
        <v>1325</v>
      </c>
      <c r="G101" s="159" t="s">
        <v>5</v>
      </c>
      <c r="H101" s="159" t="s">
        <v>5</v>
      </c>
      <c r="I101" s="159"/>
      <c r="J101" s="159" t="s">
        <v>5</v>
      </c>
      <c r="K101" s="159"/>
      <c r="L101" s="160"/>
      <c r="M101" s="161" t="e">
        <f>VLOOKUP(Список_компаний!E101,#REF!,2,0)</f>
        <v>#REF!</v>
      </c>
      <c r="N101" s="162"/>
      <c r="O101" s="162"/>
    </row>
    <row r="102" spans="1:15" x14ac:dyDescent="0.25">
      <c r="A102" s="165">
        <v>2010100000</v>
      </c>
      <c r="B102" s="166" t="s">
        <v>93</v>
      </c>
      <c r="C102" s="164">
        <v>7724558466</v>
      </c>
      <c r="D102" s="164">
        <v>30</v>
      </c>
      <c r="E102" s="165">
        <v>2010100000</v>
      </c>
      <c r="F102" s="166" t="s">
        <v>842</v>
      </c>
      <c r="G102" s="159" t="s">
        <v>5</v>
      </c>
      <c r="H102" s="159" t="s">
        <v>5</v>
      </c>
      <c r="I102" s="159" t="s">
        <v>5</v>
      </c>
      <c r="J102" s="159" t="s">
        <v>5</v>
      </c>
      <c r="K102" s="159" t="s">
        <v>5</v>
      </c>
      <c r="L102" s="160"/>
      <c r="M102" s="161" t="e">
        <f>VLOOKUP(A102,#REF!,2,0)</f>
        <v>#REF!</v>
      </c>
      <c r="N102" s="162"/>
      <c r="O102" s="162"/>
    </row>
    <row r="103" spans="1:15" ht="45" x14ac:dyDescent="0.25">
      <c r="A103" s="165">
        <v>2010740000</v>
      </c>
      <c r="B103" s="166" t="s">
        <v>95</v>
      </c>
      <c r="C103" s="164">
        <v>7721730486</v>
      </c>
      <c r="D103" s="164">
        <v>214196</v>
      </c>
      <c r="E103" s="165">
        <v>2010740000</v>
      </c>
      <c r="F103" s="166" t="s">
        <v>843</v>
      </c>
      <c r="G103" s="159" t="s">
        <v>5</v>
      </c>
      <c r="H103" s="159" t="s">
        <v>5</v>
      </c>
      <c r="I103" s="159" t="s">
        <v>5</v>
      </c>
      <c r="J103" s="159" t="s">
        <v>5</v>
      </c>
      <c r="K103" s="159"/>
      <c r="L103" s="160"/>
      <c r="M103" s="161" t="e">
        <f>VLOOKUP(A103,#REF!,2,0)</f>
        <v>#REF!</v>
      </c>
      <c r="N103" s="162"/>
      <c r="O103" s="162"/>
    </row>
    <row r="104" spans="1:15" x14ac:dyDescent="0.25">
      <c r="A104" s="165">
        <v>2010230115</v>
      </c>
      <c r="B104" s="166" t="s">
        <v>97</v>
      </c>
      <c r="C104" s="164">
        <v>5053066861</v>
      </c>
      <c r="D104" s="164">
        <v>59</v>
      </c>
      <c r="E104" s="165">
        <v>2010230115</v>
      </c>
      <c r="F104" s="166" t="s">
        <v>767</v>
      </c>
      <c r="G104" s="159" t="s">
        <v>5</v>
      </c>
      <c r="H104" s="159"/>
      <c r="I104" s="159" t="s">
        <v>5</v>
      </c>
      <c r="J104" s="159" t="s">
        <v>5</v>
      </c>
      <c r="K104" s="159"/>
      <c r="L104" s="160"/>
      <c r="M104" s="161" t="e">
        <f>VLOOKUP(A104,#REF!,2,0)</f>
        <v>#REF!</v>
      </c>
      <c r="N104" s="162"/>
      <c r="O104" s="162"/>
    </row>
    <row r="105" spans="1:15" x14ac:dyDescent="0.25">
      <c r="A105" s="165">
        <v>2010230100</v>
      </c>
      <c r="B105" s="166" t="s">
        <v>99</v>
      </c>
      <c r="C105" s="164">
        <v>5053005918</v>
      </c>
      <c r="D105" s="164">
        <v>46</v>
      </c>
      <c r="E105" s="165">
        <v>2010230100</v>
      </c>
      <c r="F105" s="166" t="s">
        <v>844</v>
      </c>
      <c r="G105" s="159" t="s">
        <v>5</v>
      </c>
      <c r="H105" s="159" t="s">
        <v>5</v>
      </c>
      <c r="I105" s="159" t="s">
        <v>5</v>
      </c>
      <c r="J105" s="159" t="s">
        <v>5</v>
      </c>
      <c r="K105" s="159"/>
      <c r="L105" s="160"/>
      <c r="M105" s="161" t="e">
        <f>VLOOKUP(A105,#REF!,2,0)</f>
        <v>#REF!</v>
      </c>
      <c r="N105" s="162"/>
      <c r="O105" s="162"/>
    </row>
    <row r="106" spans="1:15" x14ac:dyDescent="0.25">
      <c r="A106" s="165">
        <v>4010000100</v>
      </c>
      <c r="B106" s="166" t="s">
        <v>393</v>
      </c>
      <c r="C106" s="164">
        <v>7706760091</v>
      </c>
      <c r="D106" s="164">
        <v>215181</v>
      </c>
      <c r="E106" s="165">
        <v>4010000100</v>
      </c>
      <c r="F106" s="166" t="s">
        <v>845</v>
      </c>
      <c r="G106" s="159" t="s">
        <v>5</v>
      </c>
      <c r="H106" s="159" t="s">
        <v>5</v>
      </c>
      <c r="I106" s="159" t="s">
        <v>5</v>
      </c>
      <c r="J106" s="159" t="s">
        <v>5</v>
      </c>
      <c r="K106" s="159"/>
      <c r="L106" s="160"/>
      <c r="M106" s="161" t="e">
        <f>VLOOKUP(A106,#REF!,2,0)</f>
        <v>#REF!</v>
      </c>
      <c r="N106" s="162"/>
      <c r="O106" s="162"/>
    </row>
    <row r="107" spans="1:15" ht="60" x14ac:dyDescent="0.25">
      <c r="A107" s="165">
        <v>2010630000</v>
      </c>
      <c r="B107" s="166" t="s">
        <v>101</v>
      </c>
      <c r="C107" s="164">
        <v>7720723422</v>
      </c>
      <c r="D107" s="164">
        <v>219385</v>
      </c>
      <c r="E107" s="165">
        <v>2010630000</v>
      </c>
      <c r="F107" s="166" t="s">
        <v>846</v>
      </c>
      <c r="G107" s="159" t="s">
        <v>5</v>
      </c>
      <c r="H107" s="159" t="s">
        <v>5</v>
      </c>
      <c r="I107" s="159" t="s">
        <v>5</v>
      </c>
      <c r="J107" s="159" t="s">
        <v>5</v>
      </c>
      <c r="K107" s="159"/>
      <c r="L107" s="160"/>
      <c r="M107" s="161" t="e">
        <f>VLOOKUP(A107,#REF!,2,0)</f>
        <v>#REF!</v>
      </c>
      <c r="N107" s="162"/>
      <c r="O107" s="162"/>
    </row>
    <row r="108" spans="1:15" x14ac:dyDescent="0.25">
      <c r="A108" s="165">
        <v>2010620200</v>
      </c>
      <c r="B108" s="166" t="s">
        <v>232</v>
      </c>
      <c r="C108" s="164">
        <v>6916015670</v>
      </c>
      <c r="D108" s="164">
        <v>302</v>
      </c>
      <c r="E108" s="165">
        <v>2010620200</v>
      </c>
      <c r="F108" s="166" t="s">
        <v>233</v>
      </c>
      <c r="G108" s="159" t="s">
        <v>5</v>
      </c>
      <c r="H108" s="159" t="s">
        <v>5</v>
      </c>
      <c r="I108" s="159"/>
      <c r="J108" s="172" t="s">
        <v>5</v>
      </c>
      <c r="K108" s="159"/>
      <c r="L108" s="160"/>
      <c r="M108" s="161" t="e">
        <f>VLOOKUP(Список_компаний!E108,#REF!,2,0)</f>
        <v>#REF!</v>
      </c>
      <c r="N108" s="162"/>
      <c r="O108" s="162"/>
    </row>
    <row r="109" spans="1:15" x14ac:dyDescent="0.25">
      <c r="A109" s="165">
        <v>2010970000</v>
      </c>
      <c r="B109" s="166" t="s">
        <v>234</v>
      </c>
      <c r="C109" s="164">
        <v>7329008990</v>
      </c>
      <c r="D109" s="164">
        <v>304288</v>
      </c>
      <c r="E109" s="165">
        <v>2010970000</v>
      </c>
      <c r="F109" s="166" t="s">
        <v>235</v>
      </c>
      <c r="G109" s="159" t="s">
        <v>5</v>
      </c>
      <c r="H109" s="159" t="s">
        <v>5</v>
      </c>
      <c r="I109" s="159" t="s">
        <v>5</v>
      </c>
      <c r="J109" s="159" t="s">
        <v>5</v>
      </c>
      <c r="K109" s="159"/>
      <c r="L109" s="160"/>
      <c r="M109" s="161" t="e">
        <f>VLOOKUP(A109,#REF!,2,0)</f>
        <v>#REF!</v>
      </c>
      <c r="N109" s="162"/>
      <c r="O109" s="162"/>
    </row>
    <row r="110" spans="1:15" x14ac:dyDescent="0.25">
      <c r="A110" s="165">
        <v>2010230207</v>
      </c>
      <c r="B110" s="166" t="s">
        <v>103</v>
      </c>
      <c r="C110" s="164">
        <v>5410021660</v>
      </c>
      <c r="D110" s="164">
        <v>67</v>
      </c>
      <c r="E110" s="165">
        <v>2010230207</v>
      </c>
      <c r="F110" s="166" t="s">
        <v>757</v>
      </c>
      <c r="G110" s="159" t="s">
        <v>5</v>
      </c>
      <c r="H110" s="159"/>
      <c r="I110" s="159" t="s">
        <v>5</v>
      </c>
      <c r="J110" s="159" t="s">
        <v>5</v>
      </c>
      <c r="K110" s="159"/>
      <c r="L110" s="160"/>
      <c r="M110" s="161" t="e">
        <f>VLOOKUP(A110,#REF!,2,0)</f>
        <v>#REF!</v>
      </c>
      <c r="N110" s="162"/>
      <c r="O110" s="162"/>
    </row>
    <row r="111" spans="1:15" x14ac:dyDescent="0.25">
      <c r="A111" s="165">
        <v>2010230210</v>
      </c>
      <c r="B111" s="166" t="s">
        <v>105</v>
      </c>
      <c r="C111" s="164">
        <v>5410028351</v>
      </c>
      <c r="D111" s="164">
        <v>70</v>
      </c>
      <c r="E111" s="165">
        <v>2010230210</v>
      </c>
      <c r="F111" s="166" t="s">
        <v>758</v>
      </c>
      <c r="G111" s="159" t="s">
        <v>5</v>
      </c>
      <c r="H111" s="159"/>
      <c r="I111" s="159" t="s">
        <v>5</v>
      </c>
      <c r="J111" s="159" t="s">
        <v>5</v>
      </c>
      <c r="K111" s="159"/>
      <c r="L111" s="160"/>
      <c r="M111" s="161" t="e">
        <f>VLOOKUP(A111,#REF!,2,0)</f>
        <v>#REF!</v>
      </c>
      <c r="N111" s="162"/>
      <c r="O111" s="162"/>
    </row>
    <row r="112" spans="1:15" ht="30" x14ac:dyDescent="0.25">
      <c r="A112" s="165">
        <v>2010241900</v>
      </c>
      <c r="B112" s="166" t="s">
        <v>107</v>
      </c>
      <c r="C112" s="164">
        <v>6629020806</v>
      </c>
      <c r="D112" s="164">
        <v>130</v>
      </c>
      <c r="E112" s="165">
        <v>2010241900</v>
      </c>
      <c r="F112" s="166" t="s">
        <v>764</v>
      </c>
      <c r="G112" s="159" t="s">
        <v>5</v>
      </c>
      <c r="H112" s="159"/>
      <c r="I112" s="159" t="s">
        <v>5</v>
      </c>
      <c r="J112" s="159" t="s">
        <v>5</v>
      </c>
      <c r="K112" s="159"/>
      <c r="L112" s="160"/>
      <c r="M112" s="161" t="e">
        <f>VLOOKUP(A112,#REF!,2,0)</f>
        <v>#REF!</v>
      </c>
      <c r="N112" s="162"/>
      <c r="O112" s="162"/>
    </row>
    <row r="113" spans="1:15" ht="30" x14ac:dyDescent="0.25">
      <c r="A113" s="165">
        <v>2010230200</v>
      </c>
      <c r="B113" s="166" t="s">
        <v>109</v>
      </c>
      <c r="C113" s="164">
        <v>5410114184</v>
      </c>
      <c r="D113" s="164">
        <v>61</v>
      </c>
      <c r="E113" s="165">
        <v>2010230200</v>
      </c>
      <c r="F113" s="166" t="s">
        <v>847</v>
      </c>
      <c r="G113" s="159" t="s">
        <v>5</v>
      </c>
      <c r="H113" s="159" t="s">
        <v>5</v>
      </c>
      <c r="I113" s="159" t="s">
        <v>5</v>
      </c>
      <c r="J113" s="159" t="s">
        <v>5</v>
      </c>
      <c r="K113" s="159"/>
      <c r="L113" s="160"/>
      <c r="M113" s="161" t="e">
        <f>VLOOKUP(A113,#REF!,2,0)</f>
        <v>#REF!</v>
      </c>
      <c r="N113" s="162"/>
      <c r="O113" s="162"/>
    </row>
    <row r="114" spans="1:15" x14ac:dyDescent="0.25">
      <c r="A114" s="165">
        <v>2010620000</v>
      </c>
      <c r="B114" s="166" t="s">
        <v>786</v>
      </c>
      <c r="C114" s="164">
        <v>5260214123</v>
      </c>
      <c r="D114" s="164">
        <v>176</v>
      </c>
      <c r="E114" s="165">
        <v>2010620000</v>
      </c>
      <c r="F114" s="164" t="s">
        <v>848</v>
      </c>
      <c r="G114" s="172" t="s">
        <v>5</v>
      </c>
      <c r="H114" s="172" t="s">
        <v>5</v>
      </c>
      <c r="I114" s="172"/>
      <c r="J114" s="172" t="s">
        <v>5</v>
      </c>
      <c r="K114" s="159" t="s">
        <v>5</v>
      </c>
      <c r="L114" s="160"/>
      <c r="M114" s="161" t="e">
        <f>VLOOKUP(Список_компаний!E114,#REF!,2,0)</f>
        <v>#REF!</v>
      </c>
      <c r="N114" s="162"/>
      <c r="O114" s="162"/>
    </row>
    <row r="115" spans="1:15" ht="45" x14ac:dyDescent="0.25">
      <c r="A115" s="165">
        <v>2010480000</v>
      </c>
      <c r="B115" s="166" t="s">
        <v>113</v>
      </c>
      <c r="C115" s="164">
        <v>7302040242</v>
      </c>
      <c r="D115" s="164">
        <v>159</v>
      </c>
      <c r="E115" s="165">
        <v>2010480000</v>
      </c>
      <c r="F115" s="166" t="s">
        <v>781</v>
      </c>
      <c r="G115" s="159" t="s">
        <v>5</v>
      </c>
      <c r="H115" s="159" t="s">
        <v>5</v>
      </c>
      <c r="I115" s="159" t="s">
        <v>5</v>
      </c>
      <c r="J115" s="159" t="s">
        <v>5</v>
      </c>
      <c r="K115" s="159"/>
      <c r="L115" s="160"/>
      <c r="M115" s="161" t="e">
        <f>VLOOKUP(A115,#REF!,2,0)</f>
        <v>#REF!</v>
      </c>
      <c r="N115" s="162"/>
      <c r="O115" s="162"/>
    </row>
    <row r="116" spans="1:15" ht="75" x14ac:dyDescent="0.25">
      <c r="A116" s="165">
        <v>1130000000</v>
      </c>
      <c r="B116" s="166" t="s">
        <v>401</v>
      </c>
      <c r="C116" s="164">
        <v>5261000011</v>
      </c>
      <c r="D116" s="164">
        <v>12</v>
      </c>
      <c r="E116" s="165">
        <v>1130000000</v>
      </c>
      <c r="F116" s="166" t="s">
        <v>921</v>
      </c>
      <c r="G116" s="159" t="s">
        <v>5</v>
      </c>
      <c r="H116" s="159" t="s">
        <v>5</v>
      </c>
      <c r="I116" s="159"/>
      <c r="J116" s="159" t="s">
        <v>5</v>
      </c>
      <c r="K116" s="159"/>
      <c r="L116" s="160"/>
      <c r="M116" s="161" t="e">
        <f>VLOOKUP(Список_компаний!E116,#REF!,2,0)</f>
        <v>#REF!</v>
      </c>
      <c r="N116" s="162"/>
      <c r="O116" s="162"/>
    </row>
    <row r="117" spans="1:15" ht="30" x14ac:dyDescent="0.25">
      <c r="A117" s="165">
        <v>4070000000</v>
      </c>
      <c r="B117" s="166" t="s">
        <v>411</v>
      </c>
      <c r="C117" s="164">
        <v>5027241394</v>
      </c>
      <c r="D117" s="164">
        <v>449522</v>
      </c>
      <c r="E117" s="165">
        <v>4070000000</v>
      </c>
      <c r="F117" s="163" t="s">
        <v>922</v>
      </c>
      <c r="G117" s="159" t="s">
        <v>5</v>
      </c>
      <c r="H117" s="159" t="s">
        <v>5</v>
      </c>
      <c r="I117" s="159"/>
      <c r="J117" s="159" t="s">
        <v>5</v>
      </c>
      <c r="K117" s="159"/>
      <c r="L117" s="160"/>
      <c r="M117" s="161" t="e">
        <f>VLOOKUP(Список_компаний!E117,#REF!,2,0)</f>
        <v>#REF!</v>
      </c>
      <c r="N117" s="162"/>
      <c r="O117" s="162"/>
    </row>
    <row r="118" spans="1:15" ht="45" x14ac:dyDescent="0.25">
      <c r="A118" s="165">
        <v>2010410000</v>
      </c>
      <c r="B118" s="166" t="s">
        <v>115</v>
      </c>
      <c r="C118" s="164">
        <v>7726606316</v>
      </c>
      <c r="D118" s="164">
        <v>149</v>
      </c>
      <c r="E118" s="165">
        <v>2010410000</v>
      </c>
      <c r="F118" s="166" t="s">
        <v>849</v>
      </c>
      <c r="G118" s="159" t="s">
        <v>5</v>
      </c>
      <c r="H118" s="159" t="s">
        <v>5</v>
      </c>
      <c r="I118" s="159" t="s">
        <v>5</v>
      </c>
      <c r="J118" s="159" t="s">
        <v>5</v>
      </c>
      <c r="K118" s="159" t="s">
        <v>5</v>
      </c>
      <c r="L118" s="160"/>
      <c r="M118" s="161" t="e">
        <f>VLOOKUP(A118,#REF!,2,0)</f>
        <v>#REF!</v>
      </c>
      <c r="N118" s="162"/>
      <c r="O118" s="162"/>
    </row>
    <row r="119" spans="1:15" ht="45" x14ac:dyDescent="0.25">
      <c r="A119" s="165">
        <v>4080000000</v>
      </c>
      <c r="B119" s="166" t="s">
        <v>387</v>
      </c>
      <c r="C119" s="164">
        <v>7817331468</v>
      </c>
      <c r="D119" s="164">
        <v>340028</v>
      </c>
      <c r="E119" s="165">
        <v>4080000000</v>
      </c>
      <c r="F119" s="166" t="s">
        <v>923</v>
      </c>
      <c r="G119" s="159" t="s">
        <v>5</v>
      </c>
      <c r="H119" s="159" t="s">
        <v>5</v>
      </c>
      <c r="I119" s="159"/>
      <c r="J119" s="159" t="s">
        <v>5</v>
      </c>
      <c r="K119" s="159"/>
      <c r="L119" s="160"/>
      <c r="M119" s="161" t="e">
        <f>VLOOKUP(Список_компаний!E119,#REF!,2,0)</f>
        <v>#REF!</v>
      </c>
      <c r="N119" s="162"/>
      <c r="O119" s="162"/>
    </row>
    <row r="120" spans="1:15" x14ac:dyDescent="0.25">
      <c r="A120" s="165">
        <v>2010550000</v>
      </c>
      <c r="B120" s="166" t="s">
        <v>117</v>
      </c>
      <c r="C120" s="164">
        <v>7715719854</v>
      </c>
      <c r="D120" s="164">
        <v>164</v>
      </c>
      <c r="E120" s="165">
        <v>2010550000</v>
      </c>
      <c r="F120" s="166" t="s">
        <v>850</v>
      </c>
      <c r="G120" s="159" t="s">
        <v>5</v>
      </c>
      <c r="H120" s="159" t="s">
        <v>5</v>
      </c>
      <c r="I120" s="159" t="s">
        <v>5</v>
      </c>
      <c r="J120" s="159" t="s">
        <v>5</v>
      </c>
      <c r="K120" s="159"/>
      <c r="L120" s="160"/>
      <c r="M120" s="161" t="e">
        <f>VLOOKUP(A120,#REF!,2,0)</f>
        <v>#REF!</v>
      </c>
      <c r="N120" s="162"/>
      <c r="O120" s="162"/>
    </row>
    <row r="121" spans="1:15" ht="45" x14ac:dyDescent="0.25">
      <c r="A121" s="165">
        <v>2010650000</v>
      </c>
      <c r="B121" s="166" t="s">
        <v>119</v>
      </c>
      <c r="C121" s="164">
        <v>7708698473</v>
      </c>
      <c r="D121" s="164">
        <v>304</v>
      </c>
      <c r="E121" s="165">
        <v>2010650000</v>
      </c>
      <c r="F121" s="166" t="s">
        <v>851</v>
      </c>
      <c r="G121" s="159" t="s">
        <v>5</v>
      </c>
      <c r="H121" s="159" t="s">
        <v>5</v>
      </c>
      <c r="I121" s="159" t="s">
        <v>5</v>
      </c>
      <c r="J121" s="159" t="s">
        <v>5</v>
      </c>
      <c r="K121" s="159"/>
      <c r="L121" s="160"/>
      <c r="M121" s="161" t="e">
        <f>VLOOKUP(A121,#REF!,2,0)</f>
        <v>#REF!</v>
      </c>
      <c r="N121" s="162"/>
      <c r="O121" s="162"/>
    </row>
    <row r="122" spans="1:15" ht="45" x14ac:dyDescent="0.25">
      <c r="A122" s="165">
        <v>4090000000</v>
      </c>
      <c r="B122" s="166" t="s">
        <v>414</v>
      </c>
      <c r="C122" s="164">
        <v>4714000067</v>
      </c>
      <c r="D122" s="164">
        <v>240</v>
      </c>
      <c r="E122" s="165">
        <v>4090000000</v>
      </c>
      <c r="F122" s="166" t="s">
        <v>924</v>
      </c>
      <c r="G122" s="159" t="s">
        <v>5</v>
      </c>
      <c r="H122" s="159" t="s">
        <v>5</v>
      </c>
      <c r="I122" s="159"/>
      <c r="J122" s="159" t="s">
        <v>5</v>
      </c>
      <c r="K122" s="159"/>
      <c r="L122" s="160"/>
      <c r="M122" s="161" t="e">
        <f>VLOOKUP(Список_компаний!E122,#REF!,2,0)</f>
        <v>#REF!</v>
      </c>
      <c r="N122" s="162"/>
      <c r="O122" s="162"/>
    </row>
    <row r="123" spans="1:15" ht="45" x14ac:dyDescent="0.25">
      <c r="A123" s="165">
        <v>4140000000</v>
      </c>
      <c r="B123" s="166" t="s">
        <v>392</v>
      </c>
      <c r="C123" s="164">
        <v>7709944065</v>
      </c>
      <c r="D123" s="164">
        <v>340270</v>
      </c>
      <c r="E123" s="165">
        <v>4140000000</v>
      </c>
      <c r="F123" s="166" t="s">
        <v>925</v>
      </c>
      <c r="G123" s="159" t="s">
        <v>5</v>
      </c>
      <c r="H123" s="159" t="s">
        <v>5</v>
      </c>
      <c r="I123" s="159"/>
      <c r="J123" s="159" t="s">
        <v>5</v>
      </c>
      <c r="K123" s="159"/>
      <c r="L123" s="160"/>
      <c r="M123" s="161" t="e">
        <f>VLOOKUP(Список_компаний!E123,#REF!,2,0)</f>
        <v>#REF!</v>
      </c>
      <c r="N123" s="162"/>
      <c r="O123" s="162"/>
    </row>
    <row r="124" spans="1:15" ht="60" x14ac:dyDescent="0.25">
      <c r="A124" s="165">
        <v>2010411100</v>
      </c>
      <c r="B124" s="163" t="s">
        <v>1169</v>
      </c>
      <c r="C124" s="182" t="s">
        <v>1169</v>
      </c>
      <c r="D124" s="183">
        <v>10020</v>
      </c>
      <c r="E124" s="165">
        <v>2010411100</v>
      </c>
      <c r="F124" s="220" t="s">
        <v>1326</v>
      </c>
      <c r="G124" s="159" t="s">
        <v>5</v>
      </c>
      <c r="H124" s="159"/>
      <c r="I124" s="184" t="s">
        <v>5</v>
      </c>
      <c r="J124" s="159" t="s">
        <v>5</v>
      </c>
      <c r="K124" s="159"/>
      <c r="L124" s="160"/>
      <c r="M124" s="161" t="e">
        <f>VLOOKUP(A124,#REF!,2,0)</f>
        <v>#REF!</v>
      </c>
      <c r="N124" s="162"/>
      <c r="O124" s="162"/>
    </row>
    <row r="125" spans="1:15" x14ac:dyDescent="0.25">
      <c r="A125" s="165">
        <v>2010242200</v>
      </c>
      <c r="B125" s="163" t="s">
        <v>121</v>
      </c>
      <c r="C125" s="164">
        <v>7706688991</v>
      </c>
      <c r="D125" s="164">
        <v>133</v>
      </c>
      <c r="E125" s="165">
        <v>2010242200</v>
      </c>
      <c r="F125" s="166" t="s">
        <v>852</v>
      </c>
      <c r="G125" s="159" t="s">
        <v>5</v>
      </c>
      <c r="H125" s="159" t="s">
        <v>5</v>
      </c>
      <c r="I125" s="159" t="s">
        <v>5</v>
      </c>
      <c r="J125" s="159" t="s">
        <v>5</v>
      </c>
      <c r="K125" s="159"/>
      <c r="L125" s="160"/>
      <c r="M125" s="161" t="e">
        <f>VLOOKUP(A125,#REF!,2,0)</f>
        <v>#REF!</v>
      </c>
      <c r="N125" s="162"/>
      <c r="O125" s="162"/>
    </row>
    <row r="126" spans="1:15" ht="45" x14ac:dyDescent="0.25">
      <c r="A126" s="165">
        <v>4060000000</v>
      </c>
      <c r="B126" s="166" t="s">
        <v>391</v>
      </c>
      <c r="C126" s="164">
        <v>5036005308</v>
      </c>
      <c r="D126" s="164">
        <v>237</v>
      </c>
      <c r="E126" s="165">
        <v>4060000000</v>
      </c>
      <c r="F126" s="166" t="s">
        <v>926</v>
      </c>
      <c r="G126" s="159" t="s">
        <v>5</v>
      </c>
      <c r="H126" s="159" t="s">
        <v>5</v>
      </c>
      <c r="I126" s="159"/>
      <c r="J126" s="159" t="s">
        <v>5</v>
      </c>
      <c r="K126" s="159"/>
      <c r="L126" s="160"/>
      <c r="M126" s="161" t="e">
        <f>VLOOKUP(Список_компаний!E126,#REF!,2,0)</f>
        <v>#REF!</v>
      </c>
      <c r="N126" s="162"/>
      <c r="O126" s="162"/>
    </row>
    <row r="127" spans="1:15" ht="30" x14ac:dyDescent="0.25">
      <c r="A127" s="165">
        <v>4010000000</v>
      </c>
      <c r="B127" s="166" t="s">
        <v>420</v>
      </c>
      <c r="C127" s="164">
        <v>7802846922</v>
      </c>
      <c r="D127" s="164">
        <v>338909</v>
      </c>
      <c r="E127" s="165">
        <v>4010000000</v>
      </c>
      <c r="F127" s="166" t="s">
        <v>927</v>
      </c>
      <c r="G127" s="159" t="s">
        <v>5</v>
      </c>
      <c r="H127" s="159" t="s">
        <v>5</v>
      </c>
      <c r="I127" s="159"/>
      <c r="J127" s="159" t="s">
        <v>5</v>
      </c>
      <c r="K127" s="159"/>
      <c r="L127" s="160"/>
      <c r="M127" s="161" t="e">
        <f>VLOOKUP(Список_компаний!E127,#REF!,2,0)</f>
        <v>#REF!</v>
      </c>
      <c r="N127" s="162"/>
      <c r="O127" s="162"/>
    </row>
    <row r="128" spans="1:15" ht="45" x14ac:dyDescent="0.25">
      <c r="A128" s="165">
        <v>4110000000</v>
      </c>
      <c r="B128" s="166" t="s">
        <v>417</v>
      </c>
      <c r="C128" s="164">
        <v>5838009089</v>
      </c>
      <c r="D128" s="164">
        <v>242</v>
      </c>
      <c r="E128" s="165">
        <v>4110000000</v>
      </c>
      <c r="F128" s="166" t="s">
        <v>928</v>
      </c>
      <c r="G128" s="159" t="s">
        <v>5</v>
      </c>
      <c r="H128" s="159" t="s">
        <v>5</v>
      </c>
      <c r="I128" s="159"/>
      <c r="J128" s="159" t="s">
        <v>5</v>
      </c>
      <c r="K128" s="159"/>
      <c r="L128" s="160"/>
      <c r="M128" s="161" t="e">
        <f>VLOOKUP(Список_компаний!E128,#REF!,2,0)</f>
        <v>#REF!</v>
      </c>
      <c r="N128" s="162"/>
      <c r="O128" s="162"/>
    </row>
    <row r="129" spans="1:15" x14ac:dyDescent="0.25">
      <c r="A129" s="165">
        <v>2019000000</v>
      </c>
      <c r="B129" s="166" t="s">
        <v>1150</v>
      </c>
      <c r="C129" s="164">
        <v>9701087623</v>
      </c>
      <c r="D129" s="164">
        <v>517363</v>
      </c>
      <c r="E129" s="165">
        <v>2019000000</v>
      </c>
      <c r="F129" s="166" t="s">
        <v>1327</v>
      </c>
      <c r="G129" s="159" t="s">
        <v>5</v>
      </c>
      <c r="H129" s="185"/>
      <c r="I129" s="159" t="s">
        <v>5</v>
      </c>
      <c r="J129" s="159" t="s">
        <v>5</v>
      </c>
      <c r="K129" s="159"/>
      <c r="L129" s="160"/>
      <c r="M129" s="161" t="e">
        <f>VLOOKUP(A129,#REF!,2,0)</f>
        <v>#REF!</v>
      </c>
      <c r="N129" s="162"/>
      <c r="O129" s="162"/>
    </row>
    <row r="130" spans="1:15" ht="30" x14ac:dyDescent="0.25">
      <c r="A130" s="165">
        <v>2010690000</v>
      </c>
      <c r="B130" s="166" t="s">
        <v>422</v>
      </c>
      <c r="C130" s="164">
        <v>7802441926</v>
      </c>
      <c r="D130" s="164">
        <v>182</v>
      </c>
      <c r="E130" s="165">
        <v>2010690000</v>
      </c>
      <c r="F130" s="166" t="s">
        <v>853</v>
      </c>
      <c r="G130" s="159" t="s">
        <v>5</v>
      </c>
      <c r="H130" s="159" t="s">
        <v>5</v>
      </c>
      <c r="I130" s="159" t="s">
        <v>5</v>
      </c>
      <c r="J130" s="159" t="s">
        <v>5</v>
      </c>
      <c r="K130" s="159"/>
      <c r="L130" s="160"/>
      <c r="M130" s="161" t="e">
        <f>VLOOKUP(A130,#REF!,2,0)</f>
        <v>#REF!</v>
      </c>
      <c r="N130" s="162"/>
      <c r="O130" s="162"/>
    </row>
    <row r="131" spans="1:15" x14ac:dyDescent="0.25">
      <c r="A131" s="165">
        <v>2010150000</v>
      </c>
      <c r="B131" s="166" t="s">
        <v>410</v>
      </c>
      <c r="C131" s="164">
        <v>5254081010</v>
      </c>
      <c r="D131" s="164">
        <v>32</v>
      </c>
      <c r="E131" s="165">
        <v>2010150000</v>
      </c>
      <c r="F131" s="166" t="s">
        <v>854</v>
      </c>
      <c r="G131" s="159" t="s">
        <v>5</v>
      </c>
      <c r="H131" s="159" t="s">
        <v>5</v>
      </c>
      <c r="I131" s="159" t="s">
        <v>5</v>
      </c>
      <c r="J131" s="159" t="s">
        <v>5</v>
      </c>
      <c r="K131" s="159"/>
      <c r="L131" s="160"/>
      <c r="M131" s="161" t="e">
        <f>VLOOKUP(A131,#REF!,2,0)</f>
        <v>#REF!</v>
      </c>
      <c r="N131" s="162"/>
      <c r="O131" s="162"/>
    </row>
    <row r="132" spans="1:15" ht="30" x14ac:dyDescent="0.25">
      <c r="A132" s="165">
        <v>2010920000</v>
      </c>
      <c r="B132" s="166" t="s">
        <v>375</v>
      </c>
      <c r="C132" s="164">
        <v>7706757331</v>
      </c>
      <c r="D132" s="164">
        <v>208117</v>
      </c>
      <c r="E132" s="165">
        <v>2010920000</v>
      </c>
      <c r="F132" s="166" t="s">
        <v>855</v>
      </c>
      <c r="G132" s="159" t="s">
        <v>5</v>
      </c>
      <c r="H132" s="159" t="s">
        <v>5</v>
      </c>
      <c r="I132" s="159" t="s">
        <v>5</v>
      </c>
      <c r="J132" s="159" t="s">
        <v>5</v>
      </c>
      <c r="K132" s="159"/>
      <c r="L132" s="160"/>
      <c r="M132" s="161" t="e">
        <f>VLOOKUP(A132,#REF!,2,0)</f>
        <v>#REF!</v>
      </c>
      <c r="N132" s="162"/>
      <c r="O132" s="162"/>
    </row>
    <row r="133" spans="1:15" hidden="1" x14ac:dyDescent="0.25">
      <c r="A133" s="165">
        <v>2010840400</v>
      </c>
      <c r="B133" s="163" t="s">
        <v>123</v>
      </c>
      <c r="C133" s="164">
        <v>5256065824</v>
      </c>
      <c r="D133" s="164">
        <v>203</v>
      </c>
      <c r="E133" s="165">
        <v>2010840400</v>
      </c>
      <c r="F133" s="166" t="s">
        <v>1328</v>
      </c>
      <c r="G133" s="159"/>
      <c r="H133" s="159"/>
      <c r="I133" s="159"/>
      <c r="J133" s="159"/>
      <c r="K133" s="159"/>
      <c r="L133" s="160"/>
      <c r="M133" s="161" t="e">
        <f>VLOOKUP(A133,#REF!,2,0)</f>
        <v>#REF!</v>
      </c>
      <c r="N133" s="162"/>
      <c r="O133" s="162"/>
    </row>
    <row r="134" spans="1:15" ht="45" x14ac:dyDescent="0.25">
      <c r="A134" s="165">
        <v>2010700000</v>
      </c>
      <c r="B134" s="166" t="s">
        <v>236</v>
      </c>
      <c r="C134" s="164">
        <v>7726633119</v>
      </c>
      <c r="D134" s="164">
        <v>183</v>
      </c>
      <c r="E134" s="165">
        <v>2010700000</v>
      </c>
      <c r="F134" s="166" t="s">
        <v>856</v>
      </c>
      <c r="G134" s="159" t="s">
        <v>5</v>
      </c>
      <c r="H134" s="159" t="s">
        <v>5</v>
      </c>
      <c r="I134" s="159" t="s">
        <v>5</v>
      </c>
      <c r="J134" s="159" t="s">
        <v>5</v>
      </c>
      <c r="K134" s="159"/>
      <c r="L134" s="160"/>
      <c r="M134" s="161" t="e">
        <f>VLOOKUP(A134,#REF!,2,0)</f>
        <v>#REF!</v>
      </c>
      <c r="N134" s="162"/>
      <c r="O134" s="162"/>
    </row>
    <row r="135" spans="1:15" ht="30" x14ac:dyDescent="0.25">
      <c r="A135" s="165">
        <v>2010910000</v>
      </c>
      <c r="B135" s="166" t="s">
        <v>127</v>
      </c>
      <c r="C135" s="164">
        <v>7706751361</v>
      </c>
      <c r="D135" s="164">
        <v>367</v>
      </c>
      <c r="E135" s="165">
        <v>2010910000</v>
      </c>
      <c r="F135" s="166" t="s">
        <v>128</v>
      </c>
      <c r="G135" s="159" t="s">
        <v>5</v>
      </c>
      <c r="H135" s="159" t="s">
        <v>5</v>
      </c>
      <c r="I135" s="159" t="s">
        <v>5</v>
      </c>
      <c r="J135" s="159" t="s">
        <v>5</v>
      </c>
      <c r="K135" s="159"/>
      <c r="L135" s="160"/>
      <c r="M135" s="161" t="e">
        <f>VLOOKUP(A135,#REF!,2,0)</f>
        <v>#REF!</v>
      </c>
      <c r="N135" s="162"/>
      <c r="O135" s="162"/>
    </row>
    <row r="136" spans="1:15" ht="45" x14ac:dyDescent="0.25">
      <c r="A136" s="165">
        <v>2010860000</v>
      </c>
      <c r="B136" s="166" t="s">
        <v>129</v>
      </c>
      <c r="C136" s="164">
        <v>7706704146</v>
      </c>
      <c r="D136" s="164">
        <v>204</v>
      </c>
      <c r="E136" s="165">
        <v>2010860000</v>
      </c>
      <c r="F136" s="166" t="s">
        <v>857</v>
      </c>
      <c r="G136" s="159" t="s">
        <v>5</v>
      </c>
      <c r="H136" s="159" t="s">
        <v>5</v>
      </c>
      <c r="I136" s="159" t="s">
        <v>5</v>
      </c>
      <c r="J136" s="159" t="s">
        <v>5</v>
      </c>
      <c r="K136" s="159"/>
      <c r="L136" s="160"/>
      <c r="M136" s="161" t="e">
        <f>VLOOKUP(A136,#REF!,2,0)</f>
        <v>#REF!</v>
      </c>
      <c r="N136" s="162"/>
      <c r="O136" s="162"/>
    </row>
    <row r="137" spans="1:15" ht="45" x14ac:dyDescent="0.25">
      <c r="A137" s="165">
        <v>2010720000</v>
      </c>
      <c r="B137" s="166" t="s">
        <v>131</v>
      </c>
      <c r="C137" s="164">
        <v>5259077666</v>
      </c>
      <c r="D137" s="164">
        <v>185</v>
      </c>
      <c r="E137" s="165">
        <v>2010720000</v>
      </c>
      <c r="F137" s="166" t="s">
        <v>858</v>
      </c>
      <c r="G137" s="159" t="s">
        <v>5</v>
      </c>
      <c r="H137" s="159" t="s">
        <v>5</v>
      </c>
      <c r="I137" s="159" t="s">
        <v>5</v>
      </c>
      <c r="J137" s="159" t="s">
        <v>5</v>
      </c>
      <c r="K137" s="159" t="s">
        <v>5</v>
      </c>
      <c r="L137" s="160"/>
      <c r="M137" s="161" t="e">
        <f>VLOOKUP(A137,#REF!,2,0)</f>
        <v>#REF!</v>
      </c>
      <c r="N137" s="162"/>
      <c r="O137" s="162"/>
    </row>
    <row r="138" spans="1:15" ht="45" x14ac:dyDescent="0.25">
      <c r="A138" s="165">
        <v>2010780500</v>
      </c>
      <c r="B138" s="166" t="s">
        <v>238</v>
      </c>
      <c r="C138" s="164">
        <v>7024033350</v>
      </c>
      <c r="D138" s="164">
        <v>177333</v>
      </c>
      <c r="E138" s="165">
        <v>2010780500</v>
      </c>
      <c r="F138" s="166" t="s">
        <v>859</v>
      </c>
      <c r="G138" s="172" t="s">
        <v>5</v>
      </c>
      <c r="H138" s="159" t="s">
        <v>5</v>
      </c>
      <c r="I138" s="172" t="s">
        <v>5</v>
      </c>
      <c r="J138" s="172" t="s">
        <v>5</v>
      </c>
      <c r="K138" s="159"/>
      <c r="L138" s="160"/>
      <c r="M138" s="161" t="e">
        <f>VLOOKUP(A138,#REF!,2,0)</f>
        <v>#REF!</v>
      </c>
      <c r="N138" s="162"/>
      <c r="O138" s="162"/>
    </row>
    <row r="139" spans="1:15" ht="45" x14ac:dyDescent="0.25">
      <c r="A139" s="165">
        <v>1180000000</v>
      </c>
      <c r="B139" s="163" t="s">
        <v>929</v>
      </c>
      <c r="C139" s="164">
        <v>7722024973</v>
      </c>
      <c r="D139" s="164">
        <v>275627</v>
      </c>
      <c r="E139" s="165">
        <v>1180000000</v>
      </c>
      <c r="F139" s="166" t="s">
        <v>930</v>
      </c>
      <c r="G139" s="172" t="s">
        <v>5</v>
      </c>
      <c r="H139" s="159" t="s">
        <v>5</v>
      </c>
      <c r="I139" s="172"/>
      <c r="J139" s="176" t="s">
        <v>5</v>
      </c>
      <c r="K139" s="159"/>
      <c r="L139" s="160"/>
      <c r="M139" s="161" t="e">
        <f>VLOOKUP(Список_компаний!E139,#REF!,2,0)</f>
        <v>#REF!</v>
      </c>
      <c r="N139" s="162"/>
      <c r="O139" s="162"/>
    </row>
    <row r="140" spans="1:15" x14ac:dyDescent="0.25">
      <c r="A140" s="165">
        <v>2010021800</v>
      </c>
      <c r="B140" s="166" t="s">
        <v>651</v>
      </c>
      <c r="C140" s="164">
        <v>7703197508</v>
      </c>
      <c r="D140" s="164">
        <v>298588</v>
      </c>
      <c r="E140" s="165">
        <v>2010021800</v>
      </c>
      <c r="F140" s="164" t="s">
        <v>1329</v>
      </c>
      <c r="G140" s="186" t="s">
        <v>1153</v>
      </c>
      <c r="H140" s="159"/>
      <c r="I140" s="186" t="s">
        <v>1153</v>
      </c>
      <c r="J140" s="186" t="s">
        <v>1153</v>
      </c>
      <c r="K140" s="159"/>
      <c r="L140" s="160"/>
      <c r="M140" s="161" t="e">
        <f>VLOOKUP(A140,#REF!,2,0)</f>
        <v>#REF!</v>
      </c>
      <c r="N140" s="162"/>
      <c r="O140" s="162"/>
    </row>
    <row r="141" spans="1:15" ht="30" x14ac:dyDescent="0.25">
      <c r="A141" s="165">
        <v>1080000000</v>
      </c>
      <c r="B141" s="166" t="s">
        <v>400</v>
      </c>
      <c r="C141" s="164">
        <v>5410101900</v>
      </c>
      <c r="D141" s="164">
        <v>7</v>
      </c>
      <c r="E141" s="165">
        <v>1080000000</v>
      </c>
      <c r="F141" s="166" t="s">
        <v>931</v>
      </c>
      <c r="G141" s="159" t="s">
        <v>5</v>
      </c>
      <c r="H141" s="159" t="s">
        <v>5</v>
      </c>
      <c r="I141" s="159"/>
      <c r="J141" s="159" t="s">
        <v>5</v>
      </c>
      <c r="K141" s="159"/>
      <c r="L141" s="160"/>
      <c r="M141" s="161" t="e">
        <f>VLOOKUP(Список_компаний!E141,#REF!,2,0)</f>
        <v>#REF!</v>
      </c>
      <c r="N141" s="162"/>
      <c r="O141" s="162"/>
    </row>
    <row r="142" spans="1:15" ht="30" x14ac:dyDescent="0.25">
      <c r="A142" s="165">
        <v>2010230400</v>
      </c>
      <c r="B142" s="166" t="s">
        <v>135</v>
      </c>
      <c r="C142" s="164">
        <v>7530000048</v>
      </c>
      <c r="D142" s="164">
        <v>84</v>
      </c>
      <c r="E142" s="165">
        <v>2010230400</v>
      </c>
      <c r="F142" s="166" t="s">
        <v>860</v>
      </c>
      <c r="G142" s="159" t="s">
        <v>5</v>
      </c>
      <c r="H142" s="159" t="s">
        <v>5</v>
      </c>
      <c r="I142" s="159" t="s">
        <v>5</v>
      </c>
      <c r="J142" s="159" t="s">
        <v>5</v>
      </c>
      <c r="K142" s="159" t="s">
        <v>5</v>
      </c>
      <c r="L142" s="160"/>
      <c r="M142" s="161" t="e">
        <f>VLOOKUP(A142,#REF!,2,0)</f>
        <v>#REF!</v>
      </c>
      <c r="N142" s="162"/>
      <c r="O142" s="162"/>
    </row>
    <row r="143" spans="1:15" x14ac:dyDescent="0.25">
      <c r="A143" s="165">
        <v>1100000000</v>
      </c>
      <c r="B143" s="166" t="s">
        <v>397</v>
      </c>
      <c r="C143" s="164">
        <v>7405000428</v>
      </c>
      <c r="D143" s="164">
        <v>9</v>
      </c>
      <c r="E143" s="165">
        <v>1100000000</v>
      </c>
      <c r="F143" s="166" t="s">
        <v>932</v>
      </c>
      <c r="G143" s="159" t="s">
        <v>5</v>
      </c>
      <c r="H143" s="159" t="s">
        <v>5</v>
      </c>
      <c r="I143" s="159"/>
      <c r="J143" s="159" t="s">
        <v>5</v>
      </c>
      <c r="K143" s="159"/>
      <c r="L143" s="160"/>
      <c r="M143" s="161" t="e">
        <f>VLOOKUP(Список_компаний!E143,#REF!,2,0)</f>
        <v>#REF!</v>
      </c>
      <c r="N143" s="162"/>
      <c r="O143" s="162"/>
    </row>
    <row r="144" spans="1:15" x14ac:dyDescent="0.25">
      <c r="A144" s="165">
        <v>2010592000</v>
      </c>
      <c r="B144" s="166" t="s">
        <v>137</v>
      </c>
      <c r="C144" s="164">
        <v>7721699740</v>
      </c>
      <c r="D144" s="164">
        <v>368</v>
      </c>
      <c r="E144" s="165">
        <v>2010592000</v>
      </c>
      <c r="F144" s="166" t="s">
        <v>861</v>
      </c>
      <c r="G144" s="159" t="s">
        <v>5</v>
      </c>
      <c r="H144" s="159" t="s">
        <v>5</v>
      </c>
      <c r="I144" s="159" t="s">
        <v>5</v>
      </c>
      <c r="J144" s="159" t="s">
        <v>5</v>
      </c>
      <c r="K144" s="159"/>
      <c r="L144" s="160"/>
      <c r="M144" s="161" t="e">
        <f>VLOOKUP(A144,#REF!,2,0)</f>
        <v>#REF!</v>
      </c>
      <c r="N144" s="162"/>
      <c r="O144" s="162"/>
    </row>
    <row r="145" spans="1:15" x14ac:dyDescent="0.25">
      <c r="A145" s="165">
        <v>2010231200</v>
      </c>
      <c r="B145" s="166" t="s">
        <v>360</v>
      </c>
      <c r="C145" s="164">
        <v>7725524660</v>
      </c>
      <c r="D145" s="164">
        <v>112</v>
      </c>
      <c r="E145" s="165">
        <v>2010231200</v>
      </c>
      <c r="F145" s="166" t="s">
        <v>862</v>
      </c>
      <c r="G145" s="159" t="s">
        <v>5</v>
      </c>
      <c r="H145" s="159"/>
      <c r="I145" s="159" t="s">
        <v>5</v>
      </c>
      <c r="J145" s="159" t="s">
        <v>5</v>
      </c>
      <c r="K145" s="159"/>
      <c r="L145" s="160"/>
      <c r="M145" s="161" t="e">
        <f>VLOOKUP(A145,#REF!,2,0)</f>
        <v>#REF!</v>
      </c>
      <c r="N145" s="162"/>
      <c r="O145" s="162"/>
    </row>
    <row r="146" spans="1:15" ht="30" x14ac:dyDescent="0.25">
      <c r="A146" s="165">
        <v>2010991100</v>
      </c>
      <c r="B146" s="163" t="s">
        <v>1170</v>
      </c>
      <c r="C146" s="164" t="s">
        <v>1170</v>
      </c>
      <c r="D146" s="164">
        <v>10019</v>
      </c>
      <c r="E146" s="165">
        <v>2010991100</v>
      </c>
      <c r="F146" s="163" t="s">
        <v>1170</v>
      </c>
      <c r="G146" s="159" t="s">
        <v>5</v>
      </c>
      <c r="H146" s="159"/>
      <c r="I146" s="159"/>
      <c r="J146" s="159" t="s">
        <v>5</v>
      </c>
      <c r="K146" s="159"/>
      <c r="L146" s="160"/>
      <c r="M146" s="161" t="e">
        <f>VLOOKUP(Список_компаний!E146,#REF!,2,0)</f>
        <v>#REF!</v>
      </c>
      <c r="N146" s="162"/>
      <c r="O146" s="162"/>
    </row>
    <row r="147" spans="1:15" x14ac:dyDescent="0.25">
      <c r="A147" s="165">
        <v>3110000000</v>
      </c>
      <c r="B147" s="166" t="s">
        <v>424</v>
      </c>
      <c r="C147" s="164">
        <v>7704009700</v>
      </c>
      <c r="D147" s="164">
        <v>133437</v>
      </c>
      <c r="E147" s="165">
        <v>3110000000</v>
      </c>
      <c r="F147" s="164" t="s">
        <v>933</v>
      </c>
      <c r="G147" s="159" t="s">
        <v>5</v>
      </c>
      <c r="H147" s="159" t="s">
        <v>5</v>
      </c>
      <c r="I147" s="159"/>
      <c r="J147" s="159" t="s">
        <v>5</v>
      </c>
      <c r="K147" s="159"/>
      <c r="L147" s="160"/>
      <c r="M147" s="161" t="e">
        <f>VLOOKUP(Список_компаний!E147,#REF!,2,0)</f>
        <v>#REF!</v>
      </c>
      <c r="N147" s="162"/>
      <c r="O147" s="162"/>
    </row>
    <row r="148" spans="1:15" ht="30" x14ac:dyDescent="0.25">
      <c r="A148" s="165">
        <v>2010990000</v>
      </c>
      <c r="B148" s="163" t="s">
        <v>429</v>
      </c>
      <c r="C148" s="164">
        <v>7734358970</v>
      </c>
      <c r="D148" s="164">
        <v>417501</v>
      </c>
      <c r="E148" s="165">
        <v>2010990000</v>
      </c>
      <c r="F148" s="163" t="s">
        <v>430</v>
      </c>
      <c r="G148" s="159" t="s">
        <v>5</v>
      </c>
      <c r="H148" s="159" t="s">
        <v>5</v>
      </c>
      <c r="I148" s="159" t="s">
        <v>5</v>
      </c>
      <c r="J148" s="159" t="s">
        <v>5</v>
      </c>
      <c r="K148" s="159"/>
      <c r="L148" s="160"/>
      <c r="M148" s="161" t="e">
        <f>VLOOKUP(A148,#REF!,2,0)</f>
        <v>#REF!</v>
      </c>
      <c r="N148" s="162"/>
      <c r="O148" s="162"/>
    </row>
    <row r="149" spans="1:15" x14ac:dyDescent="0.25">
      <c r="A149" s="165">
        <v>2010230912</v>
      </c>
      <c r="B149" s="163" t="s">
        <v>787</v>
      </c>
      <c r="C149" s="164">
        <v>7725413350</v>
      </c>
      <c r="D149" s="164">
        <v>532934</v>
      </c>
      <c r="E149" s="165">
        <v>2010230912</v>
      </c>
      <c r="F149" s="182" t="s">
        <v>1330</v>
      </c>
      <c r="G149" s="159" t="s">
        <v>5</v>
      </c>
      <c r="H149" s="159" t="s">
        <v>5</v>
      </c>
      <c r="I149" s="159" t="s">
        <v>5</v>
      </c>
      <c r="J149" s="159" t="s">
        <v>5</v>
      </c>
      <c r="K149" s="159" t="s">
        <v>5</v>
      </c>
      <c r="L149" s="160"/>
      <c r="M149" s="161" t="e">
        <f>VLOOKUP(A149,#REF!,2,0)</f>
        <v>#REF!</v>
      </c>
      <c r="N149" s="162"/>
      <c r="O149" s="162"/>
    </row>
    <row r="150" spans="1:15" x14ac:dyDescent="0.25">
      <c r="A150" s="165">
        <v>2010020600</v>
      </c>
      <c r="B150" s="166" t="s">
        <v>139</v>
      </c>
      <c r="C150" s="164">
        <v>7713190205</v>
      </c>
      <c r="D150" s="164">
        <v>23</v>
      </c>
      <c r="E150" s="165">
        <v>2010020600</v>
      </c>
      <c r="F150" s="166" t="s">
        <v>864</v>
      </c>
      <c r="G150" s="159" t="s">
        <v>5</v>
      </c>
      <c r="H150" s="159" t="s">
        <v>5</v>
      </c>
      <c r="I150" s="159" t="s">
        <v>5</v>
      </c>
      <c r="J150" s="159" t="s">
        <v>5</v>
      </c>
      <c r="K150" s="159" t="s">
        <v>5</v>
      </c>
      <c r="L150" s="160"/>
      <c r="M150" s="161" t="e">
        <f>VLOOKUP(A150,#REF!,2,0)</f>
        <v>#REF!</v>
      </c>
      <c r="N150" s="162"/>
      <c r="O150" s="162"/>
    </row>
    <row r="151" spans="1:15" ht="60" x14ac:dyDescent="0.25">
      <c r="A151" s="165">
        <v>2010590000</v>
      </c>
      <c r="B151" s="166" t="s">
        <v>141</v>
      </c>
      <c r="C151" s="164">
        <v>7721632827</v>
      </c>
      <c r="D151" s="164">
        <v>166</v>
      </c>
      <c r="E151" s="165">
        <v>2010590000</v>
      </c>
      <c r="F151" s="163" t="s">
        <v>865</v>
      </c>
      <c r="G151" s="159" t="s">
        <v>5</v>
      </c>
      <c r="H151" s="159" t="s">
        <v>5</v>
      </c>
      <c r="I151" s="159" t="s">
        <v>5</v>
      </c>
      <c r="J151" s="159" t="s">
        <v>5</v>
      </c>
      <c r="K151" s="159" t="s">
        <v>5</v>
      </c>
      <c r="L151" s="160"/>
      <c r="M151" s="161" t="e">
        <f>VLOOKUP(A151,#REF!,2,0)</f>
        <v>#REF!</v>
      </c>
      <c r="N151" s="162"/>
      <c r="O151" s="162"/>
    </row>
    <row r="152" spans="1:15" ht="30" x14ac:dyDescent="0.25">
      <c r="A152" s="165">
        <v>3260000000</v>
      </c>
      <c r="B152" s="166" t="s">
        <v>419</v>
      </c>
      <c r="C152" s="164">
        <v>4714004270</v>
      </c>
      <c r="D152" s="164">
        <v>231</v>
      </c>
      <c r="E152" s="165">
        <v>3260000000</v>
      </c>
      <c r="F152" s="166" t="s">
        <v>934</v>
      </c>
      <c r="G152" s="159" t="s">
        <v>5</v>
      </c>
      <c r="H152" s="159" t="s">
        <v>5</v>
      </c>
      <c r="I152" s="159"/>
      <c r="J152" s="159" t="s">
        <v>5</v>
      </c>
      <c r="K152" s="159"/>
      <c r="L152" s="160"/>
      <c r="M152" s="161" t="e">
        <f>VLOOKUP(Список_компаний!E152,#REF!,2,0)</f>
        <v>#REF!</v>
      </c>
      <c r="N152" s="162"/>
      <c r="O152" s="162"/>
    </row>
    <row r="153" spans="1:15" x14ac:dyDescent="0.25">
      <c r="A153" s="165">
        <v>2011000000</v>
      </c>
      <c r="B153" s="166" t="s">
        <v>952</v>
      </c>
      <c r="C153" s="164">
        <v>7726396281</v>
      </c>
      <c r="D153" s="164">
        <v>486175</v>
      </c>
      <c r="E153" s="165">
        <v>2011000000</v>
      </c>
      <c r="F153" s="166" t="s">
        <v>959</v>
      </c>
      <c r="G153" s="159" t="s">
        <v>5</v>
      </c>
      <c r="H153" s="159" t="s">
        <v>5</v>
      </c>
      <c r="I153" s="159" t="s">
        <v>5</v>
      </c>
      <c r="J153" s="159" t="s">
        <v>5</v>
      </c>
      <c r="K153" s="159"/>
      <c r="L153" s="160"/>
      <c r="M153" s="161" t="e">
        <f>VLOOKUP(A153,#REF!,2,0)</f>
        <v>#REF!</v>
      </c>
      <c r="N153" s="162"/>
      <c r="O153" s="162"/>
    </row>
    <row r="154" spans="1:15" x14ac:dyDescent="0.25">
      <c r="A154" s="165">
        <v>2010930000</v>
      </c>
      <c r="B154" s="163" t="s">
        <v>479</v>
      </c>
      <c r="C154" s="164">
        <v>7706759586</v>
      </c>
      <c r="D154" s="164">
        <v>215514</v>
      </c>
      <c r="E154" s="165">
        <v>2010930000</v>
      </c>
      <c r="F154" s="163" t="s">
        <v>866</v>
      </c>
      <c r="G154" s="159" t="s">
        <v>5</v>
      </c>
      <c r="H154" s="159" t="s">
        <v>5</v>
      </c>
      <c r="I154" s="159" t="s">
        <v>5</v>
      </c>
      <c r="J154" s="159" t="s">
        <v>5</v>
      </c>
      <c r="K154" s="159"/>
      <c r="L154" s="160"/>
      <c r="M154" s="161" t="e">
        <f>VLOOKUP(A154,#REF!,2,0)</f>
        <v>#REF!</v>
      </c>
      <c r="N154" s="162"/>
      <c r="O154" s="162"/>
    </row>
    <row r="155" spans="1:15" x14ac:dyDescent="0.25">
      <c r="A155" s="165">
        <v>2010592200</v>
      </c>
      <c r="B155" s="166" t="s">
        <v>145</v>
      </c>
      <c r="C155" s="164">
        <v>7705966318</v>
      </c>
      <c r="D155" s="164">
        <v>224845</v>
      </c>
      <c r="E155" s="165">
        <v>2010592200</v>
      </c>
      <c r="F155" s="163" t="s">
        <v>867</v>
      </c>
      <c r="G155" s="159" t="s">
        <v>5</v>
      </c>
      <c r="H155" s="159" t="s">
        <v>5</v>
      </c>
      <c r="I155" s="159" t="s">
        <v>5</v>
      </c>
      <c r="J155" s="159" t="s">
        <v>5</v>
      </c>
      <c r="K155" s="159"/>
      <c r="L155" s="160"/>
      <c r="M155" s="161" t="e">
        <f>VLOOKUP(A155,#REF!,2,0)</f>
        <v>#REF!</v>
      </c>
      <c r="N155" s="162"/>
      <c r="O155" s="162"/>
    </row>
    <row r="156" spans="1:15" x14ac:dyDescent="0.25">
      <c r="A156" s="165">
        <v>2010991000</v>
      </c>
      <c r="B156" s="163" t="s">
        <v>951</v>
      </c>
      <c r="C156" s="164">
        <v>7726367354</v>
      </c>
      <c r="D156" s="164">
        <v>430687</v>
      </c>
      <c r="E156" s="165">
        <v>2010991000</v>
      </c>
      <c r="F156" s="187" t="s">
        <v>960</v>
      </c>
      <c r="G156" s="172" t="s">
        <v>5</v>
      </c>
      <c r="H156" s="172" t="s">
        <v>5</v>
      </c>
      <c r="I156" s="172" t="s">
        <v>5</v>
      </c>
      <c r="J156" s="172" t="s">
        <v>5</v>
      </c>
      <c r="K156" s="159"/>
      <c r="L156" s="160"/>
      <c r="M156" s="161" t="e">
        <f>VLOOKUP(A156,#REF!,2,0)</f>
        <v>#REF!</v>
      </c>
      <c r="N156" s="162"/>
      <c r="O156" s="162"/>
    </row>
    <row r="157" spans="1:15" x14ac:dyDescent="0.25">
      <c r="A157" s="165">
        <v>4180000000</v>
      </c>
      <c r="B157" s="166" t="s">
        <v>423</v>
      </c>
      <c r="C157" s="164">
        <v>7726667090</v>
      </c>
      <c r="D157" s="164">
        <v>198346</v>
      </c>
      <c r="E157" s="165">
        <v>4180000000</v>
      </c>
      <c r="F157" s="166" t="s">
        <v>935</v>
      </c>
      <c r="G157" s="159" t="s">
        <v>5</v>
      </c>
      <c r="H157" s="159" t="s">
        <v>5</v>
      </c>
      <c r="I157" s="159"/>
      <c r="J157" s="159" t="s">
        <v>5</v>
      </c>
      <c r="K157" s="159"/>
      <c r="L157" s="160"/>
      <c r="M157" s="161" t="e">
        <f>VLOOKUP(Список_компаний!E157,#REF!,2,0)</f>
        <v>#REF!</v>
      </c>
      <c r="N157" s="162"/>
      <c r="O157" s="162"/>
    </row>
    <row r="158" spans="1:15" ht="45" x14ac:dyDescent="0.25">
      <c r="A158" s="165">
        <v>2010230911</v>
      </c>
      <c r="B158" s="166" t="s">
        <v>147</v>
      </c>
      <c r="C158" s="164">
        <v>5036076690</v>
      </c>
      <c r="D158" s="164">
        <v>95</v>
      </c>
      <c r="E158" s="165">
        <v>2010230911</v>
      </c>
      <c r="F158" s="166" t="s">
        <v>869</v>
      </c>
      <c r="G158" s="159" t="s">
        <v>5</v>
      </c>
      <c r="H158" s="159" t="s">
        <v>5</v>
      </c>
      <c r="I158" s="159" t="s">
        <v>5</v>
      </c>
      <c r="J158" s="159" t="s">
        <v>5</v>
      </c>
      <c r="K158" s="159"/>
      <c r="L158" s="160"/>
      <c r="M158" s="161" t="e">
        <f>VLOOKUP(A158,#REF!,2,0)</f>
        <v>#REF!</v>
      </c>
      <c r="N158" s="162"/>
      <c r="O158" s="162"/>
    </row>
    <row r="159" spans="1:15" ht="30" x14ac:dyDescent="0.25">
      <c r="A159" s="165">
        <v>2010630100</v>
      </c>
      <c r="B159" s="166" t="s">
        <v>966</v>
      </c>
      <c r="C159" s="164">
        <v>7720325407</v>
      </c>
      <c r="D159" s="164">
        <v>428981</v>
      </c>
      <c r="E159" s="165">
        <v>2010630100</v>
      </c>
      <c r="F159" s="171" t="s">
        <v>1148</v>
      </c>
      <c r="G159" s="172" t="s">
        <v>5</v>
      </c>
      <c r="H159" s="172" t="s">
        <v>5</v>
      </c>
      <c r="I159" s="184" t="s">
        <v>5</v>
      </c>
      <c r="J159" s="172" t="s">
        <v>5</v>
      </c>
      <c r="K159" s="159"/>
      <c r="L159" s="160"/>
      <c r="M159" s="161" t="e">
        <f>VLOOKUP(A159,#REF!,2,0)</f>
        <v>#REF!</v>
      </c>
      <c r="N159" s="162"/>
      <c r="O159" s="162"/>
    </row>
    <row r="160" spans="1:15" ht="30" x14ac:dyDescent="0.25">
      <c r="A160" s="165">
        <v>2010230916</v>
      </c>
      <c r="B160" s="163" t="s">
        <v>149</v>
      </c>
      <c r="C160" s="168">
        <v>9909449262</v>
      </c>
      <c r="D160" s="167">
        <v>98</v>
      </c>
      <c r="E160" s="165">
        <v>2010230916</v>
      </c>
      <c r="F160" s="166" t="s">
        <v>150</v>
      </c>
      <c r="G160" s="159" t="s">
        <v>5</v>
      </c>
      <c r="H160" s="159" t="s">
        <v>5</v>
      </c>
      <c r="I160" s="159" t="s">
        <v>5</v>
      </c>
      <c r="J160" s="159" t="s">
        <v>5</v>
      </c>
      <c r="K160" s="159"/>
      <c r="L160" s="160"/>
      <c r="M160" s="161" t="e">
        <f>VLOOKUP(A160,#REF!,2,0)</f>
        <v>#REF!</v>
      </c>
      <c r="N160" s="162"/>
      <c r="O160" s="162"/>
    </row>
    <row r="161" spans="1:15" ht="60" x14ac:dyDescent="0.25">
      <c r="A161" s="165">
        <v>2010200000</v>
      </c>
      <c r="B161" s="166" t="s">
        <v>151</v>
      </c>
      <c r="C161" s="164">
        <v>6664003909</v>
      </c>
      <c r="D161" s="164">
        <v>41</v>
      </c>
      <c r="E161" s="165">
        <v>2010200000</v>
      </c>
      <c r="F161" s="163" t="s">
        <v>871</v>
      </c>
      <c r="G161" s="159" t="s">
        <v>5</v>
      </c>
      <c r="H161" s="159" t="s">
        <v>5</v>
      </c>
      <c r="I161" s="159" t="s">
        <v>5</v>
      </c>
      <c r="J161" s="159" t="s">
        <v>5</v>
      </c>
      <c r="K161" s="159"/>
      <c r="L161" s="160"/>
      <c r="M161" s="161" t="e">
        <f>VLOOKUP(A161,#REF!,2,0)</f>
        <v>#REF!</v>
      </c>
      <c r="N161" s="162"/>
      <c r="O161" s="162"/>
    </row>
    <row r="162" spans="1:15" ht="30" x14ac:dyDescent="0.25">
      <c r="A162" s="165">
        <v>2010150300</v>
      </c>
      <c r="B162" s="166" t="s">
        <v>405</v>
      </c>
      <c r="C162" s="164">
        <v>5254082550</v>
      </c>
      <c r="D162" s="164">
        <v>35</v>
      </c>
      <c r="E162" s="165">
        <v>2010150300</v>
      </c>
      <c r="F162" s="166" t="s">
        <v>872</v>
      </c>
      <c r="G162" s="159" t="s">
        <v>5</v>
      </c>
      <c r="H162" s="159" t="s">
        <v>5</v>
      </c>
      <c r="I162" s="159" t="s">
        <v>5</v>
      </c>
      <c r="J162" s="159" t="s">
        <v>5</v>
      </c>
      <c r="K162" s="159"/>
      <c r="L162" s="160"/>
      <c r="M162" s="161" t="e">
        <f>VLOOKUP(A162,#REF!,2,0)</f>
        <v>#REF!</v>
      </c>
      <c r="N162" s="162"/>
      <c r="O162" s="162"/>
    </row>
    <row r="163" spans="1:15" ht="45" x14ac:dyDescent="0.25">
      <c r="A163" s="165">
        <v>3080000000</v>
      </c>
      <c r="B163" s="166" t="s">
        <v>407</v>
      </c>
      <c r="C163" s="164">
        <v>7706187089</v>
      </c>
      <c r="D163" s="164">
        <v>228</v>
      </c>
      <c r="E163" s="165">
        <v>3080000000</v>
      </c>
      <c r="F163" s="166" t="s">
        <v>936</v>
      </c>
      <c r="G163" s="159" t="s">
        <v>5</v>
      </c>
      <c r="H163" s="159" t="s">
        <v>5</v>
      </c>
      <c r="I163" s="159"/>
      <c r="J163" s="159" t="s">
        <v>5</v>
      </c>
      <c r="K163" s="159"/>
      <c r="L163" s="160"/>
      <c r="M163" s="161" t="e">
        <f>VLOOKUP(Список_компаний!E163,#REF!,2,0)</f>
        <v>#REF!</v>
      </c>
      <c r="N163" s="162"/>
      <c r="O163" s="162"/>
    </row>
    <row r="164" spans="1:15" ht="45" x14ac:dyDescent="0.25">
      <c r="A164" s="165">
        <v>2010992000</v>
      </c>
      <c r="B164" s="166" t="s">
        <v>953</v>
      </c>
      <c r="C164" s="164">
        <v>7706433961</v>
      </c>
      <c r="D164" s="164">
        <v>431962</v>
      </c>
      <c r="E164" s="165">
        <v>2010992000</v>
      </c>
      <c r="F164" s="171" t="s">
        <v>961</v>
      </c>
      <c r="G164" s="172" t="s">
        <v>5</v>
      </c>
      <c r="H164" s="172" t="s">
        <v>5</v>
      </c>
      <c r="I164" s="172" t="s">
        <v>5</v>
      </c>
      <c r="J164" s="172" t="s">
        <v>5</v>
      </c>
      <c r="K164" s="159"/>
      <c r="L164" s="160"/>
      <c r="M164" s="161" t="e">
        <f>VLOOKUP(A164,#REF!,2,0)</f>
        <v>#REF!</v>
      </c>
      <c r="N164" s="162"/>
      <c r="O164" s="162"/>
    </row>
    <row r="165" spans="1:15" ht="45" x14ac:dyDescent="0.25">
      <c r="A165" s="165">
        <v>2010660000</v>
      </c>
      <c r="B165" s="166" t="s">
        <v>157</v>
      </c>
      <c r="C165" s="164">
        <v>7734592593</v>
      </c>
      <c r="D165" s="164">
        <v>179</v>
      </c>
      <c r="E165" s="165">
        <v>2010660000</v>
      </c>
      <c r="F165" s="166" t="s">
        <v>873</v>
      </c>
      <c r="G165" s="159" t="s">
        <v>5</v>
      </c>
      <c r="H165" s="159" t="s">
        <v>5</v>
      </c>
      <c r="I165" s="159" t="s">
        <v>5</v>
      </c>
      <c r="J165" s="159" t="s">
        <v>5</v>
      </c>
      <c r="K165" s="159"/>
      <c r="L165" s="160"/>
      <c r="M165" s="161" t="e">
        <f>VLOOKUP(A165,#REF!,2,0)</f>
        <v>#REF!</v>
      </c>
      <c r="N165" s="162"/>
      <c r="O165" s="162"/>
    </row>
    <row r="166" spans="1:15" x14ac:dyDescent="0.25">
      <c r="A166" s="165">
        <v>2010750000</v>
      </c>
      <c r="B166" s="166" t="s">
        <v>394</v>
      </c>
      <c r="C166" s="164">
        <v>7840393624</v>
      </c>
      <c r="D166" s="164">
        <v>189</v>
      </c>
      <c r="E166" s="165">
        <v>2010750000</v>
      </c>
      <c r="F166" s="166" t="s">
        <v>874</v>
      </c>
      <c r="G166" s="159" t="s">
        <v>5</v>
      </c>
      <c r="H166" s="159" t="s">
        <v>5</v>
      </c>
      <c r="I166" s="159" t="s">
        <v>5</v>
      </c>
      <c r="J166" s="159" t="s">
        <v>5</v>
      </c>
      <c r="K166" s="159"/>
      <c r="L166" s="160"/>
      <c r="M166" s="161" t="e">
        <f>VLOOKUP(A166,#REF!,2,0)</f>
        <v>#REF!</v>
      </c>
      <c r="N166" s="162"/>
      <c r="O166" s="162"/>
    </row>
    <row r="167" spans="1:15" ht="30" x14ac:dyDescent="0.25">
      <c r="A167" s="165">
        <v>2010150200</v>
      </c>
      <c r="B167" s="166" t="s">
        <v>408</v>
      </c>
      <c r="C167" s="164">
        <v>5254082630</v>
      </c>
      <c r="D167" s="164">
        <v>34</v>
      </c>
      <c r="E167" s="165">
        <v>2010150200</v>
      </c>
      <c r="F167" s="166" t="s">
        <v>875</v>
      </c>
      <c r="G167" s="159" t="s">
        <v>5</v>
      </c>
      <c r="H167" s="159" t="s">
        <v>5</v>
      </c>
      <c r="I167" s="159" t="s">
        <v>5</v>
      </c>
      <c r="J167" s="159" t="s">
        <v>5</v>
      </c>
      <c r="K167" s="159"/>
      <c r="L167" s="160"/>
      <c r="M167" s="161" t="e">
        <f>VLOOKUP(A167,#REF!,2,0)</f>
        <v>#REF!</v>
      </c>
      <c r="N167" s="162"/>
      <c r="O167" s="162"/>
    </row>
    <row r="168" spans="1:15" ht="45" x14ac:dyDescent="0.25">
      <c r="A168" s="165">
        <v>1090000000</v>
      </c>
      <c r="B168" s="166" t="s">
        <v>395</v>
      </c>
      <c r="C168" s="164">
        <v>5838000953</v>
      </c>
      <c r="D168" s="164">
        <v>8</v>
      </c>
      <c r="E168" s="165">
        <v>1090000000</v>
      </c>
      <c r="F168" s="166" t="s">
        <v>937</v>
      </c>
      <c r="G168" s="159" t="s">
        <v>5</v>
      </c>
      <c r="H168" s="159" t="s">
        <v>5</v>
      </c>
      <c r="I168" s="159"/>
      <c r="J168" s="159" t="s">
        <v>5</v>
      </c>
      <c r="K168" s="159"/>
      <c r="L168" s="160"/>
      <c r="M168" s="161" t="e">
        <f>VLOOKUP(Список_компаний!E168,#REF!,2,0)</f>
        <v>#REF!</v>
      </c>
      <c r="N168" s="162"/>
      <c r="O168" s="162"/>
    </row>
    <row r="169" spans="1:15" x14ac:dyDescent="0.25">
      <c r="A169" s="165">
        <v>2010550001</v>
      </c>
      <c r="B169" s="166" t="s">
        <v>159</v>
      </c>
      <c r="C169" s="164">
        <v>7024037370</v>
      </c>
      <c r="D169" s="164">
        <v>316804</v>
      </c>
      <c r="E169" s="165">
        <v>2010550001</v>
      </c>
      <c r="F169" s="166" t="s">
        <v>876</v>
      </c>
      <c r="G169" s="159" t="s">
        <v>5</v>
      </c>
      <c r="H169" s="159" t="s">
        <v>5</v>
      </c>
      <c r="I169" s="159" t="s">
        <v>5</v>
      </c>
      <c r="J169" s="159" t="s">
        <v>5</v>
      </c>
      <c r="K169" s="159"/>
      <c r="L169" s="160"/>
      <c r="M169" s="161" t="e">
        <f>VLOOKUP(A169,#REF!,2,0)</f>
        <v>#REF!</v>
      </c>
      <c r="N169" s="162"/>
      <c r="O169" s="162"/>
    </row>
    <row r="170" spans="1:15" x14ac:dyDescent="0.25">
      <c r="A170" s="165">
        <v>2010780000</v>
      </c>
      <c r="B170" s="166" t="s">
        <v>161</v>
      </c>
      <c r="C170" s="164">
        <v>7024029499</v>
      </c>
      <c r="D170" s="164">
        <v>192</v>
      </c>
      <c r="E170" s="165">
        <v>2010780000</v>
      </c>
      <c r="F170" s="166" t="s">
        <v>877</v>
      </c>
      <c r="G170" s="159" t="s">
        <v>5</v>
      </c>
      <c r="H170" s="159" t="s">
        <v>5</v>
      </c>
      <c r="I170" s="159" t="s">
        <v>5</v>
      </c>
      <c r="J170" s="159" t="s">
        <v>5</v>
      </c>
      <c r="K170" s="159" t="s">
        <v>5</v>
      </c>
      <c r="L170" s="160"/>
      <c r="M170" s="161" t="e">
        <f>VLOOKUP(A170,#REF!,2,0)</f>
        <v>#REF!</v>
      </c>
      <c r="N170" s="162"/>
      <c r="O170" s="162"/>
    </row>
    <row r="171" spans="1:15" ht="30" x14ac:dyDescent="0.25">
      <c r="A171" s="165">
        <v>2010150100</v>
      </c>
      <c r="B171" s="166" t="s">
        <v>579</v>
      </c>
      <c r="C171" s="164">
        <v>5254082581</v>
      </c>
      <c r="D171" s="164">
        <v>33</v>
      </c>
      <c r="E171" s="165">
        <v>2010150100</v>
      </c>
      <c r="F171" s="166" t="s">
        <v>1331</v>
      </c>
      <c r="G171" s="159" t="s">
        <v>5</v>
      </c>
      <c r="H171" s="159"/>
      <c r="I171" s="159" t="s">
        <v>5</v>
      </c>
      <c r="J171" s="159" t="s">
        <v>5</v>
      </c>
      <c r="K171" s="159"/>
      <c r="L171" s="160"/>
      <c r="M171" s="161" t="e">
        <f>VLOOKUP(A171,#REF!,2,0)</f>
        <v>#REF!</v>
      </c>
      <c r="N171" s="162"/>
      <c r="O171" s="162"/>
    </row>
    <row r="172" spans="1:15" x14ac:dyDescent="0.25">
      <c r="A172" s="165">
        <v>2010230306</v>
      </c>
      <c r="B172" s="166" t="s">
        <v>163</v>
      </c>
      <c r="C172" s="164">
        <v>1837004370</v>
      </c>
      <c r="D172" s="164">
        <v>77</v>
      </c>
      <c r="E172" s="165">
        <v>2010230306</v>
      </c>
      <c r="F172" s="166" t="s">
        <v>762</v>
      </c>
      <c r="G172" s="159" t="s">
        <v>5</v>
      </c>
      <c r="H172" s="159"/>
      <c r="I172" s="159" t="s">
        <v>5</v>
      </c>
      <c r="J172" s="159" t="s">
        <v>5</v>
      </c>
      <c r="K172" s="159"/>
      <c r="L172" s="160"/>
      <c r="M172" s="161" t="e">
        <f>VLOOKUP(A172,#REF!,2,0)</f>
        <v>#REF!</v>
      </c>
      <c r="N172" s="162"/>
      <c r="O172" s="162"/>
    </row>
    <row r="173" spans="1:15" x14ac:dyDescent="0.25">
      <c r="A173" s="165">
        <v>2010440300</v>
      </c>
      <c r="B173" s="166" t="s">
        <v>165</v>
      </c>
      <c r="C173" s="164">
        <v>3329064483</v>
      </c>
      <c r="D173" s="164">
        <v>201363</v>
      </c>
      <c r="E173" s="165">
        <v>2010440300</v>
      </c>
      <c r="F173" s="166" t="s">
        <v>766</v>
      </c>
      <c r="G173" s="159" t="s">
        <v>5</v>
      </c>
      <c r="H173" s="159"/>
      <c r="I173" s="159" t="s">
        <v>5</v>
      </c>
      <c r="J173" s="159" t="s">
        <v>5</v>
      </c>
      <c r="K173" s="159"/>
      <c r="L173" s="160"/>
      <c r="M173" s="161" t="e">
        <f>VLOOKUP(A173,#REF!,2,0)</f>
        <v>#REF!</v>
      </c>
      <c r="N173" s="162"/>
      <c r="O173" s="162"/>
    </row>
    <row r="174" spans="1:15" x14ac:dyDescent="0.25">
      <c r="A174" s="165">
        <v>2010230000</v>
      </c>
      <c r="B174" s="166" t="s">
        <v>167</v>
      </c>
      <c r="C174" s="164">
        <v>7706123550</v>
      </c>
      <c r="D174" s="164">
        <v>45</v>
      </c>
      <c r="E174" s="165">
        <v>2010230000</v>
      </c>
      <c r="F174" s="166" t="s">
        <v>878</v>
      </c>
      <c r="G174" s="159" t="s">
        <v>5</v>
      </c>
      <c r="H174" s="159" t="s">
        <v>5</v>
      </c>
      <c r="I174" s="159" t="s">
        <v>5</v>
      </c>
      <c r="J174" s="159" t="s">
        <v>5</v>
      </c>
      <c r="K174" s="159" t="s">
        <v>5</v>
      </c>
      <c r="L174" s="160"/>
      <c r="M174" s="161" t="e">
        <f>VLOOKUP(A174,#REF!,2,0)</f>
        <v>#REF!</v>
      </c>
      <c r="N174" s="162"/>
      <c r="O174" s="162"/>
    </row>
    <row r="175" spans="1:15" x14ac:dyDescent="0.25">
      <c r="A175" s="165">
        <v>2010231100</v>
      </c>
      <c r="B175" s="166" t="s">
        <v>169</v>
      </c>
      <c r="C175" s="164">
        <v>7726523814</v>
      </c>
      <c r="D175" s="164">
        <v>111</v>
      </c>
      <c r="E175" s="165">
        <v>2010231100</v>
      </c>
      <c r="F175" s="166" t="s">
        <v>879</v>
      </c>
      <c r="G175" s="159" t="s">
        <v>5</v>
      </c>
      <c r="H175" s="159"/>
      <c r="I175" s="159" t="s">
        <v>5</v>
      </c>
      <c r="J175" s="159" t="s">
        <v>5</v>
      </c>
      <c r="K175" s="159"/>
      <c r="L175" s="160"/>
      <c r="M175" s="161" t="e">
        <f>VLOOKUP(A175,#REF!,2,0)</f>
        <v>#REF!</v>
      </c>
      <c r="N175" s="162"/>
      <c r="O175" s="162"/>
    </row>
    <row r="176" spans="1:15" x14ac:dyDescent="0.25">
      <c r="A176" s="165">
        <v>2010240100</v>
      </c>
      <c r="B176" s="166" t="s">
        <v>171</v>
      </c>
      <c r="C176" s="164">
        <v>7706604582</v>
      </c>
      <c r="D176" s="164">
        <v>267</v>
      </c>
      <c r="E176" s="165">
        <v>2010240100</v>
      </c>
      <c r="F176" s="166" t="s">
        <v>880</v>
      </c>
      <c r="G176" s="159" t="s">
        <v>5</v>
      </c>
      <c r="H176" s="159" t="s">
        <v>5</v>
      </c>
      <c r="I176" s="159" t="s">
        <v>5</v>
      </c>
      <c r="J176" s="159" t="s">
        <v>5</v>
      </c>
      <c r="K176" s="159" t="s">
        <v>5</v>
      </c>
      <c r="L176" s="160"/>
      <c r="M176" s="161" t="e">
        <f>VLOOKUP(A176,#REF!,2,0)</f>
        <v>#REF!</v>
      </c>
      <c r="N176" s="162"/>
      <c r="O176" s="162"/>
    </row>
    <row r="177" spans="1:15" x14ac:dyDescent="0.25">
      <c r="A177" s="165">
        <v>4150000000</v>
      </c>
      <c r="B177" s="166" t="s">
        <v>386</v>
      </c>
      <c r="C177" s="164">
        <v>5216017711</v>
      </c>
      <c r="D177" s="164">
        <v>331</v>
      </c>
      <c r="E177" s="165">
        <v>4150000000</v>
      </c>
      <c r="F177" s="166" t="s">
        <v>938</v>
      </c>
      <c r="G177" s="159" t="s">
        <v>5</v>
      </c>
      <c r="H177" s="159" t="s">
        <v>5</v>
      </c>
      <c r="I177" s="159"/>
      <c r="J177" s="159" t="s">
        <v>5</v>
      </c>
      <c r="K177" s="159"/>
      <c r="L177" s="160"/>
      <c r="M177" s="161" t="e">
        <f>VLOOKUP(Список_компаний!E177,#REF!,2,0)</f>
        <v>#REF!</v>
      </c>
      <c r="N177" s="162"/>
      <c r="O177" s="162"/>
    </row>
    <row r="178" spans="1:15" x14ac:dyDescent="0.25">
      <c r="A178" s="165">
        <v>2010240000</v>
      </c>
      <c r="B178" s="166" t="s">
        <v>173</v>
      </c>
      <c r="C178" s="164">
        <v>7706039242</v>
      </c>
      <c r="D178" s="164">
        <v>114</v>
      </c>
      <c r="E178" s="165">
        <v>2010240000</v>
      </c>
      <c r="F178" s="166" t="s">
        <v>881</v>
      </c>
      <c r="G178" s="159" t="s">
        <v>5</v>
      </c>
      <c r="H178" s="159" t="s">
        <v>5</v>
      </c>
      <c r="I178" s="159" t="s">
        <v>5</v>
      </c>
      <c r="J178" s="159" t="s">
        <v>5</v>
      </c>
      <c r="K178" s="159" t="s">
        <v>5</v>
      </c>
      <c r="L178" s="160"/>
      <c r="M178" s="161" t="e">
        <f>VLOOKUP(A178,#REF!,2,0)</f>
        <v>#REF!</v>
      </c>
      <c r="N178" s="162"/>
      <c r="O178" s="162"/>
    </row>
    <row r="179" spans="1:15" ht="30" x14ac:dyDescent="0.25">
      <c r="A179" s="165">
        <v>2010440000</v>
      </c>
      <c r="B179" s="163" t="s">
        <v>175</v>
      </c>
      <c r="C179" s="164">
        <v>3329051460</v>
      </c>
      <c r="D179" s="164">
        <v>151</v>
      </c>
      <c r="E179" s="165">
        <v>2010440000</v>
      </c>
      <c r="F179" s="166" t="s">
        <v>882</v>
      </c>
      <c r="G179" s="159" t="s">
        <v>5</v>
      </c>
      <c r="H179" s="159" t="s">
        <v>5</v>
      </c>
      <c r="I179" s="159" t="s">
        <v>5</v>
      </c>
      <c r="J179" s="159" t="s">
        <v>5</v>
      </c>
      <c r="K179" s="159"/>
      <c r="L179" s="160"/>
      <c r="M179" s="161" t="e">
        <f>VLOOKUP(A179,#REF!,2,0)</f>
        <v>#REF!</v>
      </c>
      <c r="N179" s="162"/>
      <c r="O179" s="162"/>
    </row>
    <row r="180" spans="1:15" ht="60" x14ac:dyDescent="0.25">
      <c r="A180" s="165">
        <v>4030000000</v>
      </c>
      <c r="B180" s="166" t="s">
        <v>390</v>
      </c>
      <c r="C180" s="164">
        <v>7751002460</v>
      </c>
      <c r="D180" s="164">
        <v>391705</v>
      </c>
      <c r="E180" s="165">
        <v>4030000000</v>
      </c>
      <c r="F180" s="166" t="s">
        <v>939</v>
      </c>
      <c r="G180" s="159" t="s">
        <v>5</v>
      </c>
      <c r="H180" s="159" t="s">
        <v>5</v>
      </c>
      <c r="I180" s="159"/>
      <c r="J180" s="159" t="s">
        <v>5</v>
      </c>
      <c r="K180" s="159"/>
      <c r="L180" s="160"/>
      <c r="M180" s="161" t="e">
        <f>VLOOKUP(Список_компаний!E180,#REF!,2,0)</f>
        <v>#REF!</v>
      </c>
      <c r="N180" s="162"/>
      <c r="O180" s="162"/>
    </row>
    <row r="181" spans="1:15" x14ac:dyDescent="0.25">
      <c r="A181" s="165">
        <v>2010620400</v>
      </c>
      <c r="B181" s="166" t="s">
        <v>247</v>
      </c>
      <c r="C181" s="164">
        <v>6916013425</v>
      </c>
      <c r="D181" s="164">
        <v>132192</v>
      </c>
      <c r="E181" s="165">
        <v>2010620400</v>
      </c>
      <c r="F181" s="166" t="s">
        <v>248</v>
      </c>
      <c r="G181" s="172" t="s">
        <v>5</v>
      </c>
      <c r="H181" s="159" t="s">
        <v>5</v>
      </c>
      <c r="I181" s="172"/>
      <c r="J181" s="172" t="s">
        <v>5</v>
      </c>
      <c r="K181" s="159" t="s">
        <v>5</v>
      </c>
      <c r="L181" s="160"/>
      <c r="M181" s="161" t="e">
        <f>VLOOKUP(Список_компаний!E181,#REF!,2,0)</f>
        <v>#REF!</v>
      </c>
      <c r="N181" s="162"/>
      <c r="O181" s="162"/>
    </row>
    <row r="182" spans="1:15" x14ac:dyDescent="0.25">
      <c r="A182" s="165">
        <v>2010240200</v>
      </c>
      <c r="B182" s="166" t="s">
        <v>177</v>
      </c>
      <c r="C182" s="164">
        <v>7706609414</v>
      </c>
      <c r="D182" s="164">
        <v>115</v>
      </c>
      <c r="E182" s="165">
        <v>2010240200</v>
      </c>
      <c r="F182" s="166" t="s">
        <v>178</v>
      </c>
      <c r="G182" s="159" t="s">
        <v>5</v>
      </c>
      <c r="H182" s="159" t="s">
        <v>5</v>
      </c>
      <c r="I182" s="159" t="s">
        <v>5</v>
      </c>
      <c r="J182" s="159" t="s">
        <v>5</v>
      </c>
      <c r="K182" s="159"/>
      <c r="L182" s="160"/>
      <c r="M182" s="161" t="e">
        <f>VLOOKUP(A182,#REF!,2,0)</f>
        <v>#REF!</v>
      </c>
      <c r="N182" s="162"/>
      <c r="O182" s="162"/>
    </row>
    <row r="183" spans="1:15" ht="30" x14ac:dyDescent="0.25">
      <c r="A183" s="165">
        <v>2010242000</v>
      </c>
      <c r="B183" s="166" t="s">
        <v>179</v>
      </c>
      <c r="C183" s="164">
        <v>6629020789</v>
      </c>
      <c r="D183" s="164">
        <v>131</v>
      </c>
      <c r="E183" s="165">
        <v>2010242000</v>
      </c>
      <c r="F183" s="166" t="s">
        <v>763</v>
      </c>
      <c r="G183" s="159" t="s">
        <v>5</v>
      </c>
      <c r="H183" s="159"/>
      <c r="I183" s="159" t="s">
        <v>5</v>
      </c>
      <c r="J183" s="159" t="s">
        <v>5</v>
      </c>
      <c r="K183" s="159"/>
      <c r="L183" s="160"/>
      <c r="M183" s="161" t="e">
        <f>VLOOKUP(A183,#REF!,2,0)</f>
        <v>#REF!</v>
      </c>
      <c r="N183" s="162"/>
      <c r="O183" s="162"/>
    </row>
    <row r="184" spans="1:15" ht="30" x14ac:dyDescent="0.25">
      <c r="A184" s="165">
        <v>6010000000</v>
      </c>
      <c r="B184" s="166" t="s">
        <v>371</v>
      </c>
      <c r="C184" s="164">
        <v>7706804447</v>
      </c>
      <c r="D184" s="164">
        <v>339228</v>
      </c>
      <c r="E184" s="165">
        <v>6010000000</v>
      </c>
      <c r="F184" s="166" t="s">
        <v>940</v>
      </c>
      <c r="G184" s="159" t="s">
        <v>5</v>
      </c>
      <c r="H184" s="159" t="s">
        <v>5</v>
      </c>
      <c r="I184" s="159"/>
      <c r="J184" s="159" t="s">
        <v>5</v>
      </c>
      <c r="K184" s="159"/>
      <c r="L184" s="160"/>
      <c r="M184" s="161" t="e">
        <f>VLOOKUP(Список_компаний!E184,#REF!,2,0)</f>
        <v>#REF!</v>
      </c>
      <c r="N184" s="162"/>
      <c r="O184" s="162"/>
    </row>
    <row r="185" spans="1:15" x14ac:dyDescent="0.25">
      <c r="A185" s="165">
        <v>2010020100</v>
      </c>
      <c r="B185" s="163" t="s">
        <v>362</v>
      </c>
      <c r="C185" s="164">
        <v>7706641432</v>
      </c>
      <c r="D185" s="164">
        <v>18</v>
      </c>
      <c r="E185" s="165">
        <v>2010020100</v>
      </c>
      <c r="F185" s="166" t="s">
        <v>754</v>
      </c>
      <c r="G185" s="159" t="s">
        <v>5</v>
      </c>
      <c r="H185" s="159" t="s">
        <v>5</v>
      </c>
      <c r="I185" s="159" t="s">
        <v>5</v>
      </c>
      <c r="J185" s="159" t="s">
        <v>5</v>
      </c>
      <c r="K185" s="159"/>
      <c r="L185" s="160"/>
      <c r="M185" s="161" t="e">
        <f>VLOOKUP(A185,#REF!,2,0)</f>
        <v>#REF!</v>
      </c>
      <c r="N185" s="162"/>
      <c r="O185" s="162"/>
    </row>
    <row r="186" spans="1:15" ht="45" x14ac:dyDescent="0.25">
      <c r="A186" s="165">
        <v>2010411000</v>
      </c>
      <c r="B186" s="171" t="s">
        <v>954</v>
      </c>
      <c r="C186" s="164">
        <v>7726390113</v>
      </c>
      <c r="D186" s="183">
        <v>470332</v>
      </c>
      <c r="E186" s="165">
        <v>2010411000</v>
      </c>
      <c r="F186" s="166" t="s">
        <v>962</v>
      </c>
      <c r="G186" s="159" t="s">
        <v>5</v>
      </c>
      <c r="H186" s="159" t="s">
        <v>5</v>
      </c>
      <c r="I186" s="159" t="s">
        <v>5</v>
      </c>
      <c r="J186" s="159" t="s">
        <v>5</v>
      </c>
      <c r="K186" s="159"/>
      <c r="L186" s="160"/>
      <c r="M186" s="161" t="e">
        <f>VLOOKUP(A186,#REF!,2,0)</f>
        <v>#REF!</v>
      </c>
      <c r="N186" s="162"/>
      <c r="O186" s="162"/>
    </row>
    <row r="187" spans="1:15" ht="30" x14ac:dyDescent="0.25">
      <c r="A187" s="165">
        <v>2010020200</v>
      </c>
      <c r="B187" s="166" t="s">
        <v>183</v>
      </c>
      <c r="C187" s="164">
        <v>7536087140</v>
      </c>
      <c r="D187" s="164">
        <v>19</v>
      </c>
      <c r="E187" s="165">
        <v>2010020200</v>
      </c>
      <c r="F187" s="166" t="s">
        <v>883</v>
      </c>
      <c r="G187" s="159" t="s">
        <v>5</v>
      </c>
      <c r="H187" s="159"/>
      <c r="I187" s="159" t="s">
        <v>5</v>
      </c>
      <c r="J187" s="159" t="s">
        <v>5</v>
      </c>
      <c r="K187" s="159"/>
      <c r="L187" s="160"/>
      <c r="M187" s="161" t="e">
        <f>VLOOKUP(A187,#REF!,2,0)</f>
        <v>#REF!</v>
      </c>
      <c r="N187" s="162"/>
      <c r="O187" s="162"/>
    </row>
    <row r="188" spans="1:15" ht="30" x14ac:dyDescent="0.25">
      <c r="A188" s="189">
        <v>2010241800</v>
      </c>
      <c r="B188" s="188" t="s">
        <v>964</v>
      </c>
      <c r="C188" s="183">
        <v>6629020796</v>
      </c>
      <c r="D188" s="183">
        <v>129</v>
      </c>
      <c r="E188" s="189">
        <v>2010241800</v>
      </c>
      <c r="F188" s="188" t="s">
        <v>1171</v>
      </c>
      <c r="G188" s="172" t="s">
        <v>5</v>
      </c>
      <c r="H188" s="172" t="s">
        <v>5</v>
      </c>
      <c r="I188" s="172" t="s">
        <v>5</v>
      </c>
      <c r="J188" s="172" t="s">
        <v>5</v>
      </c>
      <c r="K188" s="172" t="s">
        <v>5</v>
      </c>
      <c r="L188" s="160"/>
      <c r="M188" s="161" t="e">
        <f>VLOOKUP(A188,#REF!,2,0)</f>
        <v>#REF!</v>
      </c>
      <c r="N188" s="162"/>
      <c r="O188" s="162"/>
    </row>
    <row r="189" spans="1:15" ht="30" x14ac:dyDescent="0.25">
      <c r="A189" s="165">
        <v>1120000000</v>
      </c>
      <c r="B189" s="166" t="s">
        <v>413</v>
      </c>
      <c r="C189" s="164">
        <v>6608004641</v>
      </c>
      <c r="D189" s="164">
        <v>11</v>
      </c>
      <c r="E189" s="165">
        <v>1120000000</v>
      </c>
      <c r="F189" s="166" t="s">
        <v>941</v>
      </c>
      <c r="G189" s="159" t="s">
        <v>5</v>
      </c>
      <c r="H189" s="159" t="s">
        <v>5</v>
      </c>
      <c r="I189" s="159"/>
      <c r="J189" s="159" t="s">
        <v>5</v>
      </c>
      <c r="K189" s="159"/>
      <c r="L189" s="160"/>
      <c r="M189" s="161" t="e">
        <f>VLOOKUP(Список_компаний!E189,#REF!,2,0)</f>
        <v>#REF!</v>
      </c>
      <c r="N189" s="162"/>
      <c r="O189" s="162"/>
    </row>
    <row r="190" spans="1:15" ht="30" x14ac:dyDescent="0.25">
      <c r="A190" s="165">
        <v>2010800000</v>
      </c>
      <c r="B190" s="166" t="s">
        <v>187</v>
      </c>
      <c r="C190" s="164">
        <v>6629022962</v>
      </c>
      <c r="D190" s="164">
        <v>196</v>
      </c>
      <c r="E190" s="165">
        <v>2010800000</v>
      </c>
      <c r="F190" s="166" t="s">
        <v>884</v>
      </c>
      <c r="G190" s="159" t="s">
        <v>5</v>
      </c>
      <c r="H190" s="159" t="s">
        <v>5</v>
      </c>
      <c r="I190" s="159" t="s">
        <v>5</v>
      </c>
      <c r="J190" s="159" t="s">
        <v>5</v>
      </c>
      <c r="K190" s="159"/>
      <c r="L190" s="160"/>
      <c r="M190" s="161" t="e">
        <f>VLOOKUP(A190,#REF!,2,0)</f>
        <v>#REF!</v>
      </c>
      <c r="N190" s="162"/>
      <c r="O190" s="162"/>
    </row>
    <row r="191" spans="1:15" ht="30" x14ac:dyDescent="0.25">
      <c r="A191" s="165">
        <v>3090000000</v>
      </c>
      <c r="B191" s="166" t="s">
        <v>421</v>
      </c>
      <c r="C191" s="164">
        <v>7706801975</v>
      </c>
      <c r="D191" s="164">
        <v>329348</v>
      </c>
      <c r="E191" s="165">
        <v>3090000000</v>
      </c>
      <c r="F191" s="166" t="s">
        <v>942</v>
      </c>
      <c r="G191" s="159" t="s">
        <v>5</v>
      </c>
      <c r="H191" s="159" t="s">
        <v>5</v>
      </c>
      <c r="I191" s="159"/>
      <c r="J191" s="159" t="s">
        <v>5</v>
      </c>
      <c r="K191" s="159"/>
      <c r="L191" s="160"/>
      <c r="M191" s="161" t="e">
        <f>VLOOKUP(Список_компаний!E191,#REF!,2,0)</f>
        <v>#REF!</v>
      </c>
      <c r="N191" s="162"/>
      <c r="O191" s="162"/>
    </row>
    <row r="192" spans="1:15" ht="60" x14ac:dyDescent="0.25">
      <c r="A192" s="165">
        <v>4040000000</v>
      </c>
      <c r="B192" s="166" t="s">
        <v>389</v>
      </c>
      <c r="C192" s="164">
        <v>4025442583</v>
      </c>
      <c r="D192" s="164">
        <v>390564</v>
      </c>
      <c r="E192" s="165">
        <v>4040000000</v>
      </c>
      <c r="F192" s="166" t="s">
        <v>943</v>
      </c>
      <c r="G192" s="159" t="s">
        <v>5</v>
      </c>
      <c r="H192" s="159" t="s">
        <v>5</v>
      </c>
      <c r="I192" s="159"/>
      <c r="J192" s="159" t="s">
        <v>5</v>
      </c>
      <c r="K192" s="159"/>
      <c r="L192" s="160"/>
      <c r="M192" s="161" t="e">
        <f>VLOOKUP(Список_компаний!E192,#REF!,2,0)</f>
        <v>#REF!</v>
      </c>
      <c r="N192" s="162"/>
      <c r="O192" s="162"/>
    </row>
    <row r="193" spans="1:15" x14ac:dyDescent="0.25">
      <c r="A193" s="165">
        <v>2010230700</v>
      </c>
      <c r="B193" s="166" t="s">
        <v>189</v>
      </c>
      <c r="C193" s="169" t="s">
        <v>242</v>
      </c>
      <c r="D193" s="164">
        <v>86</v>
      </c>
      <c r="E193" s="165">
        <v>2010230700</v>
      </c>
      <c r="F193" s="166" t="s">
        <v>885</v>
      </c>
      <c r="G193" s="159" t="s">
        <v>5</v>
      </c>
      <c r="H193" s="159" t="s">
        <v>5</v>
      </c>
      <c r="I193" s="159" t="s">
        <v>5</v>
      </c>
      <c r="J193" s="159" t="s">
        <v>5</v>
      </c>
      <c r="K193" s="159" t="s">
        <v>5</v>
      </c>
      <c r="L193" s="160"/>
      <c r="M193" s="161" t="e">
        <f>VLOOKUP(A193,#REF!,2,0)</f>
        <v>#REF!</v>
      </c>
      <c r="N193" s="162"/>
      <c r="O193" s="162"/>
    </row>
    <row r="194" spans="1:15" ht="30" x14ac:dyDescent="0.25">
      <c r="A194" s="165">
        <v>2010911000</v>
      </c>
      <c r="B194" s="166" t="s">
        <v>692</v>
      </c>
      <c r="C194" s="164">
        <v>7726750415</v>
      </c>
      <c r="D194" s="164">
        <v>366881</v>
      </c>
      <c r="E194" s="165">
        <v>2010911000</v>
      </c>
      <c r="F194" s="166" t="s">
        <v>777</v>
      </c>
      <c r="G194" s="159" t="s">
        <v>5</v>
      </c>
      <c r="H194" s="159" t="s">
        <v>5</v>
      </c>
      <c r="I194" s="159" t="s">
        <v>5</v>
      </c>
      <c r="J194" s="159" t="s">
        <v>5</v>
      </c>
      <c r="K194" s="159"/>
      <c r="L194" s="160"/>
      <c r="M194" s="161" t="e">
        <f>VLOOKUP(A194,#REF!,2,0)</f>
        <v>#REF!</v>
      </c>
      <c r="N194" s="162"/>
      <c r="O194" s="162"/>
    </row>
    <row r="195" spans="1:15" ht="30" hidden="1" x14ac:dyDescent="0.25">
      <c r="A195" s="165">
        <v>2010591306</v>
      </c>
      <c r="B195" s="163" t="s">
        <v>519</v>
      </c>
      <c r="C195" s="164">
        <v>7704765961</v>
      </c>
      <c r="D195" s="164">
        <v>362</v>
      </c>
      <c r="E195" s="165">
        <v>2010591306</v>
      </c>
      <c r="F195" s="166" t="s">
        <v>1332</v>
      </c>
      <c r="G195" s="175"/>
      <c r="H195" s="159"/>
      <c r="I195" s="186" t="s">
        <v>1165</v>
      </c>
      <c r="J195" s="186" t="s">
        <v>1165</v>
      </c>
      <c r="K195" s="159"/>
      <c r="L195" s="160"/>
      <c r="M195" s="161" t="e">
        <f>VLOOKUP(A195,#REF!,2,0)</f>
        <v>#REF!</v>
      </c>
      <c r="N195" s="162"/>
      <c r="O195" s="162"/>
    </row>
    <row r="196" spans="1:15" ht="45" x14ac:dyDescent="0.25">
      <c r="A196" s="165">
        <v>2010870000</v>
      </c>
      <c r="B196" s="166" t="s">
        <v>191</v>
      </c>
      <c r="C196" s="164">
        <v>7706723156</v>
      </c>
      <c r="D196" s="164">
        <v>329</v>
      </c>
      <c r="E196" s="165">
        <v>2010870000</v>
      </c>
      <c r="F196" s="166" t="s">
        <v>886</v>
      </c>
      <c r="G196" s="159" t="s">
        <v>5</v>
      </c>
      <c r="H196" s="159" t="s">
        <v>5</v>
      </c>
      <c r="I196" s="159" t="s">
        <v>5</v>
      </c>
      <c r="J196" s="159" t="s">
        <v>5</v>
      </c>
      <c r="K196" s="159"/>
      <c r="L196" s="160"/>
      <c r="M196" s="161" t="e">
        <f>VLOOKUP(A196,#REF!,2,0)</f>
        <v>#REF!</v>
      </c>
      <c r="N196" s="162"/>
      <c r="O196" s="162"/>
    </row>
    <row r="197" spans="1:15" ht="30" x14ac:dyDescent="0.25">
      <c r="A197" s="165">
        <v>2010820000</v>
      </c>
      <c r="B197" s="166" t="s">
        <v>193</v>
      </c>
      <c r="C197" s="164">
        <v>7806394392</v>
      </c>
      <c r="D197" s="164">
        <v>197</v>
      </c>
      <c r="E197" s="165">
        <v>2010820000</v>
      </c>
      <c r="F197" s="166" t="s">
        <v>887</v>
      </c>
      <c r="G197" s="159" t="s">
        <v>5</v>
      </c>
      <c r="H197" s="159" t="s">
        <v>5</v>
      </c>
      <c r="I197" s="159" t="s">
        <v>5</v>
      </c>
      <c r="J197" s="159" t="s">
        <v>5</v>
      </c>
      <c r="K197" s="159" t="s">
        <v>5</v>
      </c>
      <c r="L197" s="160"/>
      <c r="M197" s="161" t="e">
        <f>VLOOKUP(A197,#REF!,2,0)</f>
        <v>#REF!</v>
      </c>
      <c r="N197" s="162"/>
      <c r="O197" s="162"/>
    </row>
    <row r="198" spans="1:15" ht="60" x14ac:dyDescent="0.25">
      <c r="A198" s="165">
        <v>2010140000</v>
      </c>
      <c r="B198" s="166" t="s">
        <v>195</v>
      </c>
      <c r="C198" s="164">
        <v>7723564851</v>
      </c>
      <c r="D198" s="164">
        <v>31</v>
      </c>
      <c r="E198" s="165">
        <v>2010140000</v>
      </c>
      <c r="F198" s="166" t="s">
        <v>888</v>
      </c>
      <c r="G198" s="159" t="s">
        <v>5</v>
      </c>
      <c r="H198" s="159" t="s">
        <v>5</v>
      </c>
      <c r="I198" s="159" t="s">
        <v>5</v>
      </c>
      <c r="J198" s="159" t="s">
        <v>5</v>
      </c>
      <c r="K198" s="159" t="s">
        <v>5</v>
      </c>
      <c r="L198" s="160"/>
      <c r="M198" s="161" t="e">
        <f>VLOOKUP(A198,#REF!,2,0)</f>
        <v>#REF!</v>
      </c>
      <c r="N198" s="162"/>
      <c r="O198" s="162"/>
    </row>
    <row r="199" spans="1:15" x14ac:dyDescent="0.25">
      <c r="A199" s="165">
        <v>2010290000</v>
      </c>
      <c r="B199" s="166" t="s">
        <v>384</v>
      </c>
      <c r="C199" s="164">
        <v>5024076079</v>
      </c>
      <c r="D199" s="164">
        <v>271</v>
      </c>
      <c r="E199" s="165">
        <v>2010290000</v>
      </c>
      <c r="F199" s="166" t="s">
        <v>889</v>
      </c>
      <c r="G199" s="159" t="s">
        <v>5</v>
      </c>
      <c r="H199" s="159" t="s">
        <v>5</v>
      </c>
      <c r="I199" s="159" t="s">
        <v>5</v>
      </c>
      <c r="J199" s="159" t="s">
        <v>5</v>
      </c>
      <c r="K199" s="159"/>
      <c r="L199" s="160"/>
      <c r="M199" s="161" t="e">
        <f>VLOOKUP(A199,#REF!,2,0)</f>
        <v>#REF!</v>
      </c>
      <c r="N199" s="162"/>
      <c r="O199" s="162"/>
    </row>
    <row r="200" spans="1:15" hidden="1" x14ac:dyDescent="0.25">
      <c r="A200" s="165">
        <v>2010240900</v>
      </c>
      <c r="B200" s="166" t="s">
        <v>528</v>
      </c>
      <c r="C200" s="164">
        <v>3801085668</v>
      </c>
      <c r="D200" s="164">
        <v>122</v>
      </c>
      <c r="E200" s="165">
        <v>2010240900</v>
      </c>
      <c r="F200" s="164" t="s">
        <v>1333</v>
      </c>
      <c r="G200" s="175"/>
      <c r="H200" s="159"/>
      <c r="I200" s="186" t="s">
        <v>1165</v>
      </c>
      <c r="J200" s="186" t="s">
        <v>1165</v>
      </c>
      <c r="K200" s="159"/>
      <c r="L200" s="160"/>
      <c r="M200" s="161" t="e">
        <f>VLOOKUP(A200,#REF!,2,0)</f>
        <v>#REF!</v>
      </c>
      <c r="N200" s="162"/>
      <c r="O200" s="162"/>
    </row>
    <row r="201" spans="1:15" ht="30" x14ac:dyDescent="0.25">
      <c r="A201" s="165">
        <v>6080000000</v>
      </c>
      <c r="B201" s="163" t="s">
        <v>372</v>
      </c>
      <c r="C201" s="164">
        <v>7715470328</v>
      </c>
      <c r="D201" s="164">
        <v>395865</v>
      </c>
      <c r="E201" s="165">
        <v>6080000000</v>
      </c>
      <c r="F201" s="166" t="s">
        <v>945</v>
      </c>
      <c r="G201" s="159" t="s">
        <v>5</v>
      </c>
      <c r="H201" s="159" t="s">
        <v>5</v>
      </c>
      <c r="I201" s="184" t="s">
        <v>5</v>
      </c>
      <c r="J201" s="159" t="s">
        <v>5</v>
      </c>
      <c r="K201" s="159"/>
      <c r="L201" s="160"/>
      <c r="M201" s="161" t="e">
        <f>VLOOKUP(A201,#REF!,2,0)</f>
        <v>#REF!</v>
      </c>
      <c r="N201" s="162"/>
      <c r="O201" s="162"/>
    </row>
    <row r="202" spans="1:15" x14ac:dyDescent="0.25">
      <c r="A202" s="165">
        <v>2010230300</v>
      </c>
      <c r="B202" s="166" t="s">
        <v>197</v>
      </c>
      <c r="C202" s="164">
        <v>1829008035</v>
      </c>
      <c r="D202" s="164">
        <v>71</v>
      </c>
      <c r="E202" s="165">
        <v>2010230300</v>
      </c>
      <c r="F202" s="166" t="s">
        <v>890</v>
      </c>
      <c r="G202" s="159" t="s">
        <v>5</v>
      </c>
      <c r="H202" s="159" t="s">
        <v>5</v>
      </c>
      <c r="I202" s="159" t="s">
        <v>5</v>
      </c>
      <c r="J202" s="159" t="s">
        <v>5</v>
      </c>
      <c r="K202" s="159" t="s">
        <v>5</v>
      </c>
      <c r="L202" s="160"/>
      <c r="M202" s="161" t="e">
        <f>VLOOKUP(A202,#REF!,2,0)</f>
        <v>#REF!</v>
      </c>
      <c r="N202" s="162"/>
      <c r="O202" s="162"/>
    </row>
    <row r="203" spans="1:15" x14ac:dyDescent="0.25">
      <c r="A203" s="165">
        <v>2010230110</v>
      </c>
      <c r="B203" s="166" t="s">
        <v>199</v>
      </c>
      <c r="C203" s="164">
        <v>5053055010</v>
      </c>
      <c r="D203" s="164">
        <v>54</v>
      </c>
      <c r="E203" s="165">
        <v>2010230110</v>
      </c>
      <c r="F203" s="166" t="s">
        <v>760</v>
      </c>
      <c r="G203" s="159" t="s">
        <v>5</v>
      </c>
      <c r="H203" s="159"/>
      <c r="I203" s="159" t="s">
        <v>5</v>
      </c>
      <c r="J203" s="159" t="s">
        <v>5</v>
      </c>
      <c r="K203" s="159"/>
      <c r="L203" s="160"/>
      <c r="M203" s="161" t="e">
        <f>VLOOKUP(A203,#REF!,2,0)</f>
        <v>#REF!</v>
      </c>
      <c r="N203" s="162"/>
      <c r="O203" s="162"/>
    </row>
    <row r="204" spans="1:15" x14ac:dyDescent="0.25">
      <c r="A204" s="165">
        <v>2010800800</v>
      </c>
      <c r="B204" s="166" t="s">
        <v>201</v>
      </c>
      <c r="C204" s="164">
        <v>6629026420</v>
      </c>
      <c r="D204" s="164">
        <v>190116</v>
      </c>
      <c r="E204" s="165">
        <v>2010800800</v>
      </c>
      <c r="F204" s="166" t="s">
        <v>761</v>
      </c>
      <c r="G204" s="159" t="s">
        <v>5</v>
      </c>
      <c r="H204" s="159"/>
      <c r="I204" s="159" t="s">
        <v>5</v>
      </c>
      <c r="J204" s="159" t="s">
        <v>5</v>
      </c>
      <c r="K204" s="159"/>
      <c r="L204" s="160"/>
      <c r="M204" s="161" t="e">
        <f>VLOOKUP(A204,#REF!,2,0)</f>
        <v>#REF!</v>
      </c>
      <c r="N204" s="162"/>
      <c r="O204" s="162"/>
    </row>
    <row r="205" spans="1:15" ht="30" x14ac:dyDescent="0.25">
      <c r="A205" s="165">
        <v>2010020400</v>
      </c>
      <c r="B205" s="166" t="s">
        <v>203</v>
      </c>
      <c r="C205" s="164">
        <v>1402047530</v>
      </c>
      <c r="D205" s="164">
        <v>21</v>
      </c>
      <c r="E205" s="165">
        <v>2010020400</v>
      </c>
      <c r="F205" s="166" t="s">
        <v>891</v>
      </c>
      <c r="G205" s="159" t="s">
        <v>5</v>
      </c>
      <c r="H205" s="159" t="s">
        <v>5</v>
      </c>
      <c r="I205" s="159" t="s">
        <v>5</v>
      </c>
      <c r="J205" s="159" t="s">
        <v>5</v>
      </c>
      <c r="K205" s="159"/>
      <c r="L205" s="160"/>
      <c r="M205" s="161" t="e">
        <f>VLOOKUP(A205,#REF!,2,0)</f>
        <v>#REF!</v>
      </c>
      <c r="N205" s="162"/>
      <c r="O205" s="162"/>
    </row>
    <row r="206" spans="1:15" hidden="1" x14ac:dyDescent="0.25">
      <c r="A206" s="165">
        <v>2060000000</v>
      </c>
      <c r="B206" s="166" t="s">
        <v>493</v>
      </c>
      <c r="C206" s="164">
        <v>1402048660</v>
      </c>
      <c r="D206" s="164">
        <v>330</v>
      </c>
      <c r="E206" s="165">
        <v>2060000000</v>
      </c>
      <c r="F206" s="166" t="s">
        <v>1334</v>
      </c>
      <c r="G206" s="159" t="s">
        <v>5</v>
      </c>
      <c r="H206" s="159" t="s">
        <v>5</v>
      </c>
      <c r="I206" s="159" t="s">
        <v>1172</v>
      </c>
      <c r="J206" s="159"/>
      <c r="K206" s="159"/>
      <c r="L206" s="160"/>
      <c r="M206" s="161" t="e">
        <f>VLOOKUP(A206,#REF!,2,0)</f>
        <v>#REF!</v>
      </c>
      <c r="N206" s="162"/>
      <c r="O206" s="162"/>
    </row>
    <row r="207" spans="1:15" x14ac:dyDescent="0.25">
      <c r="A207" s="165">
        <v>1140000000</v>
      </c>
      <c r="B207" s="166" t="s">
        <v>403</v>
      </c>
      <c r="C207" s="164">
        <v>2901255495</v>
      </c>
      <c r="D207" s="164">
        <v>390341</v>
      </c>
      <c r="E207" s="165">
        <v>1140000000</v>
      </c>
      <c r="F207" s="166" t="s">
        <v>946</v>
      </c>
      <c r="G207" s="159" t="s">
        <v>5</v>
      </c>
      <c r="H207" s="159" t="s">
        <v>5</v>
      </c>
      <c r="I207" s="159"/>
      <c r="J207" s="159" t="s">
        <v>5</v>
      </c>
      <c r="K207" s="159"/>
      <c r="L207" s="160"/>
      <c r="M207" s="161" t="e">
        <f>VLOOKUP(Список_компаний!E207,#REF!,2,0)</f>
        <v>#REF!</v>
      </c>
      <c r="N207" s="162"/>
      <c r="O207" s="162"/>
    </row>
    <row r="208" spans="1:15" ht="45" x14ac:dyDescent="0.25">
      <c r="A208" s="165">
        <v>4100000000</v>
      </c>
      <c r="B208" s="166" t="s">
        <v>402</v>
      </c>
      <c r="C208" s="164">
        <v>7724313681</v>
      </c>
      <c r="D208" s="164">
        <v>396021</v>
      </c>
      <c r="E208" s="165">
        <v>4100000000</v>
      </c>
      <c r="F208" s="166" t="s">
        <v>947</v>
      </c>
      <c r="G208" s="159" t="s">
        <v>5</v>
      </c>
      <c r="H208" s="159" t="s">
        <v>5</v>
      </c>
      <c r="I208" s="159"/>
      <c r="J208" s="159" t="s">
        <v>5</v>
      </c>
      <c r="K208" s="159"/>
      <c r="L208" s="160"/>
      <c r="M208" s="161" t="e">
        <f>VLOOKUP(Список_компаний!E208,#REF!,2,0)</f>
        <v>#REF!</v>
      </c>
      <c r="N208" s="162"/>
      <c r="O208" s="162"/>
    </row>
    <row r="209" spans="1:15" x14ac:dyDescent="0.25">
      <c r="A209" s="165">
        <v>2010230943</v>
      </c>
      <c r="B209" s="163" t="s">
        <v>205</v>
      </c>
      <c r="C209" s="164">
        <v>2106005156</v>
      </c>
      <c r="D209" s="164">
        <v>361</v>
      </c>
      <c r="E209" s="165">
        <v>2010230943</v>
      </c>
      <c r="F209" s="166" t="s">
        <v>892</v>
      </c>
      <c r="G209" s="159" t="s">
        <v>5</v>
      </c>
      <c r="H209" s="159" t="s">
        <v>5</v>
      </c>
      <c r="I209" s="159" t="s">
        <v>5</v>
      </c>
      <c r="J209" s="159" t="s">
        <v>5</v>
      </c>
      <c r="K209" s="159"/>
      <c r="L209" s="160"/>
      <c r="M209" s="161" t="e">
        <f>VLOOKUP(A209,#REF!,2,0)</f>
        <v>#REF!</v>
      </c>
      <c r="N209" s="162"/>
      <c r="O209" s="162"/>
    </row>
    <row r="210" spans="1:15" x14ac:dyDescent="0.25">
      <c r="A210" s="165">
        <v>2010270000</v>
      </c>
      <c r="B210" s="166" t="s">
        <v>207</v>
      </c>
      <c r="C210" s="164">
        <v>7718083574</v>
      </c>
      <c r="D210" s="164">
        <v>136</v>
      </c>
      <c r="E210" s="165">
        <v>2010270000</v>
      </c>
      <c r="F210" s="166" t="s">
        <v>893</v>
      </c>
      <c r="G210" s="159" t="s">
        <v>5</v>
      </c>
      <c r="H210" s="159" t="s">
        <v>5</v>
      </c>
      <c r="I210" s="159" t="s">
        <v>5</v>
      </c>
      <c r="J210" s="159" t="s">
        <v>5</v>
      </c>
      <c r="K210" s="159"/>
      <c r="L210" s="160"/>
      <c r="M210" s="161" t="e">
        <f>VLOOKUP(A210,#REF!,2,0)</f>
        <v>#REF!</v>
      </c>
      <c r="N210" s="162"/>
      <c r="O210" s="162"/>
    </row>
    <row r="211" spans="1:15" ht="60" x14ac:dyDescent="0.25">
      <c r="A211" s="165">
        <v>2010830000</v>
      </c>
      <c r="B211" s="166" t="s">
        <v>209</v>
      </c>
      <c r="C211" s="164">
        <v>5035037441</v>
      </c>
      <c r="D211" s="164">
        <v>198</v>
      </c>
      <c r="E211" s="165">
        <v>2010830000</v>
      </c>
      <c r="F211" s="166" t="s">
        <v>894</v>
      </c>
      <c r="G211" s="159" t="s">
        <v>5</v>
      </c>
      <c r="H211" s="159"/>
      <c r="I211" s="159" t="s">
        <v>5</v>
      </c>
      <c r="J211" s="159" t="s">
        <v>5</v>
      </c>
      <c r="K211" s="159"/>
      <c r="L211" s="160"/>
      <c r="M211" s="161" t="e">
        <f>VLOOKUP(A211,#REF!,2,0)</f>
        <v>#REF!</v>
      </c>
      <c r="N211" s="162"/>
      <c r="O211" s="162"/>
    </row>
    <row r="212" spans="1:15" ht="30" x14ac:dyDescent="0.25">
      <c r="A212" s="165">
        <v>2010840000</v>
      </c>
      <c r="B212" s="166" t="s">
        <v>211</v>
      </c>
      <c r="C212" s="164">
        <v>2453013555</v>
      </c>
      <c r="D212" s="164">
        <v>200</v>
      </c>
      <c r="E212" s="165">
        <v>2010840000</v>
      </c>
      <c r="F212" s="166" t="s">
        <v>895</v>
      </c>
      <c r="G212" s="190" t="s">
        <v>5</v>
      </c>
      <c r="H212" s="190" t="s">
        <v>5</v>
      </c>
      <c r="I212" s="190" t="s">
        <v>5</v>
      </c>
      <c r="J212" s="190" t="s">
        <v>5</v>
      </c>
      <c r="K212" s="159" t="s">
        <v>5</v>
      </c>
      <c r="L212" s="160"/>
      <c r="M212" s="161" t="e">
        <f>VLOOKUP(A212,#REF!,2,0)</f>
        <v>#REF!</v>
      </c>
      <c r="N212" s="162"/>
      <c r="O212" s="162"/>
    </row>
    <row r="213" spans="1:15" x14ac:dyDescent="0.25">
      <c r="A213" s="165">
        <v>1050000000</v>
      </c>
      <c r="B213" s="166" t="s">
        <v>396</v>
      </c>
      <c r="C213" s="164">
        <v>6630002336</v>
      </c>
      <c r="D213" s="164">
        <v>5</v>
      </c>
      <c r="E213" s="165">
        <v>1050000000</v>
      </c>
      <c r="F213" s="171" t="s">
        <v>948</v>
      </c>
      <c r="G213" s="159" t="s">
        <v>5</v>
      </c>
      <c r="H213" s="159" t="s">
        <v>5</v>
      </c>
      <c r="I213" s="159"/>
      <c r="J213" s="159" t="s">
        <v>5</v>
      </c>
      <c r="K213" s="159"/>
      <c r="L213" s="160"/>
      <c r="M213" s="161" t="e">
        <f>VLOOKUP(Список_компаний!E213,#REF!,2,0)</f>
        <v>#REF!</v>
      </c>
      <c r="N213" s="162"/>
      <c r="O213" s="162"/>
    </row>
    <row r="214" spans="1:15" ht="30" x14ac:dyDescent="0.25">
      <c r="A214" s="165">
        <v>2010912000</v>
      </c>
      <c r="B214" s="163" t="s">
        <v>640</v>
      </c>
      <c r="C214" s="164">
        <v>7459003496</v>
      </c>
      <c r="D214" s="164">
        <v>387083</v>
      </c>
      <c r="E214" s="165">
        <v>2010912000</v>
      </c>
      <c r="F214" s="171" t="s">
        <v>778</v>
      </c>
      <c r="G214" s="159" t="s">
        <v>5</v>
      </c>
      <c r="H214" s="159" t="s">
        <v>5</v>
      </c>
      <c r="I214" s="159" t="s">
        <v>5</v>
      </c>
      <c r="J214" s="159" t="s">
        <v>5</v>
      </c>
      <c r="K214" s="159"/>
      <c r="L214" s="160"/>
      <c r="M214" s="161" t="e">
        <f>VLOOKUP(A214,#REF!,2,0)</f>
        <v>#REF!</v>
      </c>
      <c r="N214" s="162"/>
      <c r="O214" s="162"/>
    </row>
    <row r="215" spans="1:15" hidden="1" x14ac:dyDescent="0.25">
      <c r="A215" s="165">
        <v>2010021520</v>
      </c>
      <c r="B215" s="163" t="s">
        <v>1173</v>
      </c>
      <c r="C215" s="167" t="s">
        <v>1174</v>
      </c>
      <c r="D215" s="164">
        <v>251789</v>
      </c>
      <c r="E215" s="165">
        <v>2010021520</v>
      </c>
      <c r="F215" s="166" t="s">
        <v>1173</v>
      </c>
      <c r="G215" s="191"/>
      <c r="H215" s="185"/>
      <c r="I215" s="176"/>
      <c r="J215" s="176"/>
      <c r="K215" s="159"/>
      <c r="L215" s="160"/>
      <c r="M215" s="161" t="e">
        <f>VLOOKUP(A215,#REF!,2,0)</f>
        <v>#REF!</v>
      </c>
      <c r="N215" s="162"/>
      <c r="O215" s="162"/>
    </row>
    <row r="216" spans="1:15" hidden="1" x14ac:dyDescent="0.25">
      <c r="A216" s="165">
        <v>2010021501</v>
      </c>
      <c r="B216" s="166" t="s">
        <v>482</v>
      </c>
      <c r="C216" s="174">
        <v>20092434304</v>
      </c>
      <c r="D216" s="174">
        <v>257652</v>
      </c>
      <c r="E216" s="165">
        <v>2010021501</v>
      </c>
      <c r="F216" s="166" t="s">
        <v>482</v>
      </c>
      <c r="G216" s="191"/>
      <c r="H216" s="185"/>
      <c r="I216" s="176"/>
      <c r="J216" s="176"/>
      <c r="K216" s="159"/>
      <c r="L216" s="160"/>
      <c r="M216" s="161" t="e">
        <f>VLOOKUP(A216,#REF!,2,0)</f>
        <v>#REF!</v>
      </c>
      <c r="N216" s="162"/>
      <c r="O216" s="162"/>
    </row>
    <row r="217" spans="1:15" ht="30" hidden="1" x14ac:dyDescent="0.25">
      <c r="A217" s="165">
        <v>2010021310</v>
      </c>
      <c r="B217" s="163" t="s">
        <v>733</v>
      </c>
      <c r="C217" s="167" t="s">
        <v>1177</v>
      </c>
      <c r="D217" s="167">
        <v>230025</v>
      </c>
      <c r="E217" s="165">
        <v>2010021310</v>
      </c>
      <c r="F217" s="166" t="s">
        <v>1335</v>
      </c>
      <c r="G217" s="191"/>
      <c r="H217" s="185"/>
      <c r="I217" s="176"/>
      <c r="J217" s="176"/>
      <c r="K217" s="159"/>
      <c r="L217" s="160"/>
      <c r="M217" s="161" t="e">
        <f>VLOOKUP(A217,#REF!,2,0)</f>
        <v>#REF!</v>
      </c>
      <c r="N217" s="162"/>
      <c r="O217" s="162"/>
    </row>
    <row r="218" spans="1:15" hidden="1" x14ac:dyDescent="0.25">
      <c r="A218" s="165">
        <v>2010230913</v>
      </c>
      <c r="B218" s="166" t="s">
        <v>677</v>
      </c>
      <c r="C218" s="164" t="s">
        <v>1178</v>
      </c>
      <c r="D218" s="164">
        <v>149623</v>
      </c>
      <c r="E218" s="165">
        <v>2010230913</v>
      </c>
      <c r="F218" s="166" t="s">
        <v>1336</v>
      </c>
      <c r="G218" s="191"/>
      <c r="H218" s="185"/>
      <c r="I218" s="176"/>
      <c r="J218" s="176"/>
      <c r="K218" s="159"/>
      <c r="L218" s="160"/>
      <c r="M218" s="161" t="e">
        <f>VLOOKUP(A218,#REF!,2,0)</f>
        <v>#REF!</v>
      </c>
      <c r="N218" s="162"/>
      <c r="O218" s="162"/>
    </row>
    <row r="219" spans="1:15" hidden="1" x14ac:dyDescent="0.25">
      <c r="A219" s="165">
        <v>2010021702</v>
      </c>
      <c r="B219" s="163" t="s">
        <v>452</v>
      </c>
      <c r="C219" s="169">
        <v>124215706</v>
      </c>
      <c r="D219" s="169">
        <v>481212</v>
      </c>
      <c r="E219" s="165">
        <v>2010021702</v>
      </c>
      <c r="F219" s="166" t="s">
        <v>452</v>
      </c>
      <c r="G219" s="191"/>
      <c r="H219" s="185"/>
      <c r="I219" s="176"/>
      <c r="J219" s="176"/>
      <c r="K219" s="159"/>
      <c r="L219" s="160"/>
      <c r="M219" s="161" t="e">
        <f>VLOOKUP(A219,#REF!,2,0)</f>
        <v>#REF!</v>
      </c>
      <c r="N219" s="162"/>
      <c r="O219" s="162"/>
    </row>
    <row r="220" spans="1:15" hidden="1" x14ac:dyDescent="0.25">
      <c r="A220" s="165">
        <v>2010021620</v>
      </c>
      <c r="B220" s="163" t="s">
        <v>454</v>
      </c>
      <c r="C220" s="164">
        <v>138090</v>
      </c>
      <c r="D220" s="164">
        <v>296835</v>
      </c>
      <c r="E220" s="165">
        <v>2010021620</v>
      </c>
      <c r="F220" s="166" t="s">
        <v>454</v>
      </c>
      <c r="G220" s="191"/>
      <c r="H220" s="185"/>
      <c r="I220" s="176"/>
      <c r="J220" s="176"/>
      <c r="K220" s="159"/>
      <c r="L220" s="160"/>
      <c r="M220" s="161" t="e">
        <f>VLOOKUP(A220,#REF!,2,0)</f>
        <v>#REF!</v>
      </c>
      <c r="N220" s="162"/>
      <c r="O220" s="162"/>
    </row>
    <row r="221" spans="1:15" hidden="1" x14ac:dyDescent="0.25">
      <c r="A221" s="165">
        <v>2010021630</v>
      </c>
      <c r="B221" s="166" t="s">
        <v>724</v>
      </c>
      <c r="C221" s="164" t="s">
        <v>1180</v>
      </c>
      <c r="D221" s="164">
        <v>210119</v>
      </c>
      <c r="E221" s="165">
        <v>2010021630</v>
      </c>
      <c r="F221" s="166" t="s">
        <v>724</v>
      </c>
      <c r="G221" s="191"/>
      <c r="H221" s="185"/>
      <c r="I221" s="176"/>
      <c r="J221" s="176"/>
      <c r="K221" s="159"/>
      <c r="L221" s="160"/>
      <c r="M221" s="161" t="e">
        <f>VLOOKUP(A221,#REF!,2,0)</f>
        <v>#REF!</v>
      </c>
      <c r="N221" s="162"/>
      <c r="O221" s="162"/>
    </row>
    <row r="222" spans="1:15" hidden="1" x14ac:dyDescent="0.25">
      <c r="A222" s="165">
        <v>2010021660</v>
      </c>
      <c r="B222" s="166" t="s">
        <v>710</v>
      </c>
      <c r="C222" s="164">
        <v>9214145147</v>
      </c>
      <c r="D222" s="164">
        <v>293830</v>
      </c>
      <c r="E222" s="165">
        <v>2010021660</v>
      </c>
      <c r="F222" s="166" t="s">
        <v>710</v>
      </c>
      <c r="G222" s="191"/>
      <c r="H222" s="185"/>
      <c r="I222" s="176"/>
      <c r="J222" s="176"/>
      <c r="K222" s="159"/>
      <c r="L222" s="160"/>
      <c r="M222" s="161" t="e">
        <f>VLOOKUP(A222,#REF!,2,0)</f>
        <v>#REF!</v>
      </c>
      <c r="N222" s="162"/>
      <c r="O222" s="162"/>
    </row>
    <row r="223" spans="1:15" hidden="1" x14ac:dyDescent="0.25">
      <c r="A223" s="165">
        <v>2010021703</v>
      </c>
      <c r="B223" s="163" t="s">
        <v>485</v>
      </c>
      <c r="C223" s="169">
        <v>882627035</v>
      </c>
      <c r="D223" s="169">
        <v>481209</v>
      </c>
      <c r="E223" s="165">
        <v>2010021703</v>
      </c>
      <c r="F223" s="166" t="s">
        <v>485</v>
      </c>
      <c r="G223" s="191"/>
      <c r="H223" s="185"/>
      <c r="I223" s="176"/>
      <c r="J223" s="176"/>
      <c r="K223" s="159"/>
      <c r="L223" s="160"/>
      <c r="M223" s="161" t="e">
        <f>VLOOKUP(A223,#REF!,2,0)</f>
        <v>#REF!</v>
      </c>
      <c r="N223" s="162"/>
      <c r="O223" s="162"/>
    </row>
    <row r="224" spans="1:15" hidden="1" x14ac:dyDescent="0.25">
      <c r="A224" s="165">
        <v>2010021640</v>
      </c>
      <c r="B224" s="166" t="s">
        <v>728</v>
      </c>
      <c r="C224" s="167" t="s">
        <v>1181</v>
      </c>
      <c r="D224" s="167">
        <v>296836</v>
      </c>
      <c r="E224" s="165">
        <v>2010021640</v>
      </c>
      <c r="F224" s="166" t="s">
        <v>728</v>
      </c>
      <c r="G224" s="191"/>
      <c r="H224" s="185"/>
      <c r="I224" s="176"/>
      <c r="J224" s="176"/>
      <c r="K224" s="159"/>
      <c r="L224" s="160"/>
      <c r="M224" s="161" t="e">
        <f>VLOOKUP(A224,#REF!,2,0)</f>
        <v>#REF!</v>
      </c>
      <c r="N224" s="162"/>
      <c r="O224" s="162"/>
    </row>
    <row r="225" spans="1:15" hidden="1" x14ac:dyDescent="0.25">
      <c r="A225" s="165">
        <v>2010021671</v>
      </c>
      <c r="B225" s="163" t="s">
        <v>484</v>
      </c>
      <c r="C225" s="174">
        <v>400132852</v>
      </c>
      <c r="D225" s="174">
        <v>300825</v>
      </c>
      <c r="E225" s="165">
        <v>2010021671</v>
      </c>
      <c r="F225" s="166" t="s">
        <v>484</v>
      </c>
      <c r="G225" s="191"/>
      <c r="H225" s="185"/>
      <c r="I225" s="176"/>
      <c r="J225" s="176"/>
      <c r="K225" s="159"/>
      <c r="L225" s="160"/>
      <c r="M225" s="161" t="e">
        <f>VLOOKUP(A225,#REF!,2,0)</f>
        <v>#REF!</v>
      </c>
      <c r="N225" s="162"/>
      <c r="O225" s="162"/>
    </row>
    <row r="226" spans="1:15" hidden="1" x14ac:dyDescent="0.25">
      <c r="A226" s="165">
        <v>2010380200</v>
      </c>
      <c r="B226" s="163" t="s">
        <v>721</v>
      </c>
      <c r="C226" s="164">
        <v>7247740</v>
      </c>
      <c r="D226" s="164">
        <v>205526</v>
      </c>
      <c r="E226" s="165">
        <v>2010380200</v>
      </c>
      <c r="F226" s="166" t="s">
        <v>1337</v>
      </c>
      <c r="G226" s="191"/>
      <c r="H226" s="185"/>
      <c r="I226" s="176"/>
      <c r="J226" s="176"/>
      <c r="K226" s="159"/>
      <c r="L226" s="160"/>
      <c r="M226" s="161" t="e">
        <f>VLOOKUP(A226,#REF!,2,0)</f>
        <v>#REF!</v>
      </c>
      <c r="N226" s="162"/>
      <c r="O226" s="162"/>
    </row>
    <row r="227" spans="1:15" hidden="1" x14ac:dyDescent="0.25">
      <c r="A227" s="165">
        <v>1070010000</v>
      </c>
      <c r="B227" s="163" t="s">
        <v>463</v>
      </c>
      <c r="C227" s="167" t="s">
        <v>1182</v>
      </c>
      <c r="D227" s="167">
        <v>365</v>
      </c>
      <c r="E227" s="165">
        <v>1070010000</v>
      </c>
      <c r="F227" s="166" t="s">
        <v>463</v>
      </c>
      <c r="G227" s="191"/>
      <c r="H227" s="185"/>
      <c r="I227" s="176"/>
      <c r="J227" s="176"/>
      <c r="K227" s="159"/>
      <c r="L227" s="160"/>
      <c r="M227" s="161" t="e">
        <f>VLOOKUP(A227,#REF!,2,0)</f>
        <v>#REF!</v>
      </c>
      <c r="N227" s="162"/>
      <c r="O227" s="162"/>
    </row>
    <row r="228" spans="1:15" hidden="1" x14ac:dyDescent="0.25">
      <c r="A228" s="165">
        <v>2010021100</v>
      </c>
      <c r="B228" s="163" t="s">
        <v>723</v>
      </c>
      <c r="C228" s="167" t="s">
        <v>1183</v>
      </c>
      <c r="D228" s="167">
        <v>154796</v>
      </c>
      <c r="E228" s="165">
        <v>2010021100</v>
      </c>
      <c r="F228" s="166" t="s">
        <v>1338</v>
      </c>
      <c r="G228" s="191"/>
      <c r="H228" s="185"/>
      <c r="I228" s="176"/>
      <c r="J228" s="176"/>
      <c r="K228" s="159"/>
      <c r="L228" s="160"/>
      <c r="M228" s="161" t="e">
        <f>VLOOKUP(A228,#REF!,2,0)</f>
        <v>#REF!</v>
      </c>
      <c r="N228" s="162"/>
      <c r="O228" s="162"/>
    </row>
    <row r="229" spans="1:15" hidden="1" x14ac:dyDescent="0.25">
      <c r="A229" s="165">
        <v>2010021650</v>
      </c>
      <c r="B229" s="166" t="s">
        <v>729</v>
      </c>
      <c r="C229" s="167" t="s">
        <v>1184</v>
      </c>
      <c r="D229" s="167">
        <v>296838</v>
      </c>
      <c r="E229" s="165">
        <v>2010021650</v>
      </c>
      <c r="F229" s="166" t="s">
        <v>729</v>
      </c>
      <c r="G229" s="191"/>
      <c r="H229" s="185"/>
      <c r="I229" s="176"/>
      <c r="J229" s="176"/>
      <c r="K229" s="159"/>
      <c r="L229" s="160"/>
      <c r="M229" s="161" t="e">
        <f>VLOOKUP(A229,#REF!,2,0)</f>
        <v>#REF!</v>
      </c>
      <c r="N229" s="162"/>
      <c r="O229" s="162"/>
    </row>
    <row r="230" spans="1:15" hidden="1" x14ac:dyDescent="0.25">
      <c r="A230" s="165">
        <v>2010021701</v>
      </c>
      <c r="B230" s="163" t="s">
        <v>453</v>
      </c>
      <c r="C230" s="174">
        <v>859064780</v>
      </c>
      <c r="D230" s="164">
        <v>481214</v>
      </c>
      <c r="E230" s="165">
        <v>2010021701</v>
      </c>
      <c r="F230" s="166" t="s">
        <v>453</v>
      </c>
      <c r="G230" s="191"/>
      <c r="H230" s="185"/>
      <c r="I230" s="176"/>
      <c r="J230" s="176"/>
      <c r="K230" s="159"/>
      <c r="L230" s="160"/>
      <c r="M230" s="161" t="e">
        <f>VLOOKUP(A230,#REF!,2,0)</f>
        <v>#REF!</v>
      </c>
      <c r="N230" s="162"/>
      <c r="O230" s="162"/>
    </row>
    <row r="231" spans="1:15" hidden="1" x14ac:dyDescent="0.25">
      <c r="A231" s="165">
        <v>2010021510</v>
      </c>
      <c r="B231" s="166" t="s">
        <v>1188</v>
      </c>
      <c r="C231" s="164">
        <v>854088325</v>
      </c>
      <c r="D231" s="164">
        <v>474468</v>
      </c>
      <c r="E231" s="165">
        <v>2010021510</v>
      </c>
      <c r="F231" s="166" t="s">
        <v>487</v>
      </c>
      <c r="G231" s="191"/>
      <c r="H231" s="185"/>
      <c r="I231" s="176"/>
      <c r="J231" s="176"/>
      <c r="K231" s="159"/>
      <c r="L231" s="160"/>
      <c r="M231" s="161" t="e">
        <f>VLOOKUP(A231,#REF!,2,0)</f>
        <v>#REF!</v>
      </c>
      <c r="N231" s="162"/>
      <c r="O231" s="162"/>
    </row>
    <row r="232" spans="1:15" hidden="1" x14ac:dyDescent="0.25">
      <c r="A232" s="165">
        <v>2010021503</v>
      </c>
      <c r="B232" s="166" t="s">
        <v>725</v>
      </c>
      <c r="C232" s="167" t="s">
        <v>1189</v>
      </c>
      <c r="D232" s="167">
        <v>476191</v>
      </c>
      <c r="E232" s="165">
        <v>2010021503</v>
      </c>
      <c r="F232" s="166" t="s">
        <v>725</v>
      </c>
      <c r="G232" s="191"/>
      <c r="H232" s="185"/>
      <c r="I232" s="176"/>
      <c r="J232" s="176"/>
      <c r="K232" s="159"/>
      <c r="L232" s="160"/>
      <c r="M232" s="161" t="e">
        <f>VLOOKUP(A232,#REF!,2,0)</f>
        <v>#REF!</v>
      </c>
      <c r="N232" s="162"/>
      <c r="O232" s="162"/>
    </row>
    <row r="233" spans="1:15" hidden="1" x14ac:dyDescent="0.25">
      <c r="A233" s="165">
        <v>2010021661</v>
      </c>
      <c r="B233" s="163" t="s">
        <v>1190</v>
      </c>
      <c r="C233" s="164"/>
      <c r="D233" s="164">
        <v>481215</v>
      </c>
      <c r="E233" s="165">
        <v>2010021661</v>
      </c>
      <c r="F233" s="164" t="s">
        <v>1191</v>
      </c>
      <c r="G233" s="191"/>
      <c r="H233" s="185"/>
      <c r="I233" s="176"/>
      <c r="J233" s="176"/>
      <c r="K233" s="159"/>
      <c r="L233" s="160"/>
      <c r="M233" s="161" t="e">
        <f>VLOOKUP(A233,#REF!,2,0)</f>
        <v>#REF!</v>
      </c>
      <c r="N233" s="162"/>
      <c r="O233" s="162"/>
    </row>
    <row r="234" spans="1:15" ht="30" hidden="1" x14ac:dyDescent="0.25">
      <c r="A234" s="165">
        <v>2010935000</v>
      </c>
      <c r="B234" s="166" t="s">
        <v>1196</v>
      </c>
      <c r="C234" s="167"/>
      <c r="D234" s="167">
        <v>488812</v>
      </c>
      <c r="E234" s="165">
        <v>2010935000</v>
      </c>
      <c r="F234" s="166" t="s">
        <v>1339</v>
      </c>
      <c r="G234" s="191"/>
      <c r="H234" s="185"/>
      <c r="I234" s="176"/>
      <c r="J234" s="176"/>
      <c r="K234" s="166"/>
      <c r="L234" s="160"/>
      <c r="M234" s="161" t="e">
        <f>VLOOKUP(A234,#REF!,2,0)</f>
        <v>#REF!</v>
      </c>
      <c r="N234" s="162"/>
      <c r="O234" s="162"/>
    </row>
    <row r="235" spans="1:15" hidden="1" x14ac:dyDescent="0.25">
      <c r="A235" s="165">
        <v>2010021300</v>
      </c>
      <c r="B235" s="166" t="s">
        <v>734</v>
      </c>
      <c r="C235" s="164" t="s">
        <v>1197</v>
      </c>
      <c r="D235" s="164">
        <v>154774</v>
      </c>
      <c r="E235" s="165">
        <v>2010021300</v>
      </c>
      <c r="F235" s="166" t="s">
        <v>1340</v>
      </c>
      <c r="G235" s="191"/>
      <c r="H235" s="185"/>
      <c r="I235" s="176"/>
      <c r="J235" s="176"/>
      <c r="K235" s="159"/>
      <c r="L235" s="160"/>
      <c r="M235" s="161" t="e">
        <f>VLOOKUP(A235,#REF!,2,0)</f>
        <v>#REF!</v>
      </c>
      <c r="N235" s="162"/>
      <c r="O235" s="162"/>
    </row>
    <row r="236" spans="1:15" ht="45" hidden="1" x14ac:dyDescent="0.25">
      <c r="A236" s="165">
        <v>2010230928</v>
      </c>
      <c r="B236" s="166" t="s">
        <v>1198</v>
      </c>
      <c r="C236" s="164">
        <v>5036083578</v>
      </c>
      <c r="D236" s="164">
        <v>258</v>
      </c>
      <c r="E236" s="165">
        <v>2010230928</v>
      </c>
      <c r="F236" s="164" t="s">
        <v>1341</v>
      </c>
      <c r="G236" s="191"/>
      <c r="H236" s="185"/>
      <c r="I236" s="176"/>
      <c r="J236" s="176"/>
      <c r="K236" s="159"/>
      <c r="L236" s="160"/>
      <c r="M236" s="161" t="e">
        <f>VLOOKUP(A236,#REF!,2,0)</f>
        <v>#REF!</v>
      </c>
      <c r="N236" s="162"/>
      <c r="O236" s="162"/>
    </row>
    <row r="237" spans="1:15" hidden="1" x14ac:dyDescent="0.25">
      <c r="A237" s="165">
        <v>2010830300</v>
      </c>
      <c r="B237" s="163" t="s">
        <v>1199</v>
      </c>
      <c r="C237" s="164">
        <v>5035043950</v>
      </c>
      <c r="D237" s="164">
        <v>367912</v>
      </c>
      <c r="E237" s="165">
        <v>2010830300</v>
      </c>
      <c r="F237" s="163" t="s">
        <v>1342</v>
      </c>
      <c r="G237" s="191"/>
      <c r="H237" s="185"/>
      <c r="I237" s="176"/>
      <c r="J237" s="176"/>
      <c r="K237" s="159"/>
      <c r="L237" s="160"/>
      <c r="M237" s="161" t="e">
        <f>VLOOKUP(A237,#REF!,2,0)</f>
        <v>#REF!</v>
      </c>
      <c r="N237" s="162"/>
      <c r="O237" s="162"/>
    </row>
    <row r="238" spans="1:15" ht="30" hidden="1" x14ac:dyDescent="0.25">
      <c r="A238" s="165">
        <v>2010242640</v>
      </c>
      <c r="B238" s="166" t="s">
        <v>594</v>
      </c>
      <c r="C238" s="164">
        <v>6143038846</v>
      </c>
      <c r="D238" s="164">
        <v>297557</v>
      </c>
      <c r="E238" s="165">
        <v>2010242640</v>
      </c>
      <c r="F238" s="166" t="s">
        <v>1343</v>
      </c>
      <c r="G238" s="191"/>
      <c r="H238" s="185"/>
      <c r="I238" s="176"/>
      <c r="J238" s="176"/>
      <c r="K238" s="159"/>
      <c r="L238" s="160"/>
      <c r="M238" s="161" t="e">
        <f>VLOOKUP(A238,#REF!,2,0)</f>
        <v>#REF!</v>
      </c>
      <c r="N238" s="162"/>
      <c r="O238" s="162"/>
    </row>
    <row r="239" spans="1:15" hidden="1" x14ac:dyDescent="0.25">
      <c r="A239" s="165">
        <v>2010230405</v>
      </c>
      <c r="B239" s="166" t="s">
        <v>645</v>
      </c>
      <c r="C239" s="164">
        <v>7530012621</v>
      </c>
      <c r="D239" s="164">
        <v>162559</v>
      </c>
      <c r="E239" s="165">
        <v>2010230405</v>
      </c>
      <c r="F239" s="166" t="s">
        <v>1344</v>
      </c>
      <c r="G239" s="191"/>
      <c r="H239" s="185"/>
      <c r="I239" s="176"/>
      <c r="J239" s="176"/>
      <c r="K239" s="159"/>
      <c r="L239" s="160"/>
      <c r="M239" s="161" t="e">
        <f>VLOOKUP(A239,#REF!,2,0)</f>
        <v>#REF!</v>
      </c>
      <c r="N239" s="162"/>
      <c r="O239" s="162"/>
    </row>
    <row r="240" spans="1:15" ht="30" hidden="1" x14ac:dyDescent="0.25">
      <c r="A240" s="165">
        <v>2010590318</v>
      </c>
      <c r="B240" s="166" t="s">
        <v>457</v>
      </c>
      <c r="C240" s="164">
        <v>2080209</v>
      </c>
      <c r="D240" s="164">
        <v>219343</v>
      </c>
      <c r="E240" s="165">
        <v>2010590318</v>
      </c>
      <c r="F240" s="166" t="s">
        <v>1345</v>
      </c>
      <c r="G240" s="191"/>
      <c r="H240" s="185"/>
      <c r="I240" s="176"/>
      <c r="J240" s="176"/>
      <c r="K240" s="159"/>
      <c r="L240" s="160"/>
      <c r="M240" s="161" t="e">
        <f>VLOOKUP(A240,#REF!,2,0)</f>
        <v>#REF!</v>
      </c>
      <c r="N240" s="162"/>
      <c r="O240" s="162"/>
    </row>
    <row r="241" spans="1:15" hidden="1" x14ac:dyDescent="0.25">
      <c r="A241" s="165">
        <v>2010021400</v>
      </c>
      <c r="B241" s="166" t="s">
        <v>732</v>
      </c>
      <c r="C241" s="164" t="s">
        <v>1200</v>
      </c>
      <c r="D241" s="164">
        <v>219867</v>
      </c>
      <c r="E241" s="165">
        <v>2010021400</v>
      </c>
      <c r="F241" s="166" t="s">
        <v>1346</v>
      </c>
      <c r="G241" s="191"/>
      <c r="H241" s="185"/>
      <c r="I241" s="176"/>
      <c r="J241" s="176"/>
      <c r="K241" s="159"/>
      <c r="L241" s="160"/>
      <c r="M241" s="161" t="e">
        <f>VLOOKUP(A241,#REF!,2,0)</f>
        <v>#REF!</v>
      </c>
      <c r="N241" s="162"/>
      <c r="O241" s="162"/>
    </row>
    <row r="242" spans="1:15" ht="45" hidden="1" x14ac:dyDescent="0.25">
      <c r="A242" s="165">
        <v>2010242651</v>
      </c>
      <c r="B242" s="166" t="s">
        <v>602</v>
      </c>
      <c r="C242" s="164">
        <v>6143083535</v>
      </c>
      <c r="D242" s="164">
        <v>365614</v>
      </c>
      <c r="E242" s="165">
        <v>2010242651</v>
      </c>
      <c r="F242" s="166" t="s">
        <v>1347</v>
      </c>
      <c r="G242" s="191"/>
      <c r="H242" s="185"/>
      <c r="I242" s="176"/>
      <c r="J242" s="176"/>
      <c r="K242" s="159"/>
      <c r="L242" s="160"/>
      <c r="M242" s="161" t="e">
        <f>VLOOKUP(A242,#REF!,2,0)</f>
        <v>#REF!</v>
      </c>
      <c r="N242" s="162"/>
      <c r="O242" s="162"/>
    </row>
    <row r="243" spans="1:15" hidden="1" x14ac:dyDescent="0.25">
      <c r="A243" s="165">
        <v>2010591305</v>
      </c>
      <c r="B243" s="166" t="s">
        <v>1201</v>
      </c>
      <c r="C243" s="164">
        <v>7709733339</v>
      </c>
      <c r="D243" s="164">
        <v>345</v>
      </c>
      <c r="E243" s="165">
        <v>2010591305</v>
      </c>
      <c r="F243" s="166" t="s">
        <v>1348</v>
      </c>
      <c r="G243" s="191"/>
      <c r="H243" s="185"/>
      <c r="I243" s="176"/>
      <c r="J243" s="176"/>
      <c r="K243" s="159"/>
      <c r="L243" s="160"/>
      <c r="M243" s="161" t="e">
        <f>VLOOKUP(A243,#REF!,2,0)</f>
        <v>#REF!</v>
      </c>
      <c r="N243" s="162"/>
      <c r="O243" s="162"/>
    </row>
    <row r="244" spans="1:15" hidden="1" x14ac:dyDescent="0.25">
      <c r="A244" s="165">
        <v>2010591307</v>
      </c>
      <c r="B244" s="166" t="s">
        <v>659</v>
      </c>
      <c r="C244" s="164">
        <v>7705923730</v>
      </c>
      <c r="D244" s="164">
        <v>179781</v>
      </c>
      <c r="E244" s="165">
        <v>2010591307</v>
      </c>
      <c r="F244" s="166" t="s">
        <v>1349</v>
      </c>
      <c r="G244" s="191"/>
      <c r="H244" s="185"/>
      <c r="I244" s="176"/>
      <c r="J244" s="176"/>
      <c r="K244" s="159"/>
      <c r="L244" s="160"/>
      <c r="M244" s="161" t="e">
        <f>VLOOKUP(A244,#REF!,2,0)</f>
        <v>#REF!</v>
      </c>
      <c r="N244" s="162"/>
      <c r="O244" s="162"/>
    </row>
    <row r="245" spans="1:15" hidden="1" x14ac:dyDescent="0.25">
      <c r="A245" s="165">
        <v>2010590800</v>
      </c>
      <c r="B245" s="166" t="s">
        <v>621</v>
      </c>
      <c r="C245" s="164">
        <v>6724008446</v>
      </c>
      <c r="D245" s="164">
        <v>297</v>
      </c>
      <c r="E245" s="165">
        <v>2010590800</v>
      </c>
      <c r="F245" s="166" t="s">
        <v>1350</v>
      </c>
      <c r="G245" s="191"/>
      <c r="H245" s="185"/>
      <c r="I245" s="176"/>
      <c r="J245" s="176"/>
      <c r="K245" s="159"/>
      <c r="L245" s="160"/>
      <c r="M245" s="161" t="e">
        <f>VLOOKUP(A245,#REF!,2,0)</f>
        <v>#REF!</v>
      </c>
      <c r="N245" s="162"/>
      <c r="O245" s="162"/>
    </row>
    <row r="246" spans="1:15" hidden="1" x14ac:dyDescent="0.25">
      <c r="A246" s="165">
        <v>2010230406</v>
      </c>
      <c r="B246" s="166" t="s">
        <v>644</v>
      </c>
      <c r="C246" s="164">
        <v>7530012614</v>
      </c>
      <c r="D246" s="164">
        <v>162226</v>
      </c>
      <c r="E246" s="165">
        <v>2010230406</v>
      </c>
      <c r="F246" s="166" t="s">
        <v>1351</v>
      </c>
      <c r="G246" s="191"/>
      <c r="H246" s="185"/>
      <c r="I246" s="176"/>
      <c r="J246" s="176"/>
      <c r="K246" s="159"/>
      <c r="L246" s="160"/>
      <c r="M246" s="161" t="e">
        <f>VLOOKUP(A246,#REF!,2,0)</f>
        <v>#REF!</v>
      </c>
      <c r="N246" s="162"/>
      <c r="O246" s="162"/>
    </row>
    <row r="247" spans="1:15" hidden="1" x14ac:dyDescent="0.25">
      <c r="A247" s="165">
        <v>2010590301</v>
      </c>
      <c r="B247" s="166" t="s">
        <v>603</v>
      </c>
      <c r="C247" s="164">
        <v>6439071143</v>
      </c>
      <c r="D247" s="164">
        <v>287</v>
      </c>
      <c r="E247" s="165">
        <v>2010590301</v>
      </c>
      <c r="F247" s="166" t="s">
        <v>1352</v>
      </c>
      <c r="G247" s="191"/>
      <c r="H247" s="185"/>
      <c r="I247" s="176"/>
      <c r="J247" s="176"/>
      <c r="K247" s="159"/>
      <c r="L247" s="160"/>
      <c r="M247" s="161" t="e">
        <f>VLOOKUP(A247,#REF!,2,0)</f>
        <v>#REF!</v>
      </c>
      <c r="N247" s="162"/>
      <c r="O247" s="162"/>
    </row>
    <row r="248" spans="1:15" hidden="1" x14ac:dyDescent="0.25">
      <c r="A248" s="165">
        <v>2010590900</v>
      </c>
      <c r="B248" s="166" t="s">
        <v>608</v>
      </c>
      <c r="C248" s="164">
        <v>6609007758</v>
      </c>
      <c r="D248" s="164">
        <v>170</v>
      </c>
      <c r="E248" s="165">
        <v>2010590900</v>
      </c>
      <c r="F248" s="166" t="s">
        <v>1353</v>
      </c>
      <c r="G248" s="191"/>
      <c r="H248" s="185"/>
      <c r="I248" s="176"/>
      <c r="J248" s="176"/>
      <c r="K248" s="159"/>
      <c r="L248" s="160"/>
      <c r="M248" s="161" t="e">
        <f>VLOOKUP(A248,#REF!,2,0)</f>
        <v>#REF!</v>
      </c>
      <c r="N248" s="162"/>
      <c r="O248" s="162"/>
    </row>
    <row r="249" spans="1:15" hidden="1" x14ac:dyDescent="0.25">
      <c r="A249" s="165">
        <v>2010590303</v>
      </c>
      <c r="B249" s="166" t="s">
        <v>1202</v>
      </c>
      <c r="C249" s="164">
        <v>6639019528</v>
      </c>
      <c r="D249" s="164">
        <v>288</v>
      </c>
      <c r="E249" s="165">
        <v>2010590303</v>
      </c>
      <c r="F249" s="166" t="s">
        <v>1354</v>
      </c>
      <c r="G249" s="191"/>
      <c r="H249" s="185"/>
      <c r="I249" s="176"/>
      <c r="J249" s="176"/>
      <c r="K249" s="159"/>
      <c r="L249" s="160"/>
      <c r="M249" s="161" t="e">
        <f>VLOOKUP(A249,#REF!,2,0)</f>
        <v>#REF!</v>
      </c>
      <c r="N249" s="162"/>
      <c r="O249" s="162"/>
    </row>
    <row r="250" spans="1:15" ht="30" hidden="1" x14ac:dyDescent="0.25">
      <c r="A250" s="165">
        <v>2010840010</v>
      </c>
      <c r="B250" s="166" t="s">
        <v>505</v>
      </c>
      <c r="C250" s="164">
        <v>2448005630</v>
      </c>
      <c r="D250" s="164">
        <v>211874</v>
      </c>
      <c r="E250" s="165">
        <v>2010840010</v>
      </c>
      <c r="F250" s="166" t="s">
        <v>1355</v>
      </c>
      <c r="G250" s="191"/>
      <c r="H250" s="185"/>
      <c r="I250" s="176"/>
      <c r="J250" s="176"/>
      <c r="K250" s="159"/>
      <c r="L250" s="160"/>
      <c r="M250" s="161" t="e">
        <f>VLOOKUP(A250,#REF!,2,0)</f>
        <v>#REF!</v>
      </c>
      <c r="N250" s="162"/>
      <c r="O250" s="162"/>
    </row>
    <row r="251" spans="1:15" hidden="1" x14ac:dyDescent="0.25">
      <c r="A251" s="165">
        <v>2010230201</v>
      </c>
      <c r="B251" s="163" t="s">
        <v>593</v>
      </c>
      <c r="C251" s="164">
        <v>5445101362</v>
      </c>
      <c r="D251" s="164">
        <v>62</v>
      </c>
      <c r="E251" s="165">
        <v>2010230201</v>
      </c>
      <c r="F251" s="163" t="s">
        <v>1356</v>
      </c>
      <c r="G251" s="191"/>
      <c r="H251" s="185"/>
      <c r="I251" s="176"/>
      <c r="J251" s="176"/>
      <c r="K251" s="159"/>
      <c r="L251" s="160"/>
      <c r="M251" s="161" t="e">
        <f>VLOOKUP(A251,#REF!,2,0)</f>
        <v>#REF!</v>
      </c>
      <c r="N251" s="162"/>
      <c r="O251" s="162"/>
    </row>
    <row r="252" spans="1:15" hidden="1" x14ac:dyDescent="0.25">
      <c r="A252" s="165">
        <v>2010590305</v>
      </c>
      <c r="B252" s="166" t="s">
        <v>601</v>
      </c>
      <c r="C252" s="164">
        <v>6143072318</v>
      </c>
      <c r="D252" s="164">
        <v>127283</v>
      </c>
      <c r="E252" s="165">
        <v>2010590305</v>
      </c>
      <c r="F252" s="166" t="s">
        <v>1357</v>
      </c>
      <c r="G252" s="191"/>
      <c r="H252" s="185"/>
      <c r="I252" s="176"/>
      <c r="J252" s="176"/>
      <c r="K252" s="159"/>
      <c r="L252" s="160"/>
      <c r="M252" s="161" t="e">
        <f>VLOOKUP(A252,#REF!,2,0)</f>
        <v>#REF!</v>
      </c>
      <c r="N252" s="162"/>
      <c r="O252" s="162"/>
    </row>
    <row r="253" spans="1:15" ht="30" hidden="1" x14ac:dyDescent="0.25">
      <c r="A253" s="165">
        <v>2010620300</v>
      </c>
      <c r="B253" s="166" t="s">
        <v>599</v>
      </c>
      <c r="C253" s="164">
        <v>6143066681</v>
      </c>
      <c r="D253" s="164">
        <v>303</v>
      </c>
      <c r="E253" s="165">
        <v>2010620300</v>
      </c>
      <c r="F253" s="166" t="s">
        <v>1358</v>
      </c>
      <c r="G253" s="192"/>
      <c r="H253" s="185"/>
      <c r="I253" s="176"/>
      <c r="J253" s="176"/>
      <c r="K253" s="159"/>
      <c r="L253" s="160"/>
      <c r="M253" s="161" t="e">
        <f>VLOOKUP(A253,#REF!,2,0)</f>
        <v>#REF!</v>
      </c>
      <c r="N253" s="162"/>
      <c r="O253" s="162"/>
    </row>
    <row r="254" spans="1:15" ht="60" hidden="1" x14ac:dyDescent="0.25">
      <c r="A254" s="165">
        <v>2010230966</v>
      </c>
      <c r="B254" s="166" t="s">
        <v>1203</v>
      </c>
      <c r="C254" s="164">
        <v>6143059719</v>
      </c>
      <c r="D254" s="164">
        <v>127226</v>
      </c>
      <c r="E254" s="165">
        <v>2010230966</v>
      </c>
      <c r="F254" s="164" t="s">
        <v>1359</v>
      </c>
      <c r="G254" s="191"/>
      <c r="H254" s="185"/>
      <c r="I254" s="176"/>
      <c r="J254" s="176"/>
      <c r="K254" s="159"/>
      <c r="L254" s="160"/>
      <c r="M254" s="161" t="e">
        <f>VLOOKUP(A254,#REF!,2,0)</f>
        <v>#REF!</v>
      </c>
      <c r="N254" s="162"/>
      <c r="O254" s="162"/>
    </row>
    <row r="255" spans="1:15" hidden="1" x14ac:dyDescent="0.25">
      <c r="A255" s="165">
        <v>2010660100</v>
      </c>
      <c r="B255" s="166" t="s">
        <v>680</v>
      </c>
      <c r="C255" s="164">
        <v>7721566412</v>
      </c>
      <c r="D255" s="164">
        <v>174298</v>
      </c>
      <c r="E255" s="165">
        <v>2010660100</v>
      </c>
      <c r="F255" s="164" t="s">
        <v>1360</v>
      </c>
      <c r="G255" s="191"/>
      <c r="H255" s="185"/>
      <c r="I255" s="176"/>
      <c r="J255" s="176"/>
      <c r="K255" s="159"/>
      <c r="L255" s="160"/>
      <c r="M255" s="161" t="e">
        <f>VLOOKUP(A255,#REF!,2,0)</f>
        <v>#REF!</v>
      </c>
      <c r="N255" s="162"/>
      <c r="O255" s="162"/>
    </row>
    <row r="256" spans="1:15" ht="30" hidden="1" x14ac:dyDescent="0.25">
      <c r="A256" s="165">
        <v>1150000008</v>
      </c>
      <c r="B256" s="166" t="s">
        <v>575</v>
      </c>
      <c r="C256" s="183">
        <v>5254025015</v>
      </c>
      <c r="D256" s="183">
        <v>213050</v>
      </c>
      <c r="E256" s="165">
        <v>1150000008</v>
      </c>
      <c r="F256" s="164" t="s">
        <v>1361</v>
      </c>
      <c r="G256" s="191"/>
      <c r="H256" s="185"/>
      <c r="I256" s="176"/>
      <c r="J256" s="176"/>
      <c r="K256" s="159"/>
      <c r="L256" s="160"/>
      <c r="M256" s="161" t="e">
        <f>VLOOKUP(A256,#REF!,2,0)</f>
        <v>#REF!</v>
      </c>
      <c r="N256" s="162"/>
      <c r="O256" s="162"/>
    </row>
    <row r="257" spans="1:15" hidden="1" x14ac:dyDescent="0.25">
      <c r="A257" s="165">
        <v>2010020901</v>
      </c>
      <c r="B257" s="166" t="s">
        <v>564</v>
      </c>
      <c r="C257" s="164">
        <v>5213000558</v>
      </c>
      <c r="D257" s="164">
        <v>253</v>
      </c>
      <c r="E257" s="165">
        <v>2010020901</v>
      </c>
      <c r="F257" s="166" t="s">
        <v>1362</v>
      </c>
      <c r="G257" s="191"/>
      <c r="H257" s="185"/>
      <c r="I257" s="176"/>
      <c r="J257" s="176"/>
      <c r="K257" s="159"/>
      <c r="L257" s="160"/>
      <c r="M257" s="161" t="e">
        <f>VLOOKUP(A257,#REF!,2,0)</f>
        <v>#REF!</v>
      </c>
      <c r="N257" s="162"/>
      <c r="O257" s="162"/>
    </row>
    <row r="258" spans="1:15" hidden="1" x14ac:dyDescent="0.25">
      <c r="A258" s="165">
        <v>2010230304</v>
      </c>
      <c r="B258" s="166" t="s">
        <v>498</v>
      </c>
      <c r="C258" s="164">
        <v>1837003961</v>
      </c>
      <c r="D258" s="164">
        <v>75</v>
      </c>
      <c r="E258" s="165">
        <v>2010230304</v>
      </c>
      <c r="F258" s="166" t="s">
        <v>1363</v>
      </c>
      <c r="G258" s="191"/>
      <c r="H258" s="185"/>
      <c r="I258" s="176"/>
      <c r="J258" s="176"/>
      <c r="K258" s="159"/>
      <c r="L258" s="160"/>
      <c r="M258" s="161" t="e">
        <f>VLOOKUP(A258,#REF!,2,0)</f>
        <v>#REF!</v>
      </c>
      <c r="N258" s="162"/>
      <c r="O258" s="162"/>
    </row>
    <row r="259" spans="1:15" ht="60" hidden="1" x14ac:dyDescent="0.25">
      <c r="A259" s="165">
        <v>1070020000</v>
      </c>
      <c r="B259" s="163" t="s">
        <v>488</v>
      </c>
      <c r="C259" s="164">
        <v>1000000001</v>
      </c>
      <c r="D259" s="164">
        <v>481088</v>
      </c>
      <c r="E259" s="165">
        <v>1070020000</v>
      </c>
      <c r="F259" s="164" t="s">
        <v>1364</v>
      </c>
      <c r="G259" s="191"/>
      <c r="H259" s="185"/>
      <c r="I259" s="176"/>
      <c r="J259" s="176"/>
      <c r="K259" s="159"/>
      <c r="L259" s="160"/>
      <c r="M259" s="161" t="e">
        <f>VLOOKUP(A259,#REF!,2,0)</f>
        <v>#REF!</v>
      </c>
      <c r="N259" s="162"/>
      <c r="O259" s="162"/>
    </row>
    <row r="260" spans="1:15" hidden="1" x14ac:dyDescent="0.25">
      <c r="A260" s="165">
        <v>2010230802</v>
      </c>
      <c r="B260" s="166" t="s">
        <v>537</v>
      </c>
      <c r="C260" s="164">
        <v>4506009051</v>
      </c>
      <c r="D260" s="164">
        <v>153118</v>
      </c>
      <c r="E260" s="165">
        <v>2010230802</v>
      </c>
      <c r="F260" s="166" t="s">
        <v>1365</v>
      </c>
      <c r="G260" s="191"/>
      <c r="H260" s="185"/>
      <c r="I260" s="193"/>
      <c r="J260" s="193"/>
      <c r="K260" s="159"/>
      <c r="L260" s="160"/>
      <c r="M260" s="161" t="e">
        <f>VLOOKUP(A260,#REF!,2,0)</f>
        <v>#REF!</v>
      </c>
      <c r="N260" s="162"/>
      <c r="O260" s="162"/>
    </row>
    <row r="261" spans="1:15" ht="30" hidden="1" x14ac:dyDescent="0.25">
      <c r="A261" s="165">
        <v>2010800900</v>
      </c>
      <c r="B261" s="166" t="s">
        <v>614</v>
      </c>
      <c r="C261" s="164">
        <v>6629027216</v>
      </c>
      <c r="D261" s="164">
        <v>213663</v>
      </c>
      <c r="E261" s="165">
        <v>2010800900</v>
      </c>
      <c r="F261" s="166" t="s">
        <v>1366</v>
      </c>
      <c r="G261" s="191"/>
      <c r="H261" s="185"/>
      <c r="I261" s="176"/>
      <c r="J261" s="176"/>
      <c r="K261" s="159"/>
      <c r="L261" s="160"/>
      <c r="M261" s="161" t="e">
        <f>VLOOKUP(A261,#REF!,2,0)</f>
        <v>#REF!</v>
      </c>
      <c r="N261" s="162"/>
      <c r="O261" s="162"/>
    </row>
    <row r="262" spans="1:15" hidden="1" x14ac:dyDescent="0.25">
      <c r="A262" s="165">
        <v>2010070000</v>
      </c>
      <c r="B262" s="166" t="s">
        <v>620</v>
      </c>
      <c r="C262" s="164">
        <v>6672219595</v>
      </c>
      <c r="D262" s="164">
        <v>256</v>
      </c>
      <c r="E262" s="165">
        <v>2010070000</v>
      </c>
      <c r="F262" s="163" t="s">
        <v>1367</v>
      </c>
      <c r="G262" s="191"/>
      <c r="H262" s="185"/>
      <c r="I262" s="176"/>
      <c r="J262" s="176"/>
      <c r="K262" s="159"/>
      <c r="L262" s="160"/>
      <c r="M262" s="161" t="e">
        <f>VLOOKUP(A262,#REF!,2,0)</f>
        <v>#REF!</v>
      </c>
      <c r="N262" s="162"/>
      <c r="O262" s="162"/>
    </row>
    <row r="263" spans="1:15" ht="30" hidden="1" x14ac:dyDescent="0.25">
      <c r="A263" s="165">
        <v>2010480300</v>
      </c>
      <c r="B263" s="163" t="s">
        <v>481</v>
      </c>
      <c r="C263" s="164">
        <v>101553117</v>
      </c>
      <c r="D263" s="164">
        <v>161</v>
      </c>
      <c r="E263" s="165">
        <v>2010480300</v>
      </c>
      <c r="F263" s="166" t="s">
        <v>1368</v>
      </c>
      <c r="G263" s="192"/>
      <c r="H263" s="185"/>
      <c r="I263" s="176"/>
      <c r="J263" s="176"/>
      <c r="K263" s="166"/>
      <c r="L263" s="160"/>
      <c r="M263" s="161" t="e">
        <f>VLOOKUP(A263,#REF!,2,0)</f>
        <v>#REF!</v>
      </c>
      <c r="N263" s="162"/>
      <c r="O263" s="162"/>
    </row>
    <row r="264" spans="1:15" ht="30" hidden="1" x14ac:dyDescent="0.25">
      <c r="A264" s="165">
        <v>2010590400</v>
      </c>
      <c r="B264" s="166" t="s">
        <v>653</v>
      </c>
      <c r="C264" s="164">
        <v>7704670879</v>
      </c>
      <c r="D264" s="164">
        <v>155680</v>
      </c>
      <c r="E264" s="165">
        <v>2010590400</v>
      </c>
      <c r="F264" s="166" t="s">
        <v>1369</v>
      </c>
      <c r="G264" s="191"/>
      <c r="H264" s="185"/>
      <c r="I264" s="176"/>
      <c r="J264" s="176"/>
      <c r="K264" s="159" t="s">
        <v>1153</v>
      </c>
      <c r="L264" s="160"/>
      <c r="M264" s="161" t="e">
        <f>VLOOKUP(A264,#REF!,2,0)</f>
        <v>#REF!</v>
      </c>
      <c r="N264" s="162"/>
      <c r="O264" s="162"/>
    </row>
    <row r="265" spans="1:15" ht="30" hidden="1" x14ac:dyDescent="0.25">
      <c r="A265" s="165">
        <v>2010830200</v>
      </c>
      <c r="B265" s="166" t="s">
        <v>1204</v>
      </c>
      <c r="C265" s="164">
        <v>7725727702</v>
      </c>
      <c r="D265" s="164">
        <v>269343</v>
      </c>
      <c r="E265" s="165">
        <v>2010830200</v>
      </c>
      <c r="F265" s="166" t="s">
        <v>1370</v>
      </c>
      <c r="G265" s="191"/>
      <c r="H265" s="185"/>
      <c r="I265" s="176"/>
      <c r="J265" s="176"/>
      <c r="K265" s="159"/>
      <c r="L265" s="160"/>
      <c r="M265" s="161" t="e">
        <f>VLOOKUP(A265,#REF!,2,0)</f>
        <v>#REF!</v>
      </c>
      <c r="N265" s="162"/>
      <c r="O265" s="162"/>
    </row>
    <row r="266" spans="1:15" ht="30" hidden="1" x14ac:dyDescent="0.25">
      <c r="A266" s="164">
        <v>2010601001</v>
      </c>
      <c r="B266" s="166" t="s">
        <v>604</v>
      </c>
      <c r="C266" s="164">
        <v>6453087730</v>
      </c>
      <c r="D266" s="164">
        <v>201839</v>
      </c>
      <c r="E266" s="164">
        <v>2010601001</v>
      </c>
      <c r="F266" s="164" t="s">
        <v>1371</v>
      </c>
      <c r="G266" s="191"/>
      <c r="H266" s="185"/>
      <c r="I266" s="176"/>
      <c r="J266" s="176"/>
      <c r="K266" s="159"/>
      <c r="L266" s="160"/>
      <c r="M266" s="161" t="e">
        <f>VLOOKUP(A266,#REF!,2,0)</f>
        <v>#REF!</v>
      </c>
      <c r="N266" s="162"/>
      <c r="O266" s="162"/>
    </row>
    <row r="267" spans="1:15" hidden="1" x14ac:dyDescent="0.25">
      <c r="A267" s="165">
        <v>2010231201</v>
      </c>
      <c r="B267" s="166" t="s">
        <v>518</v>
      </c>
      <c r="C267" s="164">
        <v>3329032065</v>
      </c>
      <c r="D267" s="164">
        <v>317836</v>
      </c>
      <c r="E267" s="165">
        <v>2010231201</v>
      </c>
      <c r="F267" s="166" t="s">
        <v>1372</v>
      </c>
      <c r="G267" s="191"/>
      <c r="H267" s="185"/>
      <c r="I267" s="176"/>
      <c r="J267" s="176"/>
      <c r="K267" s="159"/>
      <c r="L267" s="160"/>
      <c r="M267" s="161" t="e">
        <f>VLOOKUP(A267,#REF!,2,0)</f>
        <v>#REF!</v>
      </c>
      <c r="N267" s="162"/>
      <c r="O267" s="162"/>
    </row>
    <row r="268" spans="1:15" hidden="1" x14ac:dyDescent="0.25">
      <c r="A268" s="165">
        <v>2010020900</v>
      </c>
      <c r="B268" s="166" t="s">
        <v>565</v>
      </c>
      <c r="C268" s="164">
        <v>5213004023</v>
      </c>
      <c r="D268" s="164">
        <v>25</v>
      </c>
      <c r="E268" s="165">
        <v>2010020900</v>
      </c>
      <c r="F268" s="166" t="s">
        <v>1373</v>
      </c>
      <c r="G268" s="191"/>
      <c r="H268" s="185"/>
      <c r="I268" s="176"/>
      <c r="J268" s="176"/>
      <c r="K268" s="159"/>
      <c r="L268" s="160"/>
      <c r="M268" s="161" t="e">
        <f>VLOOKUP(A268,#REF!,2,0)</f>
        <v>#REF!</v>
      </c>
      <c r="N268" s="162"/>
      <c r="O268" s="162"/>
    </row>
    <row r="269" spans="1:15" ht="30" hidden="1" x14ac:dyDescent="0.25">
      <c r="A269" s="165">
        <v>2010440100</v>
      </c>
      <c r="B269" s="166" t="s">
        <v>1205</v>
      </c>
      <c r="C269" s="164">
        <v>3329064081</v>
      </c>
      <c r="D269" s="164">
        <v>199121</v>
      </c>
      <c r="E269" s="165">
        <v>2010440100</v>
      </c>
      <c r="F269" s="166" t="s">
        <v>1374</v>
      </c>
      <c r="G269" s="191"/>
      <c r="H269" s="185"/>
      <c r="I269" s="176"/>
      <c r="J269" s="176"/>
      <c r="K269" s="159"/>
      <c r="L269" s="160"/>
      <c r="M269" s="161" t="e">
        <f>VLOOKUP(A269,#REF!,2,0)</f>
        <v>#REF!</v>
      </c>
      <c r="N269" s="162"/>
      <c r="O269" s="162"/>
    </row>
    <row r="270" spans="1:15" ht="30" hidden="1" x14ac:dyDescent="0.25">
      <c r="A270" s="165">
        <v>2010560000</v>
      </c>
      <c r="B270" s="166" t="s">
        <v>542</v>
      </c>
      <c r="C270" s="164">
        <v>5010036527</v>
      </c>
      <c r="D270" s="164">
        <v>284</v>
      </c>
      <c r="E270" s="165">
        <v>2010560000</v>
      </c>
      <c r="F270" s="166" t="s">
        <v>1375</v>
      </c>
      <c r="G270" s="191"/>
      <c r="H270" s="185"/>
      <c r="I270" s="193"/>
      <c r="J270" s="193"/>
      <c r="K270" s="159"/>
      <c r="L270" s="160"/>
      <c r="M270" s="161" t="e">
        <f>VLOOKUP(A270,#REF!,2,0)</f>
        <v>#REF!</v>
      </c>
      <c r="N270" s="162"/>
      <c r="O270" s="162"/>
    </row>
    <row r="271" spans="1:15" hidden="1" x14ac:dyDescent="0.25">
      <c r="A271" s="165">
        <v>2010590306</v>
      </c>
      <c r="B271" s="166" t="s">
        <v>624</v>
      </c>
      <c r="C271" s="164">
        <v>6916015990</v>
      </c>
      <c r="D271" s="164">
        <v>132232</v>
      </c>
      <c r="E271" s="165">
        <v>2010590306</v>
      </c>
      <c r="F271" s="166" t="s">
        <v>1376</v>
      </c>
      <c r="G271" s="191"/>
      <c r="H271" s="185"/>
      <c r="I271" s="176"/>
      <c r="J271" s="176"/>
      <c r="K271" s="159"/>
      <c r="L271" s="160"/>
      <c r="M271" s="161" t="e">
        <f>VLOOKUP(A271,#REF!,2,0)</f>
        <v>#REF!</v>
      </c>
      <c r="N271" s="162"/>
      <c r="O271" s="162"/>
    </row>
    <row r="272" spans="1:15" ht="45" hidden="1" x14ac:dyDescent="0.25">
      <c r="A272" s="165">
        <v>2010480200</v>
      </c>
      <c r="B272" s="163" t="s">
        <v>717</v>
      </c>
      <c r="C272" s="174">
        <v>110106102189908</v>
      </c>
      <c r="D272" s="174">
        <v>306003</v>
      </c>
      <c r="E272" s="165">
        <v>2010480200</v>
      </c>
      <c r="F272" s="166" t="s">
        <v>1377</v>
      </c>
      <c r="G272" s="191"/>
      <c r="H272" s="185"/>
      <c r="I272" s="176"/>
      <c r="J272" s="176"/>
      <c r="K272" s="159"/>
      <c r="L272" s="160"/>
      <c r="M272" s="161" t="e">
        <f>VLOOKUP(A272,#REF!,2,0)</f>
        <v>#REF!</v>
      </c>
      <c r="N272" s="162"/>
      <c r="O272" s="162"/>
    </row>
    <row r="273" spans="1:15" hidden="1" x14ac:dyDescent="0.25">
      <c r="A273" s="165">
        <v>2010230212</v>
      </c>
      <c r="B273" s="166" t="s">
        <v>1208</v>
      </c>
      <c r="C273" s="164">
        <v>5410043399</v>
      </c>
      <c r="D273" s="164">
        <v>222683</v>
      </c>
      <c r="E273" s="165">
        <v>2010230212</v>
      </c>
      <c r="F273" s="166" t="s">
        <v>1378</v>
      </c>
      <c r="G273" s="191"/>
      <c r="H273" s="185"/>
      <c r="I273" s="176"/>
      <c r="J273" s="176"/>
      <c r="K273" s="159"/>
      <c r="L273" s="160"/>
      <c r="M273" s="161" t="e">
        <f>VLOOKUP(A273,#REF!,2,0)</f>
        <v>#REF!</v>
      </c>
      <c r="N273" s="162"/>
      <c r="O273" s="162"/>
    </row>
    <row r="274" spans="1:15" hidden="1" x14ac:dyDescent="0.25">
      <c r="A274" s="165">
        <v>2010240700</v>
      </c>
      <c r="B274" s="166" t="s">
        <v>1209</v>
      </c>
      <c r="C274" s="164">
        <v>3305709037</v>
      </c>
      <c r="D274" s="164">
        <v>172959</v>
      </c>
      <c r="E274" s="165">
        <v>2010240700</v>
      </c>
      <c r="F274" s="166" t="s">
        <v>1379</v>
      </c>
      <c r="G274" s="191"/>
      <c r="H274" s="185"/>
      <c r="I274" s="176"/>
      <c r="J274" s="176"/>
      <c r="K274" s="159"/>
      <c r="L274" s="160"/>
      <c r="M274" s="161" t="e">
        <f>VLOOKUP(A274,#REF!,2,0)</f>
        <v>#REF!</v>
      </c>
      <c r="N274" s="162"/>
      <c r="O274" s="162"/>
    </row>
    <row r="275" spans="1:15" hidden="1" x14ac:dyDescent="0.25">
      <c r="A275" s="165">
        <v>2010240601</v>
      </c>
      <c r="B275" s="166" t="s">
        <v>517</v>
      </c>
      <c r="C275" s="164">
        <v>3305709196</v>
      </c>
      <c r="D275" s="164">
        <v>199315</v>
      </c>
      <c r="E275" s="165">
        <v>2010240601</v>
      </c>
      <c r="F275" s="166" t="s">
        <v>1380</v>
      </c>
      <c r="G275" s="191"/>
      <c r="H275" s="185"/>
      <c r="I275" s="176"/>
      <c r="J275" s="176"/>
      <c r="K275" s="159"/>
      <c r="L275" s="160"/>
      <c r="M275" s="161" t="e">
        <f>VLOOKUP(A275,#REF!,2,0)</f>
        <v>#REF!</v>
      </c>
      <c r="N275" s="162"/>
      <c r="O275" s="162"/>
    </row>
    <row r="276" spans="1:15" hidden="1" x14ac:dyDescent="0.25">
      <c r="A276" s="165">
        <v>2010590307</v>
      </c>
      <c r="B276" s="166" t="s">
        <v>1210</v>
      </c>
      <c r="C276" s="164">
        <v>5117065288</v>
      </c>
      <c r="D276" s="164">
        <v>290</v>
      </c>
      <c r="E276" s="165">
        <v>2010590307</v>
      </c>
      <c r="F276" s="166" t="s">
        <v>1381</v>
      </c>
      <c r="G276" s="192"/>
      <c r="H276" s="185"/>
      <c r="I276" s="176"/>
      <c r="J276" s="176"/>
      <c r="K276" s="159"/>
      <c r="L276" s="160"/>
      <c r="M276" s="161" t="e">
        <f>VLOOKUP(A276,#REF!,2,0)</f>
        <v>#REF!</v>
      </c>
      <c r="N276" s="162"/>
      <c r="O276" s="162"/>
    </row>
    <row r="277" spans="1:15" hidden="1" x14ac:dyDescent="0.25">
      <c r="A277" s="165">
        <v>2010780300</v>
      </c>
      <c r="B277" s="163" t="s">
        <v>1211</v>
      </c>
      <c r="C277" s="164">
        <v>7024032205</v>
      </c>
      <c r="D277" s="164">
        <v>169278</v>
      </c>
      <c r="E277" s="165">
        <v>2010780300</v>
      </c>
      <c r="F277" s="166" t="s">
        <v>1382</v>
      </c>
      <c r="G277" s="191"/>
      <c r="H277" s="185"/>
      <c r="I277" s="176"/>
      <c r="J277" s="176"/>
      <c r="K277" s="159"/>
      <c r="L277" s="160"/>
      <c r="M277" s="161" t="e">
        <f>VLOOKUP(A277,#REF!,2,0)</f>
        <v>#REF!</v>
      </c>
      <c r="N277" s="162"/>
      <c r="O277" s="162"/>
    </row>
    <row r="278" spans="1:15" ht="30" hidden="1" x14ac:dyDescent="0.25">
      <c r="A278" s="165">
        <v>2010450102</v>
      </c>
      <c r="B278" s="166" t="s">
        <v>1212</v>
      </c>
      <c r="C278" s="164" t="s">
        <v>1213</v>
      </c>
      <c r="D278" s="164">
        <v>155</v>
      </c>
      <c r="E278" s="165">
        <v>2010450102</v>
      </c>
      <c r="F278" s="166" t="s">
        <v>1383</v>
      </c>
      <c r="G278" s="191"/>
      <c r="H278" s="185"/>
      <c r="I278" s="176"/>
      <c r="J278" s="176"/>
      <c r="K278" s="159"/>
      <c r="L278" s="160"/>
      <c r="M278" s="161" t="e">
        <f>VLOOKUP(A278,#REF!,2,0)</f>
        <v>#REF!</v>
      </c>
      <c r="N278" s="162"/>
      <c r="O278" s="162"/>
    </row>
    <row r="279" spans="1:15" ht="30" hidden="1" x14ac:dyDescent="0.25">
      <c r="A279" s="165">
        <v>2010150800</v>
      </c>
      <c r="B279" s="166" t="s">
        <v>580</v>
      </c>
      <c r="C279" s="164">
        <v>5254082616</v>
      </c>
      <c r="D279" s="164">
        <v>39</v>
      </c>
      <c r="E279" s="165">
        <v>2010150800</v>
      </c>
      <c r="F279" s="166" t="s">
        <v>1384</v>
      </c>
      <c r="G279" s="191"/>
      <c r="H279" s="185"/>
      <c r="I279" s="176"/>
      <c r="J279" s="176"/>
      <c r="K279" s="159"/>
      <c r="L279" s="160"/>
      <c r="M279" s="161" t="e">
        <f>VLOOKUP(A279,#REF!,2,0)</f>
        <v>#REF!</v>
      </c>
      <c r="N279" s="162"/>
      <c r="O279" s="162"/>
    </row>
    <row r="280" spans="1:15" hidden="1" x14ac:dyDescent="0.25">
      <c r="A280" s="165">
        <v>2010590308</v>
      </c>
      <c r="B280" s="166" t="s">
        <v>539</v>
      </c>
      <c r="C280" s="164">
        <v>4634010454</v>
      </c>
      <c r="D280" s="164">
        <v>291</v>
      </c>
      <c r="E280" s="165">
        <v>2010590308</v>
      </c>
      <c r="F280" s="166" t="s">
        <v>1385</v>
      </c>
      <c r="G280" s="191"/>
      <c r="H280" s="185"/>
      <c r="I280" s="176"/>
      <c r="J280" s="176"/>
      <c r="K280" s="159"/>
      <c r="L280" s="160"/>
      <c r="M280" s="161" t="e">
        <f>VLOOKUP(A280,#REF!,2,0)</f>
        <v>#REF!</v>
      </c>
      <c r="N280" s="162"/>
      <c r="O280" s="162"/>
    </row>
    <row r="281" spans="1:15" hidden="1" x14ac:dyDescent="0.25">
      <c r="A281" s="165">
        <v>2010290010</v>
      </c>
      <c r="B281" s="166" t="s">
        <v>533</v>
      </c>
      <c r="C281" s="164">
        <v>4007017120</v>
      </c>
      <c r="D281" s="164">
        <v>284547</v>
      </c>
      <c r="E281" s="165">
        <v>2010290010</v>
      </c>
      <c r="F281" s="166" t="s">
        <v>1386</v>
      </c>
      <c r="G281" s="191"/>
      <c r="H281" s="185"/>
      <c r="I281" s="176"/>
      <c r="J281" s="176"/>
      <c r="K281" s="159"/>
      <c r="L281" s="160"/>
      <c r="M281" s="161" t="e">
        <f>VLOOKUP(A281,#REF!,2,0)</f>
        <v>#REF!</v>
      </c>
      <c r="N281" s="162"/>
      <c r="O281" s="162"/>
    </row>
    <row r="282" spans="1:15" hidden="1" x14ac:dyDescent="0.25">
      <c r="A282" s="165">
        <v>2010590309</v>
      </c>
      <c r="B282" s="166" t="s">
        <v>540</v>
      </c>
      <c r="C282" s="164">
        <v>4714023385</v>
      </c>
      <c r="D282" s="164">
        <v>292</v>
      </c>
      <c r="E282" s="165">
        <v>2010590309</v>
      </c>
      <c r="F282" s="166" t="s">
        <v>1387</v>
      </c>
      <c r="G282" s="191"/>
      <c r="H282" s="185"/>
      <c r="I282" s="193"/>
      <c r="J282" s="193"/>
      <c r="K282" s="159"/>
      <c r="L282" s="160"/>
      <c r="M282" s="161" t="e">
        <f>VLOOKUP(A282,#REF!,2,0)</f>
        <v>#REF!</v>
      </c>
      <c r="N282" s="162"/>
      <c r="O282" s="162"/>
    </row>
    <row r="283" spans="1:15" ht="30" hidden="1" x14ac:dyDescent="0.25">
      <c r="A283" s="165">
        <v>2010230101</v>
      </c>
      <c r="B283" s="163" t="s">
        <v>546</v>
      </c>
      <c r="C283" s="164">
        <v>5031009115</v>
      </c>
      <c r="D283" s="164">
        <v>47</v>
      </c>
      <c r="E283" s="165">
        <v>2010230101</v>
      </c>
      <c r="F283" s="163" t="s">
        <v>1388</v>
      </c>
      <c r="G283" s="191"/>
      <c r="H283" s="185"/>
      <c r="I283" s="176"/>
      <c r="J283" s="176"/>
      <c r="K283" s="159"/>
      <c r="L283" s="160"/>
      <c r="M283" s="161" t="e">
        <f>VLOOKUP(A283,#REF!,2,0)</f>
        <v>#REF!</v>
      </c>
      <c r="N283" s="162"/>
      <c r="O283" s="162"/>
    </row>
    <row r="284" spans="1:15" hidden="1" x14ac:dyDescent="0.25">
      <c r="A284" s="165">
        <v>2010020500</v>
      </c>
      <c r="B284" s="166" t="s">
        <v>492</v>
      </c>
      <c r="C284" s="164">
        <v>1402046871</v>
      </c>
      <c r="D284" s="164">
        <v>22</v>
      </c>
      <c r="E284" s="165">
        <v>2010020500</v>
      </c>
      <c r="F284" s="166" t="s">
        <v>1389</v>
      </c>
      <c r="G284" s="191"/>
      <c r="H284" s="185"/>
      <c r="I284" s="176"/>
      <c r="J284" s="176"/>
      <c r="K284" s="159"/>
      <c r="L284" s="160"/>
      <c r="M284" s="161" t="e">
        <f>VLOOKUP(A284,#REF!,2,0)</f>
        <v>#REF!</v>
      </c>
      <c r="N284" s="162"/>
      <c r="O284" s="162"/>
    </row>
    <row r="285" spans="1:15" ht="45" hidden="1" x14ac:dyDescent="0.25">
      <c r="A285" s="165">
        <v>2010242650</v>
      </c>
      <c r="B285" s="166" t="s">
        <v>597</v>
      </c>
      <c r="C285" s="164">
        <v>6143057983</v>
      </c>
      <c r="D285" s="164">
        <v>184628</v>
      </c>
      <c r="E285" s="165">
        <v>2010242650</v>
      </c>
      <c r="F285" s="166" t="s">
        <v>1390</v>
      </c>
      <c r="G285" s="192"/>
      <c r="H285" s="185"/>
      <c r="I285" s="176"/>
      <c r="J285" s="176"/>
      <c r="K285" s="159"/>
      <c r="L285" s="160"/>
      <c r="M285" s="161" t="e">
        <f>VLOOKUP(A285,#REF!,2,0)</f>
        <v>#REF!</v>
      </c>
      <c r="N285" s="162"/>
      <c r="O285" s="162"/>
    </row>
    <row r="286" spans="1:15" hidden="1" x14ac:dyDescent="0.25">
      <c r="A286" s="165">
        <v>2010800600</v>
      </c>
      <c r="B286" s="166" t="s">
        <v>1214</v>
      </c>
      <c r="C286" s="164">
        <v>6629026340</v>
      </c>
      <c r="D286" s="164">
        <v>193100</v>
      </c>
      <c r="E286" s="165">
        <v>2010800600</v>
      </c>
      <c r="F286" s="166" t="s">
        <v>1391</v>
      </c>
      <c r="G286" s="191"/>
      <c r="H286" s="185"/>
      <c r="I286" s="176"/>
      <c r="J286" s="176"/>
      <c r="K286" s="159"/>
      <c r="L286" s="160"/>
      <c r="M286" s="161" t="e">
        <f>VLOOKUP(A286,#REF!,2,0)</f>
        <v>#REF!</v>
      </c>
      <c r="N286" s="162"/>
      <c r="O286" s="162"/>
    </row>
    <row r="287" spans="1:15" ht="60" hidden="1" x14ac:dyDescent="0.25">
      <c r="A287" s="164">
        <v>1110000006</v>
      </c>
      <c r="B287" s="166" t="s">
        <v>638</v>
      </c>
      <c r="C287" s="164">
        <v>7423024076</v>
      </c>
      <c r="D287" s="164">
        <v>399172</v>
      </c>
      <c r="E287" s="164">
        <v>1110000006</v>
      </c>
      <c r="F287" s="164" t="s">
        <v>1392</v>
      </c>
      <c r="G287" s="191"/>
      <c r="H287" s="185"/>
      <c r="I287" s="176"/>
      <c r="J287" s="176"/>
      <c r="K287" s="159"/>
      <c r="L287" s="160"/>
      <c r="M287" s="161" t="e">
        <f>VLOOKUP(A287,#REF!,2,0)</f>
        <v>#REF!</v>
      </c>
      <c r="N287" s="162"/>
      <c r="O287" s="162"/>
    </row>
    <row r="288" spans="1:15" ht="30" hidden="1" x14ac:dyDescent="0.25">
      <c r="A288" s="165">
        <v>2010241700</v>
      </c>
      <c r="B288" s="166" t="s">
        <v>529</v>
      </c>
      <c r="C288" s="164">
        <v>3801091245</v>
      </c>
      <c r="D288" s="164">
        <v>128</v>
      </c>
      <c r="E288" s="165">
        <v>2010241700</v>
      </c>
      <c r="F288" s="166" t="s">
        <v>1393</v>
      </c>
      <c r="G288" s="191"/>
      <c r="H288" s="185"/>
      <c r="I288" s="176"/>
      <c r="J288" s="176"/>
      <c r="K288" s="159"/>
      <c r="L288" s="160"/>
      <c r="M288" s="161" t="e">
        <f>VLOOKUP(A288,#REF!,2,0)</f>
        <v>#REF!</v>
      </c>
      <c r="N288" s="162"/>
      <c r="O288" s="162"/>
    </row>
    <row r="289" spans="1:15" hidden="1" x14ac:dyDescent="0.25">
      <c r="A289" s="165">
        <v>2010230209</v>
      </c>
      <c r="B289" s="166" t="s">
        <v>587</v>
      </c>
      <c r="C289" s="164">
        <v>5410027319</v>
      </c>
      <c r="D289" s="164">
        <v>69</v>
      </c>
      <c r="E289" s="165">
        <v>2010230209</v>
      </c>
      <c r="F289" s="166" t="s">
        <v>1394</v>
      </c>
      <c r="G289" s="191"/>
      <c r="H289" s="185"/>
      <c r="I289" s="176"/>
      <c r="J289" s="176"/>
      <c r="K289" s="159"/>
      <c r="L289" s="160"/>
      <c r="M289" s="161" t="e">
        <f>VLOOKUP(A289,#REF!,2,0)</f>
        <v>#REF!</v>
      </c>
      <c r="N289" s="162"/>
      <c r="O289" s="162"/>
    </row>
    <row r="290" spans="1:15" ht="45" hidden="1" x14ac:dyDescent="0.25">
      <c r="A290" s="165">
        <v>2010670100</v>
      </c>
      <c r="B290" s="166" t="s">
        <v>1215</v>
      </c>
      <c r="C290" s="164">
        <v>5019021966</v>
      </c>
      <c r="D290" s="164">
        <v>314</v>
      </c>
      <c r="E290" s="165">
        <v>2010670100</v>
      </c>
      <c r="F290" s="166" t="s">
        <v>1395</v>
      </c>
      <c r="G290" s="191"/>
      <c r="H290" s="185"/>
      <c r="I290" s="176"/>
      <c r="J290" s="176"/>
      <c r="K290" s="159"/>
      <c r="L290" s="160"/>
      <c r="M290" s="161" t="e">
        <f>VLOOKUP(A290,#REF!,2,0)</f>
        <v>#REF!</v>
      </c>
      <c r="N290" s="162"/>
      <c r="O290" s="162"/>
    </row>
    <row r="291" spans="1:15" hidden="1" x14ac:dyDescent="0.25">
      <c r="A291" s="165">
        <v>2010590310</v>
      </c>
      <c r="B291" s="166" t="s">
        <v>523</v>
      </c>
      <c r="C291" s="164">
        <v>3651008478</v>
      </c>
      <c r="D291" s="164">
        <v>293</v>
      </c>
      <c r="E291" s="165">
        <v>2010590310</v>
      </c>
      <c r="F291" s="166" t="s">
        <v>1396</v>
      </c>
      <c r="G291" s="191"/>
      <c r="H291" s="185"/>
      <c r="I291" s="176"/>
      <c r="J291" s="176"/>
      <c r="K291" s="159"/>
      <c r="L291" s="160"/>
      <c r="M291" s="161" t="e">
        <f>VLOOKUP(A291,#REF!,2,0)</f>
        <v>#REF!</v>
      </c>
      <c r="N291" s="162"/>
      <c r="O291" s="162"/>
    </row>
    <row r="292" spans="1:15" hidden="1" x14ac:dyDescent="0.25">
      <c r="A292" s="165">
        <v>2010403000</v>
      </c>
      <c r="B292" s="166" t="s">
        <v>1216</v>
      </c>
      <c r="C292" s="164">
        <v>7734667104</v>
      </c>
      <c r="D292" s="164">
        <v>225805</v>
      </c>
      <c r="E292" s="165">
        <v>2010403000</v>
      </c>
      <c r="F292" s="166" t="s">
        <v>1397</v>
      </c>
      <c r="G292" s="191"/>
      <c r="H292" s="185"/>
      <c r="I292" s="176"/>
      <c r="J292" s="176"/>
      <c r="K292" s="159"/>
      <c r="L292" s="160"/>
      <c r="M292" s="161" t="e">
        <f>VLOOKUP(A292,#REF!,2,0)</f>
        <v>#REF!</v>
      </c>
      <c r="N292" s="162"/>
      <c r="O292" s="162"/>
    </row>
    <row r="293" spans="1:15" ht="30" hidden="1" x14ac:dyDescent="0.25">
      <c r="A293" s="165">
        <v>2010402000</v>
      </c>
      <c r="B293" s="163" t="s">
        <v>1217</v>
      </c>
      <c r="C293" s="164">
        <v>7734653790</v>
      </c>
      <c r="D293" s="164">
        <v>204504</v>
      </c>
      <c r="E293" s="165">
        <v>2010402000</v>
      </c>
      <c r="F293" s="166" t="s">
        <v>1398</v>
      </c>
      <c r="G293" s="191"/>
      <c r="H293" s="185"/>
      <c r="I293" s="176"/>
      <c r="J293" s="176"/>
      <c r="K293" s="159"/>
      <c r="L293" s="160"/>
      <c r="M293" s="161" t="e">
        <f>VLOOKUP(A293,#REF!,2,0)</f>
        <v>#REF!</v>
      </c>
      <c r="N293" s="162"/>
      <c r="O293" s="162"/>
    </row>
    <row r="294" spans="1:15" ht="45" hidden="1" x14ac:dyDescent="0.25">
      <c r="A294" s="165">
        <v>2010021000</v>
      </c>
      <c r="B294" s="166" t="s">
        <v>657</v>
      </c>
      <c r="C294" s="164">
        <v>7705849332</v>
      </c>
      <c r="D294" s="164">
        <v>26</v>
      </c>
      <c r="E294" s="165">
        <v>2010021000</v>
      </c>
      <c r="F294" s="166" t="s">
        <v>1399</v>
      </c>
      <c r="G294" s="191"/>
      <c r="H294" s="185"/>
      <c r="I294" s="176"/>
      <c r="J294" s="176"/>
      <c r="K294" s="159" t="s">
        <v>1153</v>
      </c>
      <c r="L294" s="160"/>
      <c r="M294" s="161" t="e">
        <f>VLOOKUP(A294,#REF!,2,0)</f>
        <v>#REF!</v>
      </c>
      <c r="N294" s="162"/>
      <c r="O294" s="162"/>
    </row>
    <row r="295" spans="1:15" hidden="1" x14ac:dyDescent="0.25">
      <c r="A295" s="165">
        <v>3020060000</v>
      </c>
      <c r="B295" s="166" t="s">
        <v>1218</v>
      </c>
      <c r="C295" s="164">
        <v>2452044014</v>
      </c>
      <c r="D295" s="164">
        <v>462826</v>
      </c>
      <c r="E295" s="165">
        <v>3020060000</v>
      </c>
      <c r="F295" s="164" t="s">
        <v>1400</v>
      </c>
      <c r="G295" s="191"/>
      <c r="H295" s="185"/>
      <c r="I295" s="176"/>
      <c r="J295" s="176"/>
      <c r="K295" s="159"/>
      <c r="L295" s="160"/>
      <c r="M295" s="161" t="e">
        <f>VLOOKUP(A295,#REF!,2,0)</f>
        <v>#REF!</v>
      </c>
      <c r="N295" s="162"/>
      <c r="O295" s="162"/>
    </row>
    <row r="296" spans="1:15" ht="60" hidden="1" x14ac:dyDescent="0.25">
      <c r="A296" s="165">
        <v>2010730000</v>
      </c>
      <c r="B296" s="166" t="s">
        <v>554</v>
      </c>
      <c r="C296" s="164">
        <v>5047125572</v>
      </c>
      <c r="D296" s="164">
        <v>215147</v>
      </c>
      <c r="E296" s="165">
        <v>2010730000</v>
      </c>
      <c r="F296" s="166" t="s">
        <v>1401</v>
      </c>
      <c r="G296" s="191"/>
      <c r="H296" s="185"/>
      <c r="I296" s="176"/>
      <c r="J296" s="176"/>
      <c r="K296" s="159"/>
      <c r="L296" s="160"/>
      <c r="M296" s="161" t="e">
        <f>VLOOKUP(A296,#REF!,2,0)</f>
        <v>#REF!</v>
      </c>
      <c r="N296" s="162"/>
      <c r="O296" s="162"/>
    </row>
    <row r="297" spans="1:15" hidden="1" x14ac:dyDescent="0.25">
      <c r="A297" s="165">
        <v>2010231022</v>
      </c>
      <c r="B297" s="166" t="s">
        <v>1219</v>
      </c>
      <c r="C297" s="164">
        <v>7817323763</v>
      </c>
      <c r="D297" s="164">
        <v>222715</v>
      </c>
      <c r="E297" s="165">
        <v>2010231022</v>
      </c>
      <c r="F297" s="164" t="s">
        <v>1402</v>
      </c>
      <c r="G297" s="191"/>
      <c r="H297" s="185"/>
      <c r="I297" s="176"/>
      <c r="J297" s="176"/>
      <c r="K297" s="159"/>
      <c r="L297" s="160"/>
      <c r="M297" s="161" t="e">
        <f>VLOOKUP(A297,#REF!,2,0)</f>
        <v>#REF!</v>
      </c>
      <c r="N297" s="162"/>
      <c r="O297" s="162"/>
    </row>
    <row r="298" spans="1:15" ht="45" hidden="1" x14ac:dyDescent="0.25">
      <c r="A298" s="165">
        <v>5036035447</v>
      </c>
      <c r="B298" s="166" t="s">
        <v>548</v>
      </c>
      <c r="C298" s="164">
        <v>5036035447</v>
      </c>
      <c r="D298" s="164" t="s">
        <v>1220</v>
      </c>
      <c r="E298" s="165">
        <v>5036035447</v>
      </c>
      <c r="F298" s="164" t="s">
        <v>1403</v>
      </c>
      <c r="G298" s="191"/>
      <c r="H298" s="185"/>
      <c r="I298" s="176"/>
      <c r="J298" s="176"/>
      <c r="K298" s="159"/>
      <c r="L298" s="160"/>
      <c r="M298" s="161" t="e">
        <f>VLOOKUP(A298,#REF!,2,0)</f>
        <v>#REF!</v>
      </c>
      <c r="N298" s="162"/>
      <c r="O298" s="162"/>
    </row>
    <row r="299" spans="1:15" ht="45" hidden="1" x14ac:dyDescent="0.25">
      <c r="A299" s="165">
        <v>2010170000</v>
      </c>
      <c r="B299" s="166" t="s">
        <v>527</v>
      </c>
      <c r="C299" s="164">
        <v>3801069786</v>
      </c>
      <c r="D299" s="164">
        <v>40</v>
      </c>
      <c r="E299" s="165">
        <v>2010170000</v>
      </c>
      <c r="F299" s="166" t="s">
        <v>1404</v>
      </c>
      <c r="G299" s="191"/>
      <c r="H299" s="185"/>
      <c r="I299" s="176"/>
      <c r="J299" s="176"/>
      <c r="K299" s="159"/>
      <c r="L299" s="160"/>
      <c r="M299" s="161" t="e">
        <f>VLOOKUP(A299,#REF!,2,0)</f>
        <v>#REF!</v>
      </c>
      <c r="N299" s="162"/>
      <c r="O299" s="162"/>
    </row>
    <row r="300" spans="1:15" hidden="1" x14ac:dyDescent="0.25">
      <c r="A300" s="165">
        <v>2010242630</v>
      </c>
      <c r="B300" s="163" t="s">
        <v>1221</v>
      </c>
      <c r="C300" s="164">
        <v>1001156891</v>
      </c>
      <c r="D300" s="164">
        <v>187796</v>
      </c>
      <c r="E300" s="165">
        <v>2010242630</v>
      </c>
      <c r="F300" s="163" t="s">
        <v>1405</v>
      </c>
      <c r="G300" s="191"/>
      <c r="H300" s="185"/>
      <c r="I300" s="176"/>
      <c r="J300" s="176"/>
      <c r="K300" s="166"/>
      <c r="L300" s="160"/>
      <c r="M300" s="161" t="e">
        <f>VLOOKUP(A300,#REF!,2,0)</f>
        <v>#REF!</v>
      </c>
      <c r="N300" s="162"/>
      <c r="O300" s="162"/>
    </row>
    <row r="301" spans="1:15" hidden="1" x14ac:dyDescent="0.25">
      <c r="A301" s="165">
        <v>2010592300</v>
      </c>
      <c r="B301" s="166" t="s">
        <v>1222</v>
      </c>
      <c r="C301" s="164">
        <v>6609000583</v>
      </c>
      <c r="D301" s="164">
        <v>99018</v>
      </c>
      <c r="E301" s="165">
        <v>2010592300</v>
      </c>
      <c r="F301" s="166" t="s">
        <v>1406</v>
      </c>
      <c r="G301" s="191"/>
      <c r="H301" s="185"/>
      <c r="I301" s="176"/>
      <c r="J301" s="176"/>
      <c r="K301" s="159"/>
      <c r="L301" s="160"/>
      <c r="M301" s="161" t="e">
        <f>VLOOKUP(A301,#REF!,2,0)</f>
        <v>#REF!</v>
      </c>
      <c r="N301" s="162"/>
      <c r="O301" s="162"/>
    </row>
    <row r="302" spans="1:15" hidden="1" x14ac:dyDescent="0.25">
      <c r="A302" s="165">
        <v>2010780800</v>
      </c>
      <c r="B302" s="166" t="s">
        <v>1223</v>
      </c>
      <c r="C302" s="164">
        <v>7024034587</v>
      </c>
      <c r="D302" s="164">
        <v>208961</v>
      </c>
      <c r="E302" s="165">
        <v>2010780800</v>
      </c>
      <c r="F302" s="166" t="s">
        <v>1407</v>
      </c>
      <c r="G302" s="191"/>
      <c r="H302" s="185"/>
      <c r="I302" s="176"/>
      <c r="J302" s="176"/>
      <c r="K302" s="166"/>
      <c r="L302" s="160"/>
      <c r="M302" s="161" t="e">
        <f>VLOOKUP(A302,#REF!,2,0)</f>
        <v>#REF!</v>
      </c>
      <c r="N302" s="162"/>
      <c r="O302" s="162"/>
    </row>
    <row r="303" spans="1:15" hidden="1" x14ac:dyDescent="0.25">
      <c r="A303" s="165">
        <v>2010230310</v>
      </c>
      <c r="B303" s="166" t="s">
        <v>1224</v>
      </c>
      <c r="C303" s="164">
        <v>1837005119</v>
      </c>
      <c r="D303" s="164">
        <v>81</v>
      </c>
      <c r="E303" s="165">
        <v>2010230310</v>
      </c>
      <c r="F303" s="166" t="s">
        <v>1408</v>
      </c>
      <c r="G303" s="191"/>
      <c r="H303" s="185"/>
      <c r="I303" s="176"/>
      <c r="J303" s="176"/>
      <c r="K303" s="166"/>
      <c r="L303" s="160"/>
      <c r="M303" s="161" t="e">
        <f>VLOOKUP(A303,#REF!,2,0)</f>
        <v>#REF!</v>
      </c>
      <c r="N303" s="162"/>
      <c r="O303" s="162"/>
    </row>
    <row r="304" spans="1:15" hidden="1" x14ac:dyDescent="0.25">
      <c r="A304" s="165">
        <v>2010440400</v>
      </c>
      <c r="B304" s="166" t="s">
        <v>522</v>
      </c>
      <c r="C304" s="164">
        <v>3329065342</v>
      </c>
      <c r="D304" s="164">
        <v>202477</v>
      </c>
      <c r="E304" s="165">
        <v>2010440400</v>
      </c>
      <c r="F304" s="166" t="s">
        <v>1409</v>
      </c>
      <c r="G304" s="191"/>
      <c r="H304" s="185"/>
      <c r="I304" s="176"/>
      <c r="J304" s="176"/>
      <c r="K304" s="159"/>
      <c r="L304" s="160"/>
      <c r="M304" s="161" t="e">
        <f>VLOOKUP(A304,#REF!,2,0)</f>
        <v>#REF!</v>
      </c>
      <c r="N304" s="162"/>
      <c r="O304" s="162"/>
    </row>
    <row r="305" spans="1:15" hidden="1" x14ac:dyDescent="0.25">
      <c r="A305" s="165">
        <v>3020050000</v>
      </c>
      <c r="B305" s="166" t="s">
        <v>1225</v>
      </c>
      <c r="C305" s="164">
        <v>2452040122</v>
      </c>
      <c r="D305" s="164">
        <v>337037</v>
      </c>
      <c r="E305" s="165">
        <v>3020050000</v>
      </c>
      <c r="F305" s="164" t="s">
        <v>1410</v>
      </c>
      <c r="G305" s="191"/>
      <c r="H305" s="185"/>
      <c r="I305" s="176"/>
      <c r="J305" s="176"/>
      <c r="K305" s="159"/>
      <c r="L305" s="160"/>
      <c r="M305" s="161" t="e">
        <f>VLOOKUP(A305,#REF!,2,0)</f>
        <v>#REF!</v>
      </c>
      <c r="N305" s="162"/>
      <c r="O305" s="162"/>
    </row>
    <row r="306" spans="1:15" hidden="1" x14ac:dyDescent="0.25">
      <c r="A306" s="165">
        <v>2010230407</v>
      </c>
      <c r="B306" s="166" t="s">
        <v>646</v>
      </c>
      <c r="C306" s="164">
        <v>7530012639</v>
      </c>
      <c r="D306" s="164">
        <v>168317</v>
      </c>
      <c r="E306" s="165">
        <v>2010230407</v>
      </c>
      <c r="F306" s="166" t="s">
        <v>1411</v>
      </c>
      <c r="G306" s="191"/>
      <c r="H306" s="185"/>
      <c r="I306" s="176"/>
      <c r="J306" s="176"/>
      <c r="K306" s="159"/>
      <c r="L306" s="160"/>
      <c r="M306" s="161" t="e">
        <f>VLOOKUP(A306,#REF!,2,0)</f>
        <v>#REF!</v>
      </c>
      <c r="N306" s="162"/>
      <c r="O306" s="162"/>
    </row>
    <row r="307" spans="1:15" hidden="1" x14ac:dyDescent="0.25">
      <c r="A307" s="165">
        <v>2010230935</v>
      </c>
      <c r="B307" s="166" t="s">
        <v>698</v>
      </c>
      <c r="C307" s="164">
        <v>7736554699</v>
      </c>
      <c r="D307" s="164">
        <v>356</v>
      </c>
      <c r="E307" s="165">
        <v>2010230935</v>
      </c>
      <c r="F307" s="166" t="s">
        <v>1412</v>
      </c>
      <c r="G307" s="191"/>
      <c r="H307" s="185"/>
      <c r="I307" s="176"/>
      <c r="J307" s="176"/>
      <c r="K307" s="159"/>
      <c r="L307" s="160"/>
      <c r="M307" s="161" t="e">
        <f>VLOOKUP(A307,#REF!,2,0)</f>
        <v>#REF!</v>
      </c>
      <c r="N307" s="162"/>
      <c r="O307" s="162"/>
    </row>
    <row r="308" spans="1:15" hidden="1" x14ac:dyDescent="0.25">
      <c r="A308" s="165">
        <v>2010020601</v>
      </c>
      <c r="B308" s="166" t="s">
        <v>1226</v>
      </c>
      <c r="C308" s="164">
        <v>70540003292</v>
      </c>
      <c r="D308" s="164">
        <v>252</v>
      </c>
      <c r="E308" s="165">
        <v>2010020601</v>
      </c>
      <c r="F308" s="166" t="s">
        <v>1413</v>
      </c>
      <c r="G308" s="191"/>
      <c r="H308" s="185"/>
      <c r="I308" s="176"/>
      <c r="J308" s="176"/>
      <c r="K308" s="159"/>
      <c r="L308" s="160"/>
      <c r="M308" s="161" t="e">
        <f>VLOOKUP(A308,#REF!,2,0)</f>
        <v>#REF!</v>
      </c>
      <c r="N308" s="162"/>
      <c r="O308" s="162"/>
    </row>
    <row r="309" spans="1:15" hidden="1" x14ac:dyDescent="0.25">
      <c r="A309" s="165">
        <v>2010230408</v>
      </c>
      <c r="B309" s="166" t="s">
        <v>647</v>
      </c>
      <c r="C309" s="164">
        <v>7530012660</v>
      </c>
      <c r="D309" s="164">
        <v>168307</v>
      </c>
      <c r="E309" s="165">
        <v>2010230408</v>
      </c>
      <c r="F309" s="166" t="s">
        <v>1414</v>
      </c>
      <c r="G309" s="191"/>
      <c r="H309" s="185"/>
      <c r="I309" s="176"/>
      <c r="J309" s="176"/>
      <c r="K309" s="159"/>
      <c r="L309" s="160"/>
      <c r="M309" s="161" t="e">
        <f>VLOOKUP(A309,#REF!,2,0)</f>
        <v>#REF!</v>
      </c>
      <c r="N309" s="162"/>
      <c r="O309" s="162"/>
    </row>
    <row r="310" spans="1:15" ht="30" hidden="1" x14ac:dyDescent="0.25">
      <c r="A310" s="165">
        <v>3020040000</v>
      </c>
      <c r="B310" s="166" t="s">
        <v>511</v>
      </c>
      <c r="C310" s="164">
        <v>2452201891</v>
      </c>
      <c r="D310" s="169">
        <v>299816</v>
      </c>
      <c r="E310" s="165">
        <v>3020040000</v>
      </c>
      <c r="F310" s="164" t="s">
        <v>1415</v>
      </c>
      <c r="G310" s="191"/>
      <c r="H310" s="185"/>
      <c r="I310" s="176"/>
      <c r="J310" s="176"/>
      <c r="K310" s="166"/>
      <c r="L310" s="160"/>
      <c r="M310" s="161" t="e">
        <f>VLOOKUP(A310,#REF!,2,0)</f>
        <v>#REF!</v>
      </c>
      <c r="N310" s="162"/>
      <c r="O310" s="162"/>
    </row>
    <row r="311" spans="1:15" hidden="1" x14ac:dyDescent="0.25">
      <c r="A311" s="165">
        <v>2010960000</v>
      </c>
      <c r="B311" s="166" t="s">
        <v>467</v>
      </c>
      <c r="C311" s="164">
        <v>7726704313</v>
      </c>
      <c r="D311" s="164">
        <v>293674</v>
      </c>
      <c r="E311" s="165">
        <v>2010960000</v>
      </c>
      <c r="F311" s="166" t="s">
        <v>1416</v>
      </c>
      <c r="G311" s="191"/>
      <c r="H311" s="185"/>
      <c r="I311" s="176"/>
      <c r="J311" s="176"/>
      <c r="K311" s="159"/>
      <c r="L311" s="160"/>
      <c r="M311" s="161" t="e">
        <f>VLOOKUP(A311,#REF!,2,0)</f>
        <v>#REF!</v>
      </c>
      <c r="N311" s="162"/>
      <c r="O311" s="162"/>
    </row>
    <row r="312" spans="1:15" ht="30" hidden="1" x14ac:dyDescent="0.25">
      <c r="A312" s="165">
        <v>2010150400</v>
      </c>
      <c r="B312" s="166" t="s">
        <v>578</v>
      </c>
      <c r="C312" s="164">
        <v>5254082542</v>
      </c>
      <c r="D312" s="164">
        <v>36</v>
      </c>
      <c r="E312" s="165">
        <v>2010150400</v>
      </c>
      <c r="F312" s="166" t="s">
        <v>1417</v>
      </c>
      <c r="G312" s="191"/>
      <c r="H312" s="185"/>
      <c r="I312" s="176"/>
      <c r="J312" s="176"/>
      <c r="K312" s="159"/>
      <c r="L312" s="160"/>
      <c r="M312" s="161" t="e">
        <f>VLOOKUP(A312,#REF!,2,0)</f>
        <v>#REF!</v>
      </c>
      <c r="N312" s="162"/>
      <c r="O312" s="162"/>
    </row>
    <row r="313" spans="1:15" hidden="1" x14ac:dyDescent="0.25">
      <c r="A313" s="165">
        <v>2010590315</v>
      </c>
      <c r="B313" s="166" t="s">
        <v>622</v>
      </c>
      <c r="C313" s="164">
        <v>6724008661</v>
      </c>
      <c r="D313" s="164">
        <v>295</v>
      </c>
      <c r="E313" s="165">
        <v>2010590315</v>
      </c>
      <c r="F313" s="166" t="s">
        <v>1418</v>
      </c>
      <c r="G313" s="191"/>
      <c r="H313" s="185"/>
      <c r="I313" s="176"/>
      <c r="J313" s="176"/>
      <c r="K313" s="159"/>
      <c r="L313" s="160"/>
      <c r="M313" s="161" t="e">
        <f>VLOOKUP(A313,#REF!,2,0)</f>
        <v>#REF!</v>
      </c>
      <c r="N313" s="162"/>
      <c r="O313" s="162"/>
    </row>
    <row r="314" spans="1:15" hidden="1" x14ac:dyDescent="0.25">
      <c r="A314" s="165">
        <v>2010780700</v>
      </c>
      <c r="B314" s="166" t="s">
        <v>628</v>
      </c>
      <c r="C314" s="164">
        <v>7024034570</v>
      </c>
      <c r="D314" s="164">
        <v>210989</v>
      </c>
      <c r="E314" s="165">
        <v>2010780700</v>
      </c>
      <c r="F314" s="166" t="s">
        <v>1419</v>
      </c>
      <c r="G314" s="191"/>
      <c r="H314" s="185"/>
      <c r="I314" s="176"/>
      <c r="J314" s="176"/>
      <c r="K314" s="159"/>
      <c r="L314" s="160"/>
      <c r="M314" s="161" t="e">
        <f>VLOOKUP(A314,#REF!,2,0)</f>
        <v>#REF!</v>
      </c>
      <c r="N314" s="162"/>
      <c r="O314" s="162"/>
    </row>
    <row r="315" spans="1:15" hidden="1" x14ac:dyDescent="0.25">
      <c r="A315" s="165">
        <v>2010780100</v>
      </c>
      <c r="B315" s="166" t="s">
        <v>625</v>
      </c>
      <c r="C315" s="164">
        <v>7014041634</v>
      </c>
      <c r="D315" s="164">
        <v>177085</v>
      </c>
      <c r="E315" s="165">
        <v>2010780100</v>
      </c>
      <c r="F315" s="166" t="s">
        <v>1420</v>
      </c>
      <c r="G315" s="191"/>
      <c r="H315" s="185"/>
      <c r="I315" s="176"/>
      <c r="J315" s="176"/>
      <c r="K315" s="166"/>
      <c r="L315" s="160"/>
      <c r="M315" s="161" t="e">
        <f>VLOOKUP(A315,#REF!,2,0)</f>
        <v>#REF!</v>
      </c>
      <c r="N315" s="162"/>
      <c r="O315" s="162"/>
    </row>
    <row r="316" spans="1:15" ht="45" hidden="1" x14ac:dyDescent="0.25">
      <c r="A316" s="195">
        <v>3020000001</v>
      </c>
      <c r="B316" s="194" t="s">
        <v>1227</v>
      </c>
      <c r="C316" s="180">
        <v>2452040108</v>
      </c>
      <c r="D316" s="180">
        <v>339103</v>
      </c>
      <c r="E316" s="195">
        <v>3020000001</v>
      </c>
      <c r="F316" s="194" t="s">
        <v>1421</v>
      </c>
      <c r="G316" s="191"/>
      <c r="H316" s="185"/>
      <c r="I316" s="176"/>
      <c r="J316" s="176"/>
      <c r="K316" s="159"/>
      <c r="L316" s="160"/>
      <c r="M316" s="161" t="e">
        <f>VLOOKUP(A316,#REF!,2,0)</f>
        <v>#REF!</v>
      </c>
      <c r="N316" s="162"/>
      <c r="O316" s="162"/>
    </row>
    <row r="317" spans="1:15" ht="45" hidden="1" x14ac:dyDescent="0.25">
      <c r="A317" s="165">
        <v>3020000002</v>
      </c>
      <c r="B317" s="166" t="s">
        <v>512</v>
      </c>
      <c r="C317" s="164">
        <v>2452201901</v>
      </c>
      <c r="D317" s="169">
        <v>301720</v>
      </c>
      <c r="E317" s="165">
        <v>3020000002</v>
      </c>
      <c r="F317" s="167" t="s">
        <v>1422</v>
      </c>
      <c r="G317" s="191"/>
      <c r="H317" s="185"/>
      <c r="I317" s="176"/>
      <c r="J317" s="176"/>
      <c r="K317" s="159"/>
      <c r="L317" s="160"/>
      <c r="M317" s="161" t="e">
        <f>VLOOKUP(A317,#REF!,2,0)</f>
        <v>#REF!</v>
      </c>
      <c r="N317" s="162"/>
      <c r="O317" s="162"/>
    </row>
    <row r="318" spans="1:15" ht="30" hidden="1" x14ac:dyDescent="0.25">
      <c r="A318" s="165">
        <v>2010620100</v>
      </c>
      <c r="B318" s="166" t="s">
        <v>1228</v>
      </c>
      <c r="C318" s="164">
        <v>5260234539</v>
      </c>
      <c r="D318" s="164">
        <v>301</v>
      </c>
      <c r="E318" s="165">
        <v>2010620100</v>
      </c>
      <c r="F318" s="166" t="s">
        <v>1423</v>
      </c>
      <c r="G318" s="191"/>
      <c r="H318" s="185"/>
      <c r="I318" s="176"/>
      <c r="J318" s="176"/>
      <c r="K318" s="159" t="s">
        <v>1153</v>
      </c>
      <c r="L318" s="160"/>
      <c r="M318" s="161" t="e">
        <f>VLOOKUP(A318,#REF!,2,0)</f>
        <v>#REF!</v>
      </c>
      <c r="N318" s="162"/>
      <c r="O318" s="162"/>
    </row>
    <row r="319" spans="1:15" ht="30" hidden="1" x14ac:dyDescent="0.25">
      <c r="A319" s="165">
        <v>2010230305</v>
      </c>
      <c r="B319" s="166" t="s">
        <v>499</v>
      </c>
      <c r="C319" s="164">
        <v>1837004309</v>
      </c>
      <c r="D319" s="164">
        <v>76</v>
      </c>
      <c r="E319" s="165">
        <v>2010230305</v>
      </c>
      <c r="F319" s="166" t="s">
        <v>1424</v>
      </c>
      <c r="G319" s="191"/>
      <c r="H319" s="185"/>
      <c r="I319" s="176"/>
      <c r="J319" s="176"/>
      <c r="K319" s="159"/>
      <c r="L319" s="160"/>
      <c r="M319" s="161" t="e">
        <f>VLOOKUP(A319,#REF!,2,0)</f>
        <v>#REF!</v>
      </c>
      <c r="N319" s="162"/>
      <c r="O319" s="162"/>
    </row>
    <row r="320" spans="1:15" hidden="1" x14ac:dyDescent="0.25">
      <c r="A320" s="165">
        <v>2010440200</v>
      </c>
      <c r="B320" s="166" t="s">
        <v>521</v>
      </c>
      <c r="C320" s="164">
        <v>3329064290</v>
      </c>
      <c r="D320" s="164">
        <v>201365</v>
      </c>
      <c r="E320" s="165">
        <v>2010440200</v>
      </c>
      <c r="F320" s="166" t="s">
        <v>1425</v>
      </c>
      <c r="G320" s="191"/>
      <c r="H320" s="185"/>
      <c r="I320" s="176"/>
      <c r="J320" s="176"/>
      <c r="K320" s="159"/>
      <c r="L320" s="160"/>
      <c r="M320" s="161" t="e">
        <f>VLOOKUP(A320,#REF!,2,0)</f>
        <v>#REF!</v>
      </c>
      <c r="N320" s="162"/>
      <c r="O320" s="162"/>
    </row>
    <row r="321" spans="1:15" ht="30" hidden="1" x14ac:dyDescent="0.25">
      <c r="A321" s="165">
        <v>2010780400</v>
      </c>
      <c r="B321" s="166" t="s">
        <v>626</v>
      </c>
      <c r="C321" s="164">
        <v>7024034001</v>
      </c>
      <c r="D321" s="164">
        <v>205297</v>
      </c>
      <c r="E321" s="165">
        <v>2010780400</v>
      </c>
      <c r="F321" s="166" t="s">
        <v>1426</v>
      </c>
      <c r="G321" s="191"/>
      <c r="H321" s="185"/>
      <c r="I321" s="176"/>
      <c r="J321" s="176"/>
      <c r="K321" s="159"/>
      <c r="L321" s="160"/>
      <c r="M321" s="161" t="e">
        <f>VLOOKUP(A321,#REF!,2,0)</f>
        <v>#REF!</v>
      </c>
      <c r="N321" s="162"/>
      <c r="O321" s="162"/>
    </row>
    <row r="322" spans="1:15" ht="30" hidden="1" x14ac:dyDescent="0.25">
      <c r="A322" s="165">
        <v>2010230403</v>
      </c>
      <c r="B322" s="166" t="s">
        <v>1229</v>
      </c>
      <c r="C322" s="164">
        <v>7530012491</v>
      </c>
      <c r="D322" s="164">
        <v>260</v>
      </c>
      <c r="E322" s="165">
        <v>2010230403</v>
      </c>
      <c r="F322" s="166" t="s">
        <v>1427</v>
      </c>
      <c r="G322" s="191"/>
      <c r="H322" s="185"/>
      <c r="I322" s="176"/>
      <c r="J322" s="176"/>
      <c r="K322" s="159"/>
      <c r="L322" s="160"/>
      <c r="M322" s="161" t="e">
        <f>VLOOKUP(A322,#REF!,2,0)</f>
        <v>#REF!</v>
      </c>
      <c r="N322" s="162"/>
      <c r="O322" s="162"/>
    </row>
    <row r="323" spans="1:15" hidden="1" x14ac:dyDescent="0.25">
      <c r="A323" s="165">
        <v>3020000003</v>
      </c>
      <c r="B323" s="166" t="s">
        <v>508</v>
      </c>
      <c r="C323" s="164">
        <v>2452201637</v>
      </c>
      <c r="D323" s="169">
        <v>292795</v>
      </c>
      <c r="E323" s="165">
        <v>3020000003</v>
      </c>
      <c r="F323" s="164" t="s">
        <v>1428</v>
      </c>
      <c r="G323" s="191"/>
      <c r="H323" s="185"/>
      <c r="I323" s="176"/>
      <c r="J323" s="176"/>
      <c r="K323" s="166"/>
      <c r="L323" s="160"/>
      <c r="M323" s="161" t="e">
        <f>VLOOKUP(A323,#REF!,2,0)</f>
        <v>#REF!</v>
      </c>
      <c r="N323" s="162"/>
      <c r="O323" s="162"/>
    </row>
    <row r="324" spans="1:15" hidden="1" x14ac:dyDescent="0.25">
      <c r="A324" s="165">
        <v>2010370100</v>
      </c>
      <c r="B324" s="166" t="s">
        <v>1230</v>
      </c>
      <c r="C324" s="164">
        <v>3801120337</v>
      </c>
      <c r="D324" s="164">
        <v>284648</v>
      </c>
      <c r="E324" s="165">
        <v>2010370100</v>
      </c>
      <c r="F324" s="166" t="s">
        <v>1429</v>
      </c>
      <c r="G324" s="191"/>
      <c r="H324" s="185"/>
      <c r="I324" s="176"/>
      <c r="J324" s="176"/>
      <c r="K324" s="159"/>
      <c r="L324" s="160"/>
      <c r="M324" s="161" t="e">
        <f>VLOOKUP(A324,#REF!,2,0)</f>
        <v>#REF!</v>
      </c>
      <c r="N324" s="162"/>
      <c r="O324" s="162"/>
    </row>
    <row r="325" spans="1:15" hidden="1" x14ac:dyDescent="0.25">
      <c r="A325" s="165">
        <v>2010230401</v>
      </c>
      <c r="B325" s="166" t="s">
        <v>1231</v>
      </c>
      <c r="C325" s="164">
        <v>7530003426</v>
      </c>
      <c r="D325" s="164">
        <v>259</v>
      </c>
      <c r="E325" s="165">
        <v>2010230401</v>
      </c>
      <c r="F325" s="164" t="s">
        <v>1430</v>
      </c>
      <c r="G325" s="191"/>
      <c r="H325" s="185"/>
      <c r="I325" s="176"/>
      <c r="J325" s="176"/>
      <c r="K325" s="159"/>
      <c r="L325" s="160"/>
      <c r="M325" s="161" t="e">
        <f>VLOOKUP(A325,#REF!,2,0)</f>
        <v>#REF!</v>
      </c>
      <c r="N325" s="162"/>
      <c r="O325" s="162"/>
    </row>
    <row r="326" spans="1:15" hidden="1" x14ac:dyDescent="0.25">
      <c r="A326" s="165">
        <v>3020000004</v>
      </c>
      <c r="B326" s="166" t="s">
        <v>510</v>
      </c>
      <c r="C326" s="164">
        <v>2452201651</v>
      </c>
      <c r="D326" s="169">
        <v>294831</v>
      </c>
      <c r="E326" s="165">
        <v>3020000004</v>
      </c>
      <c r="F326" s="164" t="s">
        <v>1431</v>
      </c>
      <c r="G326" s="191"/>
      <c r="H326" s="185"/>
      <c r="I326" s="176"/>
      <c r="J326" s="176"/>
      <c r="K326" s="159"/>
      <c r="L326" s="160"/>
      <c r="M326" s="161" t="e">
        <f>VLOOKUP(A326,#REF!,2,0)</f>
        <v>#REF!</v>
      </c>
      <c r="N326" s="162"/>
      <c r="O326" s="162"/>
    </row>
    <row r="327" spans="1:15" hidden="1" x14ac:dyDescent="0.25">
      <c r="A327" s="165">
        <v>2010240400</v>
      </c>
      <c r="B327" s="163" t="s">
        <v>220</v>
      </c>
      <c r="C327" s="164">
        <v>7706607400</v>
      </c>
      <c r="D327" s="164">
        <v>117</v>
      </c>
      <c r="E327" s="165">
        <v>2010240400</v>
      </c>
      <c r="F327" s="163" t="s">
        <v>1432</v>
      </c>
      <c r="G327" s="192"/>
      <c r="H327" s="185"/>
      <c r="I327" s="176"/>
      <c r="J327" s="176"/>
      <c r="K327" s="159"/>
      <c r="L327" s="160"/>
      <c r="M327" s="161" t="e">
        <f>VLOOKUP(A327,#REF!,2,0)</f>
        <v>#REF!</v>
      </c>
      <c r="N327" s="162"/>
      <c r="O327" s="162"/>
    </row>
    <row r="328" spans="1:15" hidden="1" x14ac:dyDescent="0.25">
      <c r="A328" s="165">
        <v>2010592201</v>
      </c>
      <c r="B328" s="166" t="s">
        <v>656</v>
      </c>
      <c r="C328" s="164">
        <v>7718160684</v>
      </c>
      <c r="D328" s="164">
        <v>136290</v>
      </c>
      <c r="E328" s="165">
        <v>2010592201</v>
      </c>
      <c r="F328" s="166" t="s">
        <v>1433</v>
      </c>
      <c r="G328" s="191"/>
      <c r="H328" s="185"/>
      <c r="I328" s="176"/>
      <c r="J328" s="176"/>
      <c r="K328" s="166"/>
      <c r="L328" s="160"/>
      <c r="M328" s="161" t="e">
        <f>VLOOKUP(A328,#REF!,2,0)</f>
        <v>#REF!</v>
      </c>
      <c r="N328" s="162"/>
      <c r="O328" s="162"/>
    </row>
    <row r="329" spans="1:15" hidden="1" x14ac:dyDescent="0.25">
      <c r="A329" s="165">
        <v>1051000000</v>
      </c>
      <c r="B329" s="163" t="s">
        <v>1232</v>
      </c>
      <c r="C329" s="164" t="s">
        <v>1233</v>
      </c>
      <c r="D329" s="164" t="s">
        <v>1234</v>
      </c>
      <c r="E329" s="165">
        <v>1051000000</v>
      </c>
      <c r="F329" s="164" t="s">
        <v>1434</v>
      </c>
      <c r="G329" s="191"/>
      <c r="H329" s="185"/>
      <c r="I329" s="176"/>
      <c r="J329" s="179" t="s">
        <v>1165</v>
      </c>
      <c r="K329" s="159"/>
      <c r="L329" s="160"/>
      <c r="M329" s="161" t="e">
        <f>VLOOKUP(A329,#REF!,2,0)</f>
        <v>#REF!</v>
      </c>
      <c r="N329" s="162"/>
      <c r="O329" s="162"/>
    </row>
    <row r="330" spans="1:15" hidden="1" x14ac:dyDescent="0.25">
      <c r="A330" s="157">
        <v>1110020000</v>
      </c>
      <c r="B330" s="156" t="s">
        <v>637</v>
      </c>
      <c r="C330" s="157">
        <v>7423023178</v>
      </c>
      <c r="D330" s="157">
        <v>197744</v>
      </c>
      <c r="E330" s="157">
        <v>1110020000</v>
      </c>
      <c r="F330" s="157" t="s">
        <v>1435</v>
      </c>
      <c r="G330" s="191"/>
      <c r="H330" s="185"/>
      <c r="I330" s="176"/>
      <c r="J330" s="176"/>
      <c r="K330" s="159"/>
      <c r="L330" s="160"/>
      <c r="M330" s="161" t="e">
        <f>VLOOKUP(A330,#REF!,2,0)</f>
        <v>#REF!</v>
      </c>
      <c r="N330" s="162"/>
      <c r="O330" s="162"/>
    </row>
    <row r="331" spans="1:15" hidden="1" x14ac:dyDescent="0.25">
      <c r="A331" s="165">
        <v>2010230929</v>
      </c>
      <c r="B331" s="166" t="s">
        <v>676</v>
      </c>
      <c r="C331" s="164">
        <v>7719632308</v>
      </c>
      <c r="D331" s="164">
        <v>265</v>
      </c>
      <c r="E331" s="165">
        <v>2010230929</v>
      </c>
      <c r="F331" s="166" t="s">
        <v>1436</v>
      </c>
      <c r="G331" s="191"/>
      <c r="H331" s="185"/>
      <c r="I331" s="176"/>
      <c r="J331" s="176"/>
      <c r="K331" s="159"/>
      <c r="L331" s="160"/>
      <c r="M331" s="161" t="e">
        <f>VLOOKUP(A331,#REF!,2,0)</f>
        <v>#REF!</v>
      </c>
      <c r="N331" s="162"/>
      <c r="O331" s="162"/>
    </row>
    <row r="332" spans="1:15" ht="30" hidden="1" x14ac:dyDescent="0.25">
      <c r="A332" s="165">
        <v>2010230303</v>
      </c>
      <c r="B332" s="166" t="s">
        <v>497</v>
      </c>
      <c r="C332" s="164">
        <v>1837003150</v>
      </c>
      <c r="D332" s="164">
        <v>74</v>
      </c>
      <c r="E332" s="165">
        <v>2010230303</v>
      </c>
      <c r="F332" s="166" t="s">
        <v>1437</v>
      </c>
      <c r="G332" s="192"/>
      <c r="H332" s="185"/>
      <c r="I332" s="176"/>
      <c r="J332" s="176"/>
      <c r="K332" s="166"/>
      <c r="L332" s="160"/>
      <c r="M332" s="161" t="e">
        <f>VLOOKUP(A332,#REF!,2,0)</f>
        <v>#REF!</v>
      </c>
      <c r="N332" s="162"/>
      <c r="O332" s="162"/>
    </row>
    <row r="333" spans="1:15" ht="30" hidden="1" x14ac:dyDescent="0.25">
      <c r="A333" s="165">
        <v>2010230205</v>
      </c>
      <c r="B333" s="163" t="s">
        <v>592</v>
      </c>
      <c r="C333" s="164">
        <v>5410153786</v>
      </c>
      <c r="D333" s="164">
        <v>65</v>
      </c>
      <c r="E333" s="165">
        <v>2010230205</v>
      </c>
      <c r="F333" s="163" t="s">
        <v>1438</v>
      </c>
      <c r="G333" s="191"/>
      <c r="H333" s="185"/>
      <c r="I333" s="176"/>
      <c r="J333" s="176"/>
      <c r="K333" s="159"/>
      <c r="L333" s="160"/>
      <c r="M333" s="161" t="e">
        <f>VLOOKUP(A333,#REF!,2,0)</f>
        <v>#REF!</v>
      </c>
      <c r="N333" s="162"/>
      <c r="O333" s="162"/>
    </row>
    <row r="334" spans="1:15" ht="30" hidden="1" x14ac:dyDescent="0.25">
      <c r="A334" s="165">
        <v>2010781000</v>
      </c>
      <c r="B334" s="166" t="s">
        <v>627</v>
      </c>
      <c r="C334" s="164">
        <v>7024034428</v>
      </c>
      <c r="D334" s="164">
        <v>204870</v>
      </c>
      <c r="E334" s="165">
        <v>2010781000</v>
      </c>
      <c r="F334" s="166" t="s">
        <v>1439</v>
      </c>
      <c r="G334" s="191"/>
      <c r="H334" s="185"/>
      <c r="I334" s="176"/>
      <c r="J334" s="176"/>
      <c r="K334" s="159"/>
      <c r="L334" s="160"/>
      <c r="M334" s="161" t="e">
        <f>VLOOKUP(A334,#REF!,2,0)</f>
        <v>#REF!</v>
      </c>
      <c r="N334" s="162"/>
      <c r="O334" s="162"/>
    </row>
    <row r="335" spans="1:15" ht="60" hidden="1" x14ac:dyDescent="0.25">
      <c r="A335" s="157">
        <v>1110000002</v>
      </c>
      <c r="B335" s="156" t="s">
        <v>639</v>
      </c>
      <c r="C335" s="157">
        <v>7451382644</v>
      </c>
      <c r="D335" s="157">
        <v>399601</v>
      </c>
      <c r="E335" s="157">
        <v>1110000002</v>
      </c>
      <c r="F335" s="157" t="s">
        <v>1440</v>
      </c>
      <c r="G335" s="191"/>
      <c r="H335" s="185"/>
      <c r="I335" s="176"/>
      <c r="J335" s="179" t="s">
        <v>1165</v>
      </c>
      <c r="K335" s="166"/>
      <c r="L335" s="160"/>
      <c r="M335" s="161" t="e">
        <f>VLOOKUP(A335,#REF!,2,0)</f>
        <v>#REF!</v>
      </c>
      <c r="N335" s="162"/>
      <c r="O335" s="162"/>
    </row>
    <row r="336" spans="1:15" ht="30" hidden="1" x14ac:dyDescent="0.25">
      <c r="A336" s="165">
        <v>3020000005</v>
      </c>
      <c r="B336" s="166" t="s">
        <v>509</v>
      </c>
      <c r="C336" s="164">
        <v>2452201644</v>
      </c>
      <c r="D336" s="169">
        <v>294541</v>
      </c>
      <c r="E336" s="165">
        <v>3020000005</v>
      </c>
      <c r="F336" s="164" t="s">
        <v>1441</v>
      </c>
      <c r="G336" s="192"/>
      <c r="H336" s="185"/>
      <c r="I336" s="193"/>
      <c r="J336" s="193"/>
      <c r="K336" s="159"/>
      <c r="L336" s="160"/>
      <c r="M336" s="161" t="e">
        <f>VLOOKUP(A336,#REF!,2,0)</f>
        <v>#REF!</v>
      </c>
      <c r="N336" s="162"/>
      <c r="O336" s="162"/>
    </row>
    <row r="337" spans="1:15" ht="45" hidden="1" x14ac:dyDescent="0.25">
      <c r="A337" s="165">
        <v>2010590320</v>
      </c>
      <c r="B337" s="166" t="s">
        <v>719</v>
      </c>
      <c r="C337" s="158" t="s">
        <v>1235</v>
      </c>
      <c r="D337" s="158">
        <v>218924</v>
      </c>
      <c r="E337" s="165">
        <v>2010590320</v>
      </c>
      <c r="F337" s="166" t="s">
        <v>1442</v>
      </c>
      <c r="G337" s="191"/>
      <c r="H337" s="185"/>
      <c r="I337" s="176"/>
      <c r="J337" s="176"/>
      <c r="K337" s="159"/>
      <c r="L337" s="160"/>
      <c r="M337" s="161" t="e">
        <f>VLOOKUP(A337,#REF!,2,0)</f>
        <v>#REF!</v>
      </c>
      <c r="N337" s="162"/>
      <c r="O337" s="162"/>
    </row>
    <row r="338" spans="1:15" ht="30" hidden="1" x14ac:dyDescent="0.25">
      <c r="A338" s="165">
        <v>2010230404</v>
      </c>
      <c r="B338" s="166" t="s">
        <v>1443</v>
      </c>
      <c r="C338" s="164">
        <v>7530012519</v>
      </c>
      <c r="D338" s="164">
        <v>261</v>
      </c>
      <c r="E338" s="165">
        <v>2010230404</v>
      </c>
      <c r="F338" s="166" t="s">
        <v>1444</v>
      </c>
      <c r="G338" s="191"/>
      <c r="H338" s="185"/>
      <c r="I338" s="176"/>
      <c r="J338" s="176"/>
      <c r="K338" s="159"/>
      <c r="L338" s="160"/>
      <c r="M338" s="161" t="e">
        <f>VLOOKUP(A338,#REF!,2,0)</f>
        <v>#REF!</v>
      </c>
      <c r="N338" s="162"/>
      <c r="O338" s="162"/>
    </row>
    <row r="339" spans="1:15" hidden="1" x14ac:dyDescent="0.25">
      <c r="A339" s="165">
        <v>2010800500</v>
      </c>
      <c r="B339" s="166" t="s">
        <v>611</v>
      </c>
      <c r="C339" s="164">
        <v>6629026082</v>
      </c>
      <c r="D339" s="164">
        <v>177696</v>
      </c>
      <c r="E339" s="165">
        <v>2010800500</v>
      </c>
      <c r="F339" s="166" t="s">
        <v>1445</v>
      </c>
      <c r="G339" s="191"/>
      <c r="H339" s="185"/>
      <c r="I339" s="176"/>
      <c r="J339" s="176"/>
      <c r="K339" s="159"/>
      <c r="L339" s="160"/>
      <c r="M339" s="161" t="e">
        <f>VLOOKUP(A339,#REF!,2,0)</f>
        <v>#REF!</v>
      </c>
      <c r="N339" s="162"/>
      <c r="O339" s="162"/>
    </row>
    <row r="340" spans="1:15" hidden="1" x14ac:dyDescent="0.25">
      <c r="A340" s="165">
        <v>2010840500</v>
      </c>
      <c r="B340" s="166" t="s">
        <v>704</v>
      </c>
      <c r="C340" s="164">
        <v>7805416607</v>
      </c>
      <c r="D340" s="164">
        <v>327</v>
      </c>
      <c r="E340" s="165">
        <v>2010840500</v>
      </c>
      <c r="F340" s="166" t="s">
        <v>1446</v>
      </c>
      <c r="G340" s="191"/>
      <c r="H340" s="185"/>
      <c r="I340" s="193"/>
      <c r="J340" s="193"/>
      <c r="K340" s="159"/>
      <c r="L340" s="160"/>
      <c r="M340" s="161" t="e">
        <f>VLOOKUP(A340,#REF!,2,0)</f>
        <v>#REF!</v>
      </c>
      <c r="N340" s="162"/>
      <c r="O340" s="162"/>
    </row>
    <row r="341" spans="1:15" ht="60" hidden="1" x14ac:dyDescent="0.25">
      <c r="A341" s="165">
        <v>4011000000</v>
      </c>
      <c r="B341" s="166" t="s">
        <v>703</v>
      </c>
      <c r="C341" s="164">
        <v>7802809705</v>
      </c>
      <c r="D341" s="164">
        <v>377574</v>
      </c>
      <c r="E341" s="165">
        <v>4011000000</v>
      </c>
      <c r="F341" s="166" t="s">
        <v>1447</v>
      </c>
      <c r="G341" s="191"/>
      <c r="H341" s="185"/>
      <c r="I341" s="176"/>
      <c r="J341" s="176"/>
      <c r="K341" s="166"/>
      <c r="L341" s="160"/>
      <c r="M341" s="161" t="e">
        <f>VLOOKUP(A341,#REF!,2,0)</f>
        <v>#REF!</v>
      </c>
      <c r="N341" s="162"/>
      <c r="O341" s="162"/>
    </row>
    <row r="342" spans="1:15" ht="45" hidden="1" x14ac:dyDescent="0.25">
      <c r="A342" s="165">
        <v>1150000005</v>
      </c>
      <c r="B342" s="166" t="s">
        <v>566</v>
      </c>
      <c r="C342" s="164">
        <v>5216000193</v>
      </c>
      <c r="D342" s="169">
        <v>225731</v>
      </c>
      <c r="E342" s="165">
        <v>1150000005</v>
      </c>
      <c r="F342" s="164" t="s">
        <v>1448</v>
      </c>
      <c r="G342" s="191"/>
      <c r="H342" s="185"/>
      <c r="I342" s="176"/>
      <c r="J342" s="176"/>
      <c r="K342" s="159"/>
      <c r="L342" s="160"/>
      <c r="M342" s="161" t="e">
        <f>VLOOKUP(A342,#REF!,2,0)</f>
        <v>#REF!</v>
      </c>
      <c r="N342" s="162"/>
      <c r="O342" s="162"/>
    </row>
    <row r="343" spans="1:15" ht="30" hidden="1" x14ac:dyDescent="0.25">
      <c r="A343" s="165">
        <v>2010231400</v>
      </c>
      <c r="B343" s="166" t="s">
        <v>588</v>
      </c>
      <c r="C343" s="164">
        <v>7724779465</v>
      </c>
      <c r="D343" s="164">
        <v>203706</v>
      </c>
      <c r="E343" s="165">
        <v>2010231400</v>
      </c>
      <c r="F343" s="166" t="s">
        <v>1449</v>
      </c>
      <c r="G343" s="191"/>
      <c r="H343" s="185"/>
      <c r="I343" s="176"/>
      <c r="J343" s="176"/>
      <c r="K343" s="159"/>
      <c r="L343" s="160"/>
      <c r="M343" s="161" t="e">
        <f>VLOOKUP(A343,#REF!,2,0)</f>
        <v>#REF!</v>
      </c>
      <c r="N343" s="162"/>
      <c r="O343" s="162"/>
    </row>
    <row r="344" spans="1:15" ht="45" hidden="1" x14ac:dyDescent="0.25">
      <c r="A344" s="165">
        <v>2010640000</v>
      </c>
      <c r="B344" s="166" t="s">
        <v>705</v>
      </c>
      <c r="C344" s="164">
        <v>7811411780</v>
      </c>
      <c r="D344" s="164">
        <v>178</v>
      </c>
      <c r="E344" s="165">
        <v>2010640000</v>
      </c>
      <c r="F344" s="166" t="s">
        <v>1450</v>
      </c>
      <c r="G344" s="191"/>
      <c r="H344" s="185"/>
      <c r="I344" s="193"/>
      <c r="J344" s="193"/>
      <c r="K344" s="159"/>
      <c r="L344" s="196"/>
      <c r="M344" s="161" t="e">
        <f>VLOOKUP(A344,#REF!,2,0)</f>
        <v>#REF!</v>
      </c>
      <c r="N344" s="162"/>
      <c r="O344" s="162"/>
    </row>
    <row r="345" spans="1:15" hidden="1" x14ac:dyDescent="0.25">
      <c r="A345" s="165">
        <v>2010230108</v>
      </c>
      <c r="B345" s="166" t="s">
        <v>559</v>
      </c>
      <c r="C345" s="164">
        <v>5053054827</v>
      </c>
      <c r="D345" s="164">
        <v>52</v>
      </c>
      <c r="E345" s="165">
        <v>2010230108</v>
      </c>
      <c r="F345" s="166" t="s">
        <v>1451</v>
      </c>
      <c r="G345" s="191"/>
      <c r="H345" s="185"/>
      <c r="I345" s="176"/>
      <c r="J345" s="176"/>
      <c r="K345" s="159"/>
      <c r="L345" s="196"/>
      <c r="M345" s="161" t="e">
        <f>VLOOKUP(A345,#REF!,2,0)</f>
        <v>#REF!</v>
      </c>
      <c r="N345" s="162"/>
      <c r="O345" s="162"/>
    </row>
    <row r="346" spans="1:15" hidden="1" x14ac:dyDescent="0.25">
      <c r="A346" s="165">
        <v>2010230109</v>
      </c>
      <c r="B346" s="166" t="s">
        <v>558</v>
      </c>
      <c r="C346" s="164">
        <v>5053054810</v>
      </c>
      <c r="D346" s="164">
        <v>53</v>
      </c>
      <c r="E346" s="165">
        <v>2010230109</v>
      </c>
      <c r="F346" s="166" t="s">
        <v>1452</v>
      </c>
      <c r="G346" s="191"/>
      <c r="H346" s="185"/>
      <c r="I346" s="176"/>
      <c r="J346" s="176"/>
      <c r="K346" s="159"/>
      <c r="L346" s="196"/>
      <c r="M346" s="161" t="e">
        <f>VLOOKUP(A346,#REF!,2,0)</f>
        <v>#REF!</v>
      </c>
      <c r="N346" s="162"/>
      <c r="O346" s="162"/>
    </row>
    <row r="347" spans="1:15" hidden="1" x14ac:dyDescent="0.25">
      <c r="A347" s="165">
        <v>2010230114</v>
      </c>
      <c r="B347" s="166" t="s">
        <v>1237</v>
      </c>
      <c r="C347" s="164">
        <v>5053066854</v>
      </c>
      <c r="D347" s="164">
        <v>58</v>
      </c>
      <c r="E347" s="165">
        <v>2010230114</v>
      </c>
      <c r="F347" s="166" t="s">
        <v>1453</v>
      </c>
      <c r="G347" s="191"/>
      <c r="H347" s="185"/>
      <c r="I347" s="176"/>
      <c r="J347" s="176"/>
      <c r="K347" s="159"/>
      <c r="L347" s="196"/>
      <c r="M347" s="161" t="e">
        <f>VLOOKUP(A347,#REF!,2,0)</f>
        <v>#REF!</v>
      </c>
      <c r="N347" s="162"/>
      <c r="O347" s="162"/>
    </row>
    <row r="348" spans="1:15" hidden="1" x14ac:dyDescent="0.25">
      <c r="A348" s="165">
        <v>2010150600</v>
      </c>
      <c r="B348" s="166" t="s">
        <v>581</v>
      </c>
      <c r="C348" s="164">
        <v>5254082648</v>
      </c>
      <c r="D348" s="164">
        <v>173052</v>
      </c>
      <c r="E348" s="165">
        <v>2010150600</v>
      </c>
      <c r="F348" s="166" t="s">
        <v>1454</v>
      </c>
      <c r="G348" s="191"/>
      <c r="H348" s="185"/>
      <c r="I348" s="176"/>
      <c r="J348" s="176"/>
      <c r="K348" s="166"/>
      <c r="L348" s="196"/>
      <c r="M348" s="161" t="e">
        <f>VLOOKUP(A348,#REF!,2,0)</f>
        <v>#REF!</v>
      </c>
      <c r="N348" s="162"/>
      <c r="O348" s="162"/>
    </row>
    <row r="349" spans="1:15" hidden="1" x14ac:dyDescent="0.25">
      <c r="A349" s="165">
        <v>2010590300</v>
      </c>
      <c r="B349" s="166" t="s">
        <v>458</v>
      </c>
      <c r="C349" s="164">
        <v>4027055893</v>
      </c>
      <c r="D349" s="164">
        <v>169</v>
      </c>
      <c r="E349" s="165">
        <v>2010590300</v>
      </c>
      <c r="F349" s="166" t="s">
        <v>1455</v>
      </c>
      <c r="G349" s="191"/>
      <c r="H349" s="185"/>
      <c r="I349" s="176"/>
      <c r="J349" s="176"/>
      <c r="K349" s="159"/>
      <c r="L349" s="196"/>
      <c r="M349" s="161" t="e">
        <f>VLOOKUP(A349,#REF!,2,0)</f>
        <v>#REF!</v>
      </c>
      <c r="N349" s="162"/>
      <c r="O349" s="162"/>
    </row>
    <row r="350" spans="1:15" hidden="1" x14ac:dyDescent="0.25">
      <c r="A350" s="165">
        <v>2010230307</v>
      </c>
      <c r="B350" s="166" t="s">
        <v>500</v>
      </c>
      <c r="C350" s="164">
        <v>1837004362</v>
      </c>
      <c r="D350" s="164">
        <v>78</v>
      </c>
      <c r="E350" s="165">
        <v>2010230307</v>
      </c>
      <c r="F350" s="166" t="s">
        <v>1456</v>
      </c>
      <c r="G350" s="197"/>
      <c r="H350" s="185"/>
      <c r="I350" s="176"/>
      <c r="J350" s="176"/>
      <c r="K350" s="159"/>
      <c r="L350" s="196"/>
      <c r="M350" s="161" t="e">
        <f>VLOOKUP(A350,#REF!,2,0)</f>
        <v>#REF!</v>
      </c>
      <c r="N350" s="162"/>
      <c r="O350" s="162"/>
    </row>
    <row r="351" spans="1:15" hidden="1" x14ac:dyDescent="0.25">
      <c r="A351" s="165">
        <v>2010780600</v>
      </c>
      <c r="B351" s="166" t="s">
        <v>1238</v>
      </c>
      <c r="C351" s="164">
        <v>7024034594</v>
      </c>
      <c r="D351" s="164">
        <v>212643</v>
      </c>
      <c r="E351" s="165">
        <v>2010780600</v>
      </c>
      <c r="F351" s="166" t="s">
        <v>1457</v>
      </c>
      <c r="G351" s="198"/>
      <c r="H351" s="185"/>
      <c r="I351" s="176"/>
      <c r="J351" s="176"/>
      <c r="K351" s="159"/>
      <c r="L351" s="196"/>
      <c r="M351" s="161" t="e">
        <f>VLOOKUP(A351,#REF!,2,0)</f>
        <v>#REF!</v>
      </c>
      <c r="N351" s="162"/>
      <c r="O351" s="162"/>
    </row>
    <row r="352" spans="1:15" hidden="1" x14ac:dyDescent="0.25">
      <c r="A352" s="165">
        <v>6080010000</v>
      </c>
      <c r="B352" s="166" t="s">
        <v>665</v>
      </c>
      <c r="C352" s="164">
        <v>7706716631</v>
      </c>
      <c r="D352" s="164">
        <v>150158</v>
      </c>
      <c r="E352" s="165">
        <v>6080010000</v>
      </c>
      <c r="F352" s="164" t="s">
        <v>1458</v>
      </c>
      <c r="G352" s="198"/>
      <c r="H352" s="185"/>
      <c r="I352" s="176"/>
      <c r="J352" s="176"/>
      <c r="K352" s="159"/>
      <c r="L352" s="196"/>
      <c r="M352" s="161" t="e">
        <f>VLOOKUP(A352,#REF!,2,0)</f>
        <v>#REF!</v>
      </c>
      <c r="N352" s="162"/>
      <c r="O352" s="162"/>
    </row>
    <row r="353" spans="1:15" hidden="1" x14ac:dyDescent="0.25">
      <c r="A353" s="165">
        <v>2010450101</v>
      </c>
      <c r="B353" s="166" t="s">
        <v>635</v>
      </c>
      <c r="C353" s="164">
        <v>7705762628</v>
      </c>
      <c r="D353" s="164">
        <v>154</v>
      </c>
      <c r="E353" s="165">
        <v>2010450101</v>
      </c>
      <c r="F353" s="166" t="s">
        <v>1459</v>
      </c>
      <c r="G353" s="198"/>
      <c r="H353" s="185"/>
      <c r="I353" s="176"/>
      <c r="J353" s="176"/>
      <c r="K353" s="159"/>
      <c r="L353" s="176" t="s">
        <v>1153</v>
      </c>
      <c r="M353" s="161" t="e">
        <f>VLOOKUP(A353,#REF!,2,0)</f>
        <v>#REF!</v>
      </c>
      <c r="N353" s="162"/>
      <c r="O353" s="162"/>
    </row>
    <row r="354" spans="1:15" ht="45" hidden="1" x14ac:dyDescent="0.25">
      <c r="A354" s="165">
        <v>2010770000</v>
      </c>
      <c r="B354" s="166" t="s">
        <v>541</v>
      </c>
      <c r="C354" s="164">
        <v>4714023642</v>
      </c>
      <c r="D354" s="164">
        <v>191</v>
      </c>
      <c r="E354" s="165">
        <v>2010770000</v>
      </c>
      <c r="F354" s="166" t="s">
        <v>1460</v>
      </c>
      <c r="G354" s="198"/>
      <c r="H354" s="185"/>
      <c r="I354" s="176"/>
      <c r="J354" s="176"/>
      <c r="K354" s="159"/>
      <c r="L354" s="176" t="s">
        <v>1153</v>
      </c>
      <c r="M354" s="161" t="e">
        <f>VLOOKUP(A354,#REF!,2,0)</f>
        <v>#REF!</v>
      </c>
      <c r="N354" s="162"/>
      <c r="O354" s="162"/>
    </row>
    <row r="355" spans="1:15" ht="45" hidden="1" x14ac:dyDescent="0.25">
      <c r="A355" s="165">
        <v>2010242660</v>
      </c>
      <c r="B355" s="166" t="s">
        <v>490</v>
      </c>
      <c r="C355" s="164">
        <v>1001169266</v>
      </c>
      <c r="D355" s="164">
        <v>187798</v>
      </c>
      <c r="E355" s="165">
        <v>2010242660</v>
      </c>
      <c r="F355" s="166" t="s">
        <v>1461</v>
      </c>
      <c r="G355" s="198"/>
      <c r="H355" s="185"/>
      <c r="I355" s="176"/>
      <c r="J355" s="176"/>
      <c r="K355" s="159"/>
      <c r="L355" s="176" t="s">
        <v>1153</v>
      </c>
      <c r="M355" s="161" t="e">
        <f>VLOOKUP(A355,#REF!,2,0)</f>
        <v>#REF!</v>
      </c>
      <c r="N355" s="162"/>
      <c r="O355" s="162"/>
    </row>
    <row r="356" spans="1:15" ht="30" hidden="1" x14ac:dyDescent="0.25">
      <c r="A356" s="165">
        <v>2010450109</v>
      </c>
      <c r="B356" s="166" t="s">
        <v>634</v>
      </c>
      <c r="C356" s="164">
        <v>7422032148</v>
      </c>
      <c r="D356" s="164">
        <v>132635</v>
      </c>
      <c r="E356" s="165">
        <v>2010450109</v>
      </c>
      <c r="F356" s="166" t="s">
        <v>1462</v>
      </c>
      <c r="G356" s="198"/>
      <c r="H356" s="185"/>
      <c r="I356" s="176"/>
      <c r="J356" s="176"/>
      <c r="K356" s="159"/>
      <c r="L356" s="176" t="s">
        <v>1153</v>
      </c>
      <c r="M356" s="161" t="e">
        <f>VLOOKUP(A356,#REF!,2,0)</f>
        <v>#REF!</v>
      </c>
      <c r="N356" s="162"/>
      <c r="O356" s="162"/>
    </row>
    <row r="357" spans="1:15" ht="30.75" hidden="1" thickBot="1" x14ac:dyDescent="0.3">
      <c r="A357" s="199"/>
      <c r="B357" s="199" t="s">
        <v>1463</v>
      </c>
      <c r="C357" s="199"/>
      <c r="D357" s="199"/>
      <c r="E357" s="199"/>
      <c r="F357" s="199"/>
      <c r="G357" s="200"/>
      <c r="H357" s="200"/>
      <c r="I357" s="200"/>
      <c r="J357" s="200"/>
      <c r="K357" s="200"/>
      <c r="L357" s="200"/>
      <c r="M357" s="161" t="e">
        <f>VLOOKUP(A357,#REF!,2,0)</f>
        <v>#REF!</v>
      </c>
      <c r="N357" s="162"/>
      <c r="O357" s="162"/>
    </row>
    <row r="358" spans="1:15" ht="45" hidden="1" x14ac:dyDescent="0.25">
      <c r="A358" s="203">
        <v>5100000000</v>
      </c>
      <c r="B358" s="201" t="s">
        <v>1249</v>
      </c>
      <c r="C358" s="202">
        <v>7706414704</v>
      </c>
      <c r="D358" s="202">
        <v>96799</v>
      </c>
      <c r="E358" s="203">
        <v>5100000000</v>
      </c>
      <c r="F358" s="204" t="s">
        <v>1464</v>
      </c>
      <c r="G358" s="198"/>
      <c r="H358" s="185"/>
      <c r="I358" s="176"/>
      <c r="J358" s="176"/>
      <c r="K358" s="159"/>
      <c r="L358" s="159"/>
      <c r="M358" s="161" t="e">
        <f>VLOOKUP(A358,#REF!,2,0)</f>
        <v>#REF!</v>
      </c>
      <c r="N358" s="162"/>
      <c r="O358" s="162"/>
    </row>
    <row r="359" spans="1:15" ht="60" hidden="1" x14ac:dyDescent="0.25">
      <c r="A359" s="165">
        <v>5090000000</v>
      </c>
      <c r="B359" s="166" t="s">
        <v>1250</v>
      </c>
      <c r="C359" s="164">
        <v>7705096054</v>
      </c>
      <c r="D359" s="164">
        <v>96825</v>
      </c>
      <c r="E359" s="165">
        <v>5090000000</v>
      </c>
      <c r="F359" s="205" t="s">
        <v>1465</v>
      </c>
      <c r="G359" s="198"/>
      <c r="H359" s="185"/>
      <c r="I359" s="176"/>
      <c r="J359" s="176"/>
      <c r="K359" s="159"/>
      <c r="L359" s="159"/>
      <c r="M359" s="161" t="e">
        <f>VLOOKUP(A359,#REF!,2,0)</f>
        <v>#REF!</v>
      </c>
      <c r="N359" s="162"/>
      <c r="O359" s="162"/>
    </row>
    <row r="360" spans="1:15" ht="60" hidden="1" x14ac:dyDescent="0.25">
      <c r="A360" s="165">
        <v>5150000000</v>
      </c>
      <c r="B360" s="166" t="s">
        <v>1251</v>
      </c>
      <c r="C360" s="164">
        <v>5029133115</v>
      </c>
      <c r="D360" s="164">
        <v>96981</v>
      </c>
      <c r="E360" s="165">
        <v>5150000000</v>
      </c>
      <c r="F360" s="205" t="s">
        <v>1466</v>
      </c>
      <c r="G360" s="198"/>
      <c r="H360" s="185"/>
      <c r="I360" s="176"/>
      <c r="J360" s="176"/>
      <c r="K360" s="159"/>
      <c r="L360" s="159"/>
      <c r="M360" s="161" t="e">
        <f>VLOOKUP(A360,#REF!,2,0)</f>
        <v>#REF!</v>
      </c>
      <c r="N360" s="162"/>
      <c r="O360" s="162"/>
    </row>
    <row r="361" spans="1:15" ht="30" hidden="1" x14ac:dyDescent="0.25">
      <c r="A361" s="165">
        <v>5160000000</v>
      </c>
      <c r="B361" s="166" t="s">
        <v>1252</v>
      </c>
      <c r="C361" s="164">
        <v>7734269417</v>
      </c>
      <c r="D361" s="164">
        <v>204687</v>
      </c>
      <c r="E361" s="165">
        <v>5160000000</v>
      </c>
      <c r="F361" s="206" t="s">
        <v>1467</v>
      </c>
      <c r="G361" s="198"/>
      <c r="H361" s="185"/>
      <c r="I361" s="176"/>
      <c r="J361" s="176"/>
      <c r="K361" s="159"/>
      <c r="L361" s="159"/>
      <c r="M361" s="161" t="e">
        <f>VLOOKUP(A361,#REF!,2,0)</f>
        <v>#REF!</v>
      </c>
      <c r="N361" s="162"/>
      <c r="O361" s="162"/>
    </row>
    <row r="362" spans="1:15" ht="45" hidden="1" x14ac:dyDescent="0.25">
      <c r="A362" s="165">
        <v>5170000000</v>
      </c>
      <c r="B362" s="166" t="s">
        <v>1253</v>
      </c>
      <c r="C362" s="164">
        <v>7726485277</v>
      </c>
      <c r="D362" s="164">
        <v>292959</v>
      </c>
      <c r="E362" s="165">
        <v>5170000000</v>
      </c>
      <c r="F362" s="205" t="s">
        <v>1468</v>
      </c>
      <c r="G362" s="198"/>
      <c r="H362" s="185"/>
      <c r="I362" s="176"/>
      <c r="J362" s="176"/>
      <c r="K362" s="159"/>
      <c r="L362" s="159"/>
      <c r="M362" s="161" t="e">
        <f>VLOOKUP(A362,#REF!,2,0)</f>
        <v>#REF!</v>
      </c>
      <c r="N362" s="162"/>
      <c r="O362" s="162"/>
    </row>
    <row r="363" spans="1:15" ht="30" hidden="1" x14ac:dyDescent="0.25">
      <c r="A363" s="165">
        <v>5120000000</v>
      </c>
      <c r="B363" s="166" t="s">
        <v>1254</v>
      </c>
      <c r="C363" s="164">
        <v>7706470770</v>
      </c>
      <c r="D363" s="164">
        <v>293823</v>
      </c>
      <c r="E363" s="165">
        <v>5120000000</v>
      </c>
      <c r="F363" s="205" t="s">
        <v>1469</v>
      </c>
      <c r="G363" s="198"/>
      <c r="H363" s="185"/>
      <c r="I363" s="176"/>
      <c r="J363" s="176"/>
      <c r="K363" s="159"/>
      <c r="L363" s="159"/>
      <c r="M363" s="161" t="e">
        <f>VLOOKUP(A363,#REF!,2,0)</f>
        <v>#REF!</v>
      </c>
      <c r="N363" s="162"/>
      <c r="O363" s="162"/>
    </row>
    <row r="364" spans="1:15" ht="30" hidden="1" x14ac:dyDescent="0.25">
      <c r="A364" s="165">
        <v>5180000000</v>
      </c>
      <c r="B364" s="166" t="s">
        <v>1255</v>
      </c>
      <c r="C364" s="164">
        <v>7725351697</v>
      </c>
      <c r="D364" s="164">
        <v>318855</v>
      </c>
      <c r="E364" s="165">
        <v>5180000000</v>
      </c>
      <c r="F364" s="205" t="s">
        <v>1470</v>
      </c>
      <c r="G364" s="198"/>
      <c r="H364" s="185"/>
      <c r="I364" s="176"/>
      <c r="J364" s="176"/>
      <c r="K364" s="159"/>
      <c r="L364" s="159"/>
      <c r="M364" s="161" t="e">
        <f>VLOOKUP(A364,#REF!,2,0)</f>
        <v>#REF!</v>
      </c>
      <c r="N364" s="162"/>
      <c r="O364" s="162"/>
    </row>
    <row r="365" spans="1:15" ht="60" hidden="1" x14ac:dyDescent="0.25">
      <c r="A365" s="165">
        <v>5190000000</v>
      </c>
      <c r="B365" s="166" t="s">
        <v>1256</v>
      </c>
      <c r="C365" s="164">
        <v>7706416170</v>
      </c>
      <c r="D365" s="164">
        <v>386744</v>
      </c>
      <c r="E365" s="165">
        <v>5190000000</v>
      </c>
      <c r="F365" s="205" t="s">
        <v>1471</v>
      </c>
      <c r="G365" s="198"/>
      <c r="H365" s="185"/>
      <c r="I365" s="176"/>
      <c r="J365" s="176"/>
      <c r="K365" s="159"/>
      <c r="L365" s="159"/>
      <c r="M365" s="161" t="e">
        <f>VLOOKUP(A365,#REF!,2,0)</f>
        <v>#REF!</v>
      </c>
      <c r="N365" s="162"/>
      <c r="O365" s="162"/>
    </row>
    <row r="366" spans="1:15" ht="60" hidden="1" x14ac:dyDescent="0.25">
      <c r="A366" s="165">
        <v>5210000000</v>
      </c>
      <c r="B366" s="166" t="s">
        <v>1257</v>
      </c>
      <c r="C366" s="164">
        <v>7706445460</v>
      </c>
      <c r="D366" s="164">
        <v>481198</v>
      </c>
      <c r="E366" s="165">
        <v>5210000000</v>
      </c>
      <c r="F366" s="205" t="s">
        <v>1472</v>
      </c>
      <c r="G366" s="198"/>
      <c r="H366" s="185"/>
      <c r="I366" s="176"/>
      <c r="J366" s="176"/>
      <c r="K366" s="159"/>
      <c r="L366" s="196"/>
      <c r="M366" s="161" t="e">
        <f>VLOOKUP(A366,#REF!,2,0)</f>
        <v>#REF!</v>
      </c>
      <c r="N366" s="162"/>
      <c r="O366" s="162"/>
    </row>
    <row r="367" spans="1:15" ht="60" hidden="1" x14ac:dyDescent="0.25">
      <c r="A367" s="207">
        <v>5110000000</v>
      </c>
      <c r="B367" s="166" t="s">
        <v>1473</v>
      </c>
      <c r="C367" s="164">
        <v>7706422695</v>
      </c>
      <c r="D367" s="164">
        <v>409863</v>
      </c>
      <c r="E367" s="207">
        <v>5110000000</v>
      </c>
      <c r="F367" s="205" t="s">
        <v>1474</v>
      </c>
      <c r="G367" s="198"/>
      <c r="H367" s="185"/>
      <c r="I367" s="176"/>
      <c r="J367" s="176"/>
      <c r="K367" s="159"/>
      <c r="L367" s="196"/>
      <c r="M367" s="161" t="e">
        <f>VLOOKUP(A367,#REF!,2,0)</f>
        <v>#REF!</v>
      </c>
      <c r="N367" s="162"/>
      <c r="O367" s="162"/>
    </row>
    <row r="368" spans="1:15" ht="75" hidden="1" x14ac:dyDescent="0.25">
      <c r="A368" s="207">
        <v>2010980001</v>
      </c>
      <c r="B368" s="166" t="s">
        <v>461</v>
      </c>
      <c r="C368" s="164">
        <v>7706471614</v>
      </c>
      <c r="D368" s="164">
        <v>379434</v>
      </c>
      <c r="E368" s="207">
        <v>2010980001</v>
      </c>
      <c r="F368" s="205" t="s">
        <v>1475</v>
      </c>
      <c r="G368" s="198"/>
      <c r="H368" s="185"/>
      <c r="I368" s="176"/>
      <c r="J368" s="176"/>
      <c r="K368" s="159"/>
      <c r="L368" s="196"/>
      <c r="M368" s="161" t="e">
        <f>VLOOKUP(A368,#REF!,2,0)</f>
        <v>#REF!</v>
      </c>
      <c r="N368" s="162"/>
      <c r="O368" s="162"/>
    </row>
    <row r="369" spans="1:15" ht="45" hidden="1" x14ac:dyDescent="0.25">
      <c r="A369" s="207">
        <v>6100000000</v>
      </c>
      <c r="B369" s="166" t="s">
        <v>1259</v>
      </c>
      <c r="C369" s="164">
        <v>7706470787</v>
      </c>
      <c r="D369" s="164">
        <v>293828</v>
      </c>
      <c r="E369" s="207">
        <v>6100000000</v>
      </c>
      <c r="F369" s="205" t="s">
        <v>1476</v>
      </c>
      <c r="G369" s="198"/>
      <c r="H369" s="185"/>
      <c r="I369" s="176"/>
      <c r="J369" s="176"/>
      <c r="K369" s="159"/>
      <c r="L369" s="196"/>
      <c r="M369" s="161" t="e">
        <f>VLOOKUP(A369,#REF!,2,0)</f>
        <v>#REF!</v>
      </c>
      <c r="N369" s="162"/>
      <c r="O369" s="162"/>
    </row>
    <row r="370" spans="1:15" ht="30" hidden="1" x14ac:dyDescent="0.25">
      <c r="A370" s="207">
        <v>5500000000</v>
      </c>
      <c r="B370" s="166" t="s">
        <v>1477</v>
      </c>
      <c r="C370" s="164">
        <v>4025450383</v>
      </c>
      <c r="D370" s="164">
        <v>514998</v>
      </c>
      <c r="E370" s="207">
        <v>5500000000</v>
      </c>
      <c r="F370" s="205" t="s">
        <v>1478</v>
      </c>
      <c r="G370" s="208"/>
      <c r="H370" s="209"/>
      <c r="I370" s="176"/>
      <c r="J370" s="176"/>
      <c r="K370" s="159"/>
      <c r="L370" s="196"/>
      <c r="M370" s="161" t="e">
        <f>VLOOKUP(A370,#REF!,2,0)</f>
        <v>#REF!</v>
      </c>
      <c r="N370" s="162"/>
      <c r="O370" s="162"/>
    </row>
    <row r="371" spans="1:15" ht="30" hidden="1" x14ac:dyDescent="0.25">
      <c r="A371" s="210"/>
      <c r="B371" s="210"/>
      <c r="C371" s="210"/>
      <c r="D371" s="210"/>
      <c r="E371" s="210"/>
      <c r="F371" s="210" t="s">
        <v>1479</v>
      </c>
      <c r="G371" s="210"/>
      <c r="H371" s="210"/>
      <c r="I371" s="210"/>
      <c r="J371" s="210"/>
      <c r="K371" s="210"/>
      <c r="L371" s="210"/>
      <c r="M371" s="161" t="e">
        <f>VLOOKUP(A371,#REF!,2,0)</f>
        <v>#REF!</v>
      </c>
    </row>
    <row r="372" spans="1:15" ht="45" hidden="1" x14ac:dyDescent="0.25">
      <c r="A372" s="165">
        <v>2039000000</v>
      </c>
      <c r="B372" s="156" t="s">
        <v>685</v>
      </c>
      <c r="C372" s="164">
        <v>7724186930</v>
      </c>
      <c r="D372" s="164">
        <v>151080</v>
      </c>
      <c r="E372" s="165">
        <v>2039000000</v>
      </c>
      <c r="F372" s="187" t="s">
        <v>1480</v>
      </c>
      <c r="G372" s="187"/>
      <c r="H372" s="211"/>
      <c r="I372" s="212"/>
      <c r="J372" s="212"/>
      <c r="K372" s="212"/>
      <c r="L372" s="196"/>
      <c r="M372" s="161" t="e">
        <f>VLOOKUP(A372,#REF!,2,0)</f>
        <v>#REF!</v>
      </c>
    </row>
    <row r="373" spans="1:15" ht="30" hidden="1" x14ac:dyDescent="0.25">
      <c r="A373" s="157"/>
      <c r="B373" s="156" t="s">
        <v>480</v>
      </c>
      <c r="C373" s="164">
        <v>99999999</v>
      </c>
      <c r="D373" s="164">
        <v>321765</v>
      </c>
      <c r="E373" s="157"/>
      <c r="F373" s="187" t="s">
        <v>1481</v>
      </c>
      <c r="G373" s="187"/>
      <c r="H373" s="211"/>
      <c r="I373" s="212"/>
      <c r="J373" s="212"/>
      <c r="K373" s="212"/>
      <c r="L373" s="196"/>
      <c r="M373" s="161" t="e">
        <f>VLOOKUP(A373,#REF!,2,0)</f>
        <v>#REF!</v>
      </c>
    </row>
    <row r="374" spans="1:15" hidden="1" x14ac:dyDescent="0.25">
      <c r="A374" s="157">
        <v>2010450111</v>
      </c>
      <c r="B374" s="156" t="s">
        <v>1240</v>
      </c>
      <c r="C374" s="164">
        <v>1781570</v>
      </c>
      <c r="D374" s="164">
        <v>325852</v>
      </c>
      <c r="E374" s="157">
        <v>2010450111</v>
      </c>
      <c r="F374" s="187" t="s">
        <v>1240</v>
      </c>
      <c r="G374" s="187"/>
      <c r="H374" s="211"/>
      <c r="I374" s="212"/>
      <c r="J374" s="212"/>
      <c r="K374" s="212"/>
      <c r="L374" s="196"/>
      <c r="M374" s="161" t="e">
        <f>VLOOKUP(A374,#REF!,2,0)</f>
        <v>#REF!</v>
      </c>
    </row>
    <row r="375" spans="1:15" hidden="1" x14ac:dyDescent="0.25">
      <c r="A375" s="157"/>
      <c r="B375" s="156" t="s">
        <v>468</v>
      </c>
      <c r="C375" s="164">
        <v>25281607</v>
      </c>
      <c r="D375" s="164">
        <v>249010</v>
      </c>
      <c r="E375" s="157"/>
      <c r="F375" s="187" t="s">
        <v>468</v>
      </c>
      <c r="G375" s="187"/>
      <c r="H375" s="211"/>
      <c r="I375" s="212"/>
      <c r="J375" s="212"/>
      <c r="K375" s="212"/>
      <c r="L375" s="196"/>
      <c r="M375" s="161" t="e">
        <f>VLOOKUP(A375,#REF!,2,0)</f>
        <v>#REF!</v>
      </c>
    </row>
    <row r="376" spans="1:15" hidden="1" x14ac:dyDescent="0.25">
      <c r="A376" s="157"/>
      <c r="B376" s="156" t="s">
        <v>736</v>
      </c>
      <c r="C376" s="164" t="s">
        <v>1241</v>
      </c>
      <c r="D376" s="164">
        <v>374593</v>
      </c>
      <c r="E376" s="157"/>
      <c r="F376" s="187" t="s">
        <v>1482</v>
      </c>
      <c r="G376" s="187"/>
      <c r="H376" s="211"/>
      <c r="I376" s="212"/>
      <c r="J376" s="212"/>
      <c r="K376" s="212"/>
      <c r="L376" s="196"/>
      <c r="M376" s="161" t="e">
        <f>VLOOKUP(A376,#REF!,2,0)</f>
        <v>#REF!</v>
      </c>
    </row>
    <row r="377" spans="1:15" hidden="1" x14ac:dyDescent="0.25">
      <c r="A377" s="157"/>
      <c r="B377" s="156" t="s">
        <v>737</v>
      </c>
      <c r="C377" s="164" t="s">
        <v>1242</v>
      </c>
      <c r="D377" s="164">
        <v>374580</v>
      </c>
      <c r="E377" s="157"/>
      <c r="F377" s="187" t="s">
        <v>737</v>
      </c>
      <c r="G377" s="187"/>
      <c r="H377" s="211"/>
      <c r="I377" s="212"/>
      <c r="J377" s="212"/>
      <c r="K377" s="212"/>
      <c r="L377" s="196"/>
      <c r="M377" s="161" t="e">
        <f>VLOOKUP(A377,#REF!,2,0)</f>
        <v>#REF!</v>
      </c>
    </row>
    <row r="378" spans="1:15" hidden="1" x14ac:dyDescent="0.25">
      <c r="A378" s="157"/>
      <c r="B378" s="156" t="s">
        <v>460</v>
      </c>
      <c r="C378" s="164">
        <v>3033716</v>
      </c>
      <c r="D378" s="164">
        <v>368503</v>
      </c>
      <c r="E378" s="157"/>
      <c r="F378" s="187" t="s">
        <v>460</v>
      </c>
      <c r="G378" s="187"/>
      <c r="H378" s="211"/>
      <c r="I378" s="212"/>
      <c r="J378" s="212"/>
      <c r="K378" s="212"/>
      <c r="L378" s="196"/>
      <c r="M378" s="161" t="e">
        <f>VLOOKUP(A378,#REF!,2,0)</f>
        <v>#REF!</v>
      </c>
    </row>
    <row r="379" spans="1:15" hidden="1" x14ac:dyDescent="0.25">
      <c r="A379" s="157"/>
      <c r="B379" s="156" t="s">
        <v>486</v>
      </c>
      <c r="C379" s="164">
        <v>804720555</v>
      </c>
      <c r="D379" s="164">
        <v>374631</v>
      </c>
      <c r="E379" s="157"/>
      <c r="F379" s="187" t="s">
        <v>486</v>
      </c>
      <c r="G379" s="187"/>
      <c r="H379" s="211"/>
      <c r="I379" s="212"/>
      <c r="J379" s="212"/>
      <c r="K379" s="212"/>
      <c r="L379" s="196"/>
      <c r="M379" s="161" t="e">
        <f>VLOOKUP(A379,#REF!,2,0)</f>
        <v>#REF!</v>
      </c>
    </row>
    <row r="380" spans="1:15" hidden="1" x14ac:dyDescent="0.25">
      <c r="A380" s="157"/>
      <c r="B380" s="213" t="s">
        <v>466</v>
      </c>
      <c r="C380" s="164">
        <v>22222222</v>
      </c>
      <c r="D380" s="164"/>
      <c r="E380" s="157"/>
      <c r="F380" s="187" t="s">
        <v>1483</v>
      </c>
      <c r="G380" s="187"/>
      <c r="H380" s="211"/>
      <c r="I380" s="212"/>
      <c r="J380" s="212"/>
      <c r="K380" s="212"/>
      <c r="L380" s="196"/>
      <c r="M380" s="161" t="e">
        <f>VLOOKUP(A380,#REF!,2,0)</f>
        <v>#REF!</v>
      </c>
    </row>
    <row r="381" spans="1:15" hidden="1" x14ac:dyDescent="0.25">
      <c r="A381" s="157"/>
      <c r="B381" s="213" t="s">
        <v>1243</v>
      </c>
      <c r="C381" s="164">
        <v>94057007</v>
      </c>
      <c r="D381" s="164"/>
      <c r="E381" s="157"/>
      <c r="F381" s="187" t="s">
        <v>1243</v>
      </c>
      <c r="G381" s="187"/>
      <c r="H381" s="211"/>
      <c r="I381" s="212"/>
      <c r="J381" s="212"/>
      <c r="K381" s="212"/>
      <c r="L381" s="196"/>
      <c r="M381" s="161" t="e">
        <f>VLOOKUP(A381,#REF!,2,0)</f>
        <v>#REF!</v>
      </c>
    </row>
    <row r="382" spans="1:15" ht="30" hidden="1" x14ac:dyDescent="0.25">
      <c r="A382" s="157"/>
      <c r="B382" s="156" t="s">
        <v>572</v>
      </c>
      <c r="C382" s="164">
        <v>5254021525</v>
      </c>
      <c r="D382" s="164">
        <v>339382</v>
      </c>
      <c r="E382" s="157"/>
      <c r="F382" s="187" t="s">
        <v>1484</v>
      </c>
      <c r="G382" s="187"/>
      <c r="H382" s="211"/>
      <c r="I382" s="212"/>
      <c r="J382" s="212"/>
      <c r="K382" s="212"/>
      <c r="L382" s="196"/>
      <c r="M382" s="161" t="e">
        <f>VLOOKUP(A382,#REF!,2,0)</f>
        <v>#REF!</v>
      </c>
    </row>
    <row r="383" spans="1:15" ht="60" hidden="1" x14ac:dyDescent="0.25">
      <c r="A383" s="157">
        <v>2010470001</v>
      </c>
      <c r="B383" s="156" t="s">
        <v>660</v>
      </c>
      <c r="C383" s="164">
        <v>7706026412</v>
      </c>
      <c r="D383" s="164">
        <v>152124</v>
      </c>
      <c r="E383" s="157">
        <v>2010470001</v>
      </c>
      <c r="F383" s="187" t="s">
        <v>1485</v>
      </c>
      <c r="G383" s="187"/>
      <c r="H383" s="211"/>
      <c r="I383" s="212"/>
      <c r="J383" s="212"/>
      <c r="K383" s="212"/>
      <c r="L383" s="196"/>
      <c r="M383" s="161" t="e">
        <f>VLOOKUP(A383,#REF!,2,0)</f>
        <v>#REF!</v>
      </c>
    </row>
    <row r="384" spans="1:15" ht="60" hidden="1" x14ac:dyDescent="0.25">
      <c r="A384" s="157"/>
      <c r="B384" s="156" t="s">
        <v>530</v>
      </c>
      <c r="C384" s="164">
        <v>3801111332</v>
      </c>
      <c r="D384" s="164">
        <v>195880</v>
      </c>
      <c r="E384" s="157"/>
      <c r="F384" s="187" t="s">
        <v>1486</v>
      </c>
      <c r="G384" s="187"/>
      <c r="H384" s="211"/>
      <c r="I384" s="212"/>
      <c r="J384" s="212"/>
      <c r="K384" s="212"/>
      <c r="L384" s="196"/>
      <c r="M384" s="161" t="e">
        <f>VLOOKUP(A384,#REF!,2,0)</f>
        <v>#REF!</v>
      </c>
    </row>
    <row r="385" spans="1:13" hidden="1" x14ac:dyDescent="0.25">
      <c r="A385" s="157">
        <v>2010450106</v>
      </c>
      <c r="B385" s="156" t="s">
        <v>1244</v>
      </c>
      <c r="C385" s="164">
        <v>7705570531</v>
      </c>
      <c r="D385" s="164">
        <v>275</v>
      </c>
      <c r="E385" s="157">
        <v>2010450106</v>
      </c>
      <c r="F385" s="187" t="s">
        <v>1487</v>
      </c>
      <c r="G385" s="187"/>
      <c r="H385" s="211"/>
      <c r="I385" s="212"/>
      <c r="J385" s="212"/>
      <c r="K385" s="212"/>
      <c r="L385" s="196"/>
      <c r="M385" s="161" t="e">
        <f>VLOOKUP(A385,#REF!,2,0)</f>
        <v>#REF!</v>
      </c>
    </row>
    <row r="386" spans="1:13" ht="30" hidden="1" x14ac:dyDescent="0.25">
      <c r="A386" s="157">
        <v>2010591302</v>
      </c>
      <c r="B386" s="156" t="s">
        <v>701</v>
      </c>
      <c r="C386" s="164">
        <v>7801268130</v>
      </c>
      <c r="D386" s="164">
        <v>354</v>
      </c>
      <c r="E386" s="157">
        <v>2010591302</v>
      </c>
      <c r="F386" s="187" t="s">
        <v>1488</v>
      </c>
      <c r="G386" s="187"/>
      <c r="H386" s="211"/>
      <c r="I386" s="212"/>
      <c r="J386" s="212"/>
      <c r="K386" s="212"/>
      <c r="L386" s="196"/>
      <c r="M386" s="161" t="e">
        <f>VLOOKUP(A386,#REF!,2,0)</f>
        <v>#REF!</v>
      </c>
    </row>
    <row r="387" spans="1:13" ht="30" hidden="1" x14ac:dyDescent="0.25">
      <c r="A387" s="157">
        <v>1150010000</v>
      </c>
      <c r="B387" s="156" t="s">
        <v>574</v>
      </c>
      <c r="C387" s="164">
        <v>5254023547</v>
      </c>
      <c r="D387" s="164">
        <v>232664</v>
      </c>
      <c r="E387" s="157">
        <v>1150010000</v>
      </c>
      <c r="F387" s="187" t="s">
        <v>1489</v>
      </c>
      <c r="G387" s="187"/>
      <c r="H387" s="211"/>
      <c r="I387" s="212"/>
      <c r="J387" s="212"/>
      <c r="K387" s="212"/>
      <c r="L387" s="196"/>
      <c r="M387" s="161" t="e">
        <f>VLOOKUP(A387,#REF!,2,0)</f>
        <v>#REF!</v>
      </c>
    </row>
    <row r="388" spans="1:13" ht="30" hidden="1" x14ac:dyDescent="0.25">
      <c r="A388" s="157"/>
      <c r="B388" s="156" t="s">
        <v>615</v>
      </c>
      <c r="C388" s="164">
        <v>6639012579</v>
      </c>
      <c r="D388" s="164">
        <v>130985</v>
      </c>
      <c r="E388" s="157"/>
      <c r="F388" s="187" t="s">
        <v>1490</v>
      </c>
      <c r="G388" s="187"/>
      <c r="H388" s="211"/>
      <c r="I388" s="212"/>
      <c r="J388" s="212"/>
      <c r="K388" s="212"/>
      <c r="L388" s="196"/>
      <c r="M388" s="161" t="e">
        <f>VLOOKUP(A388,#REF!,2,0)</f>
        <v>#REF!</v>
      </c>
    </row>
    <row r="389" spans="1:13" ht="75" hidden="1" x14ac:dyDescent="0.25">
      <c r="A389" s="157">
        <v>1110000001</v>
      </c>
      <c r="B389" s="156" t="s">
        <v>553</v>
      </c>
      <c r="C389" s="157">
        <v>5040006777</v>
      </c>
      <c r="D389" s="157">
        <v>179676</v>
      </c>
      <c r="E389" s="157">
        <v>1110000001</v>
      </c>
      <c r="F389" s="187" t="s">
        <v>1491</v>
      </c>
      <c r="G389" s="187"/>
      <c r="H389" s="211"/>
      <c r="I389" s="212"/>
      <c r="J389" s="212"/>
      <c r="K389" s="212"/>
      <c r="L389" s="196"/>
      <c r="M389" s="161" t="e">
        <f>VLOOKUP(A389,#REF!,2,0)</f>
        <v>#REF!</v>
      </c>
    </row>
    <row r="390" spans="1:13" ht="45" hidden="1" x14ac:dyDescent="0.25">
      <c r="A390" s="157">
        <v>1150000003</v>
      </c>
      <c r="B390" s="156" t="s">
        <v>568</v>
      </c>
      <c r="C390" s="157">
        <v>5254001945</v>
      </c>
      <c r="D390" s="157">
        <v>190718</v>
      </c>
      <c r="E390" s="157">
        <v>1150000003</v>
      </c>
      <c r="F390" s="187" t="s">
        <v>1492</v>
      </c>
      <c r="G390" s="187"/>
      <c r="H390" s="211"/>
      <c r="I390" s="212"/>
      <c r="J390" s="212"/>
      <c r="K390" s="212"/>
      <c r="L390" s="196"/>
      <c r="M390" s="161" t="e">
        <f>VLOOKUP(A390,#REF!,2,0)</f>
        <v>#REF!</v>
      </c>
    </row>
    <row r="391" spans="1:13" ht="30" hidden="1" x14ac:dyDescent="0.25">
      <c r="A391" s="157">
        <v>1150000001</v>
      </c>
      <c r="B391" s="156" t="s">
        <v>573</v>
      </c>
      <c r="C391" s="157">
        <v>5254021677</v>
      </c>
      <c r="D391" s="157">
        <v>203910</v>
      </c>
      <c r="E391" s="157">
        <v>1150000001</v>
      </c>
      <c r="F391" s="187" t="s">
        <v>1493</v>
      </c>
      <c r="G391" s="187"/>
      <c r="H391" s="211"/>
      <c r="I391" s="212"/>
      <c r="J391" s="212"/>
      <c r="K391" s="212"/>
      <c r="L391" s="196"/>
      <c r="M391" s="161" t="e">
        <f>VLOOKUP(A391,#REF!,2,0)</f>
        <v>#REF!</v>
      </c>
    </row>
    <row r="392" spans="1:13" ht="30" hidden="1" x14ac:dyDescent="0.25">
      <c r="A392" s="157"/>
      <c r="B392" s="156" t="s">
        <v>571</v>
      </c>
      <c r="C392" s="157">
        <v>5254019396</v>
      </c>
      <c r="D392" s="157">
        <v>218326</v>
      </c>
      <c r="E392" s="157"/>
      <c r="F392" s="187" t="s">
        <v>1494</v>
      </c>
      <c r="G392" s="187"/>
      <c r="H392" s="211"/>
      <c r="I392" s="212"/>
      <c r="J392" s="212"/>
      <c r="K392" s="212"/>
      <c r="L392" s="196"/>
      <c r="M392" s="161" t="e">
        <f>VLOOKUP(A392,#REF!,2,0)</f>
        <v>#REF!</v>
      </c>
    </row>
    <row r="393" spans="1:13" ht="45" hidden="1" x14ac:dyDescent="0.25">
      <c r="A393" s="157">
        <v>2010230927</v>
      </c>
      <c r="B393" s="156" t="s">
        <v>1245</v>
      </c>
      <c r="C393" s="157">
        <v>5036105172</v>
      </c>
      <c r="D393" s="157">
        <v>149666</v>
      </c>
      <c r="E393" s="157">
        <v>2010230927</v>
      </c>
      <c r="F393" s="187" t="s">
        <v>1495</v>
      </c>
      <c r="G393" s="187"/>
      <c r="H393" s="211"/>
      <c r="I393" s="212"/>
      <c r="J393" s="212"/>
      <c r="K393" s="212"/>
      <c r="L393" s="196"/>
      <c r="M393" s="161" t="e">
        <f>VLOOKUP(A393,#REF!,2,0)</f>
        <v>#REF!</v>
      </c>
    </row>
    <row r="394" spans="1:13" ht="45" hidden="1" x14ac:dyDescent="0.25">
      <c r="A394" s="157">
        <v>2010230350</v>
      </c>
      <c r="B394" s="156" t="s">
        <v>496</v>
      </c>
      <c r="C394" s="157">
        <v>1831010987</v>
      </c>
      <c r="D394" s="157">
        <v>176484</v>
      </c>
      <c r="E394" s="157">
        <v>2010230350</v>
      </c>
      <c r="F394" s="187" t="s">
        <v>1496</v>
      </c>
      <c r="G394" s="187"/>
      <c r="H394" s="211"/>
      <c r="I394" s="212"/>
      <c r="J394" s="212"/>
      <c r="K394" s="212"/>
      <c r="L394" s="196"/>
      <c r="M394" s="161" t="e">
        <f>VLOOKUP(A394,#REF!,2,0)</f>
        <v>#REF!</v>
      </c>
    </row>
    <row r="395" spans="1:13" ht="45" hidden="1" x14ac:dyDescent="0.25">
      <c r="A395" s="157"/>
      <c r="B395" s="156" t="s">
        <v>609</v>
      </c>
      <c r="C395" s="157">
        <v>6629000366</v>
      </c>
      <c r="D395" s="157">
        <v>106518</v>
      </c>
      <c r="E395" s="157"/>
      <c r="F395" s="187" t="s">
        <v>1497</v>
      </c>
      <c r="G395" s="187"/>
      <c r="H395" s="211"/>
      <c r="I395" s="212"/>
      <c r="J395" s="212"/>
      <c r="K395" s="212"/>
      <c r="L395" s="196"/>
      <c r="M395" s="161" t="e">
        <f>VLOOKUP(A395,#REF!,2,0)</f>
        <v>#REF!</v>
      </c>
    </row>
    <row r="396" spans="1:13" ht="45" hidden="1" x14ac:dyDescent="0.25">
      <c r="A396" s="157">
        <v>1150070000</v>
      </c>
      <c r="B396" s="156" t="s">
        <v>543</v>
      </c>
      <c r="C396" s="157">
        <v>5018049479</v>
      </c>
      <c r="D396" s="157">
        <v>267200</v>
      </c>
      <c r="E396" s="157">
        <v>1150070000</v>
      </c>
      <c r="F396" s="187" t="s">
        <v>1498</v>
      </c>
      <c r="G396" s="187"/>
      <c r="H396" s="211"/>
      <c r="I396" s="212"/>
      <c r="J396" s="212"/>
      <c r="K396" s="212"/>
      <c r="L396" s="196"/>
      <c r="M396" s="161" t="e">
        <f>VLOOKUP(A396,#REF!,2,0)</f>
        <v>#REF!</v>
      </c>
    </row>
    <row r="397" spans="1:13" ht="45" hidden="1" x14ac:dyDescent="0.25">
      <c r="A397" s="157"/>
      <c r="B397" s="156" t="s">
        <v>1246</v>
      </c>
      <c r="C397" s="157">
        <v>2076748</v>
      </c>
      <c r="D397" s="214">
        <v>493609</v>
      </c>
      <c r="E397" s="157"/>
      <c r="F397" s="187" t="s">
        <v>1499</v>
      </c>
      <c r="G397" s="187"/>
      <c r="H397" s="211"/>
      <c r="I397" s="212"/>
      <c r="J397" s="212"/>
      <c r="K397" s="212"/>
      <c r="L397" s="196"/>
      <c r="M397" s="161" t="e">
        <f>VLOOKUP(A397,#REF!,2,0)</f>
        <v>#REF!</v>
      </c>
    </row>
    <row r="398" spans="1:13" ht="45" hidden="1" x14ac:dyDescent="0.25">
      <c r="A398" s="157"/>
      <c r="B398" s="156" t="s">
        <v>532</v>
      </c>
      <c r="C398" s="157">
        <v>4003003825</v>
      </c>
      <c r="D398" s="157">
        <v>241159</v>
      </c>
      <c r="E398" s="157"/>
      <c r="F398" s="187" t="s">
        <v>1500</v>
      </c>
      <c r="G398" s="187"/>
      <c r="H398" s="211"/>
      <c r="I398" s="212"/>
      <c r="J398" s="212"/>
      <c r="K398" s="212"/>
      <c r="L398" s="196"/>
      <c r="M398" s="161" t="e">
        <f>VLOOKUP(A398,#REF!,2,0)</f>
        <v>#REF!</v>
      </c>
    </row>
    <row r="399" spans="1:13" ht="45" hidden="1" x14ac:dyDescent="0.25">
      <c r="A399" s="157">
        <v>2010470002</v>
      </c>
      <c r="B399" s="156" t="s">
        <v>606</v>
      </c>
      <c r="C399" s="157">
        <v>6607000411</v>
      </c>
      <c r="D399" s="157">
        <v>153566</v>
      </c>
      <c r="E399" s="157">
        <v>2010470002</v>
      </c>
      <c r="F399" s="187" t="s">
        <v>1501</v>
      </c>
      <c r="G399" s="187"/>
      <c r="H399" s="211"/>
      <c r="I399" s="212"/>
      <c r="J399" s="212"/>
      <c r="K399" s="212"/>
      <c r="L399" s="196"/>
      <c r="M399" s="161" t="e">
        <f>VLOOKUP(A399,#REF!,2,0)</f>
        <v>#REF!</v>
      </c>
    </row>
    <row r="400" spans="1:13" ht="60" hidden="1" x14ac:dyDescent="0.25">
      <c r="A400" s="157">
        <v>1020000001</v>
      </c>
      <c r="B400" s="156" t="s">
        <v>684</v>
      </c>
      <c r="C400" s="157">
        <v>7724180826</v>
      </c>
      <c r="D400" s="157">
        <v>150448</v>
      </c>
      <c r="E400" s="157">
        <v>1020000001</v>
      </c>
      <c r="F400" s="187" t="s">
        <v>1502</v>
      </c>
      <c r="G400" s="187"/>
      <c r="H400" s="211"/>
      <c r="I400" s="212"/>
      <c r="J400" s="212"/>
      <c r="K400" s="212"/>
      <c r="L400" s="196"/>
      <c r="M400" s="161" t="e">
        <f>VLOOKUP(A400,#REF!,2,0)</f>
        <v>#REF!</v>
      </c>
    </row>
    <row r="401" spans="1:13" hidden="1" x14ac:dyDescent="0.25">
      <c r="A401" s="157"/>
      <c r="B401" s="156" t="s">
        <v>711</v>
      </c>
      <c r="C401" s="157">
        <v>28612007575</v>
      </c>
      <c r="D401" s="157">
        <v>413222</v>
      </c>
      <c r="E401" s="157"/>
      <c r="F401" s="187" t="s">
        <v>1503</v>
      </c>
      <c r="G401" s="187"/>
      <c r="H401" s="211"/>
      <c r="I401" s="212"/>
      <c r="J401" s="212"/>
      <c r="K401" s="212"/>
      <c r="L401" s="196"/>
      <c r="M401" s="161" t="e">
        <f>VLOOKUP(A401,#REF!,2,0)</f>
        <v>#REF!</v>
      </c>
    </row>
    <row r="402" spans="1:13" ht="75" hidden="1" x14ac:dyDescent="0.25">
      <c r="A402" s="157"/>
      <c r="B402" s="156" t="s">
        <v>1247</v>
      </c>
      <c r="C402" s="157">
        <v>5254025248</v>
      </c>
      <c r="D402" s="157">
        <v>268477</v>
      </c>
      <c r="E402" s="157"/>
      <c r="F402" s="187" t="s">
        <v>1504</v>
      </c>
      <c r="G402" s="187"/>
      <c r="H402" s="211"/>
      <c r="I402" s="212"/>
      <c r="J402" s="212"/>
      <c r="K402" s="212"/>
      <c r="L402" s="196"/>
      <c r="M402" s="161" t="e">
        <f>VLOOKUP(A402,#REF!,2,0)</f>
        <v>#REF!</v>
      </c>
    </row>
    <row r="403" spans="1:13" ht="60" hidden="1" x14ac:dyDescent="0.25">
      <c r="A403" s="157">
        <v>2010800001</v>
      </c>
      <c r="B403" s="156" t="s">
        <v>545</v>
      </c>
      <c r="C403" s="157">
        <v>5029040598</v>
      </c>
      <c r="D403" s="157">
        <v>112469</v>
      </c>
      <c r="E403" s="157">
        <v>2010800001</v>
      </c>
      <c r="F403" s="187" t="s">
        <v>1505</v>
      </c>
      <c r="G403" s="187"/>
      <c r="H403" s="211"/>
      <c r="I403" s="212"/>
      <c r="J403" s="212"/>
      <c r="K403" s="212"/>
      <c r="L403" s="196"/>
      <c r="M403" s="161" t="e">
        <f>VLOOKUP(A403,#REF!,2,0)</f>
        <v>#REF!</v>
      </c>
    </row>
    <row r="404" spans="1:13" ht="60" hidden="1" x14ac:dyDescent="0.25">
      <c r="A404" s="157"/>
      <c r="B404" s="156" t="s">
        <v>534</v>
      </c>
      <c r="C404" s="157">
        <v>4025004928</v>
      </c>
      <c r="D404" s="157">
        <v>123943</v>
      </c>
      <c r="E404" s="157"/>
      <c r="F404" s="187" t="s">
        <v>1506</v>
      </c>
      <c r="G404" s="187"/>
      <c r="H404" s="211"/>
      <c r="I404" s="212"/>
      <c r="J404" s="212"/>
      <c r="K404" s="212"/>
      <c r="L404" s="196"/>
      <c r="M404" s="161" t="e">
        <f>VLOOKUP(A404,#REF!,2,0)</f>
        <v>#REF!</v>
      </c>
    </row>
    <row r="405" spans="1:13" ht="30" hidden="1" x14ac:dyDescent="0.25">
      <c r="A405" s="157"/>
      <c r="B405" s="156" t="s">
        <v>690</v>
      </c>
      <c r="C405" s="157">
        <v>7726030128</v>
      </c>
      <c r="D405" s="157">
        <v>116016</v>
      </c>
      <c r="E405" s="157"/>
      <c r="F405" s="187" t="s">
        <v>1507</v>
      </c>
      <c r="G405" s="187"/>
      <c r="H405" s="211"/>
      <c r="I405" s="212"/>
      <c r="J405" s="212"/>
      <c r="K405" s="212"/>
      <c r="L405" s="196"/>
      <c r="M405" s="161" t="e">
        <f>VLOOKUP(A405,#REF!,2,0)</f>
        <v>#REF!</v>
      </c>
    </row>
    <row r="406" spans="1:13" hidden="1" x14ac:dyDescent="0.25">
      <c r="A406" s="157"/>
      <c r="B406" s="213" t="s">
        <v>475</v>
      </c>
      <c r="C406" s="157">
        <v>39255244</v>
      </c>
      <c r="D406" s="157"/>
      <c r="E406" s="157"/>
      <c r="F406" s="187" t="s">
        <v>1508</v>
      </c>
      <c r="G406" s="187"/>
      <c r="H406" s="211"/>
      <c r="I406" s="212"/>
      <c r="J406" s="212"/>
      <c r="K406" s="212"/>
      <c r="L406" s="196"/>
      <c r="M406" s="161" t="e">
        <f>VLOOKUP(A406,#REF!,2,0)</f>
        <v>#REF!</v>
      </c>
    </row>
    <row r="407" spans="1:13" ht="60" hidden="1" x14ac:dyDescent="0.25">
      <c r="A407" s="157"/>
      <c r="B407" s="156" t="s">
        <v>552</v>
      </c>
      <c r="C407" s="157">
        <v>5037004040</v>
      </c>
      <c r="D407" s="157">
        <v>125227</v>
      </c>
      <c r="E407" s="157"/>
      <c r="F407" s="187" t="s">
        <v>1509</v>
      </c>
      <c r="G407" s="187"/>
      <c r="H407" s="211"/>
      <c r="I407" s="212"/>
      <c r="J407" s="212"/>
      <c r="K407" s="212"/>
      <c r="L407" s="196"/>
      <c r="M407" s="161" t="e">
        <f>VLOOKUP(A407,#REF!,2,0)</f>
        <v>#REF!</v>
      </c>
    </row>
    <row r="408" spans="1:13" ht="30" hidden="1" x14ac:dyDescent="0.25">
      <c r="A408" s="157"/>
      <c r="B408" s="156" t="s">
        <v>583</v>
      </c>
      <c r="C408" s="157">
        <v>5254483760</v>
      </c>
      <c r="D408" s="157">
        <v>243957</v>
      </c>
      <c r="E408" s="157"/>
      <c r="F408" s="187" t="s">
        <v>1510</v>
      </c>
      <c r="G408" s="187"/>
      <c r="H408" s="211"/>
      <c r="I408" s="212"/>
      <c r="J408" s="212"/>
      <c r="K408" s="212"/>
      <c r="L408" s="196"/>
      <c r="M408" s="161" t="e">
        <f>VLOOKUP(A408,#REF!,2,0)</f>
        <v>#REF!</v>
      </c>
    </row>
    <row r="409" spans="1:13" ht="30" hidden="1" x14ac:dyDescent="0.25">
      <c r="A409" s="157">
        <v>2010591802</v>
      </c>
      <c r="B409" s="156" t="s">
        <v>1248</v>
      </c>
      <c r="C409" s="157">
        <v>7719202457</v>
      </c>
      <c r="D409" s="157">
        <v>113700</v>
      </c>
      <c r="E409" s="157">
        <v>2010591802</v>
      </c>
      <c r="F409" s="187" t="s">
        <v>1511</v>
      </c>
      <c r="G409" s="187"/>
      <c r="H409" s="211"/>
      <c r="I409" s="212"/>
      <c r="J409" s="212"/>
      <c r="K409" s="212"/>
      <c r="L409" s="196"/>
      <c r="M409" s="161" t="e">
        <f>VLOOKUP(A409,#REF!,2,0)</f>
        <v>#REF!</v>
      </c>
    </row>
    <row r="410" spans="1:13" ht="30" hidden="1" x14ac:dyDescent="0.25">
      <c r="A410" s="157"/>
      <c r="B410" s="156" t="s">
        <v>675</v>
      </c>
      <c r="C410" s="157">
        <v>7717036589</v>
      </c>
      <c r="D410" s="157">
        <v>232705</v>
      </c>
      <c r="E410" s="157"/>
      <c r="F410" s="187" t="s">
        <v>1512</v>
      </c>
      <c r="G410" s="187"/>
      <c r="H410" s="211"/>
      <c r="I410" s="212"/>
      <c r="J410" s="212"/>
      <c r="K410" s="212"/>
      <c r="L410" s="196"/>
      <c r="M410" s="161" t="e">
        <f>VLOOKUP(A410,#REF!,2,0)</f>
        <v>#REF!</v>
      </c>
    </row>
    <row r="411" spans="1:13" hidden="1" x14ac:dyDescent="0.25">
      <c r="A411" s="157"/>
      <c r="B411" s="156" t="s">
        <v>476</v>
      </c>
      <c r="C411" s="157">
        <v>44444444</v>
      </c>
      <c r="D411" s="157">
        <v>409317</v>
      </c>
      <c r="E411" s="157"/>
      <c r="F411" s="187" t="s">
        <v>1513</v>
      </c>
      <c r="G411" s="187"/>
      <c r="H411" s="211"/>
      <c r="I411" s="212"/>
      <c r="J411" s="212"/>
      <c r="K411" s="212"/>
      <c r="L411" s="196"/>
      <c r="M411" s="161" t="e">
        <f>VLOOKUP(A411,#REF!,2,0)</f>
        <v>#REF!</v>
      </c>
    </row>
    <row r="412" spans="1:13" ht="60" hidden="1" x14ac:dyDescent="0.25">
      <c r="A412" s="157">
        <v>1150000004</v>
      </c>
      <c r="B412" s="156" t="s">
        <v>577</v>
      </c>
      <c r="C412" s="157">
        <v>5254026273</v>
      </c>
      <c r="D412" s="157">
        <v>125783</v>
      </c>
      <c r="E412" s="157">
        <v>1150000004</v>
      </c>
      <c r="F412" s="187" t="s">
        <v>1514</v>
      </c>
      <c r="G412" s="187"/>
      <c r="H412" s="211"/>
      <c r="I412" s="212"/>
      <c r="J412" s="212"/>
      <c r="K412" s="212"/>
      <c r="L412" s="196"/>
      <c r="M412" s="161" t="e">
        <f>VLOOKUP(A412,#REF!,2,0)</f>
        <v>#REF!</v>
      </c>
    </row>
    <row r="413" spans="1:13" ht="30" hidden="1" x14ac:dyDescent="0.25">
      <c r="A413" s="157">
        <v>1110010000</v>
      </c>
      <c r="B413" s="156" t="s">
        <v>636</v>
      </c>
      <c r="C413" s="157">
        <v>7423022400</v>
      </c>
      <c r="D413" s="157">
        <v>435251</v>
      </c>
      <c r="E413" s="157">
        <v>1110010000</v>
      </c>
      <c r="F413" s="187" t="s">
        <v>1515</v>
      </c>
      <c r="G413" s="187"/>
      <c r="H413" s="211"/>
      <c r="I413" s="212"/>
      <c r="J413" s="212"/>
      <c r="K413" s="212"/>
      <c r="L413" s="196"/>
      <c r="M413" s="161" t="e">
        <f>VLOOKUP(A413,#REF!,2,0)</f>
        <v>#REF!</v>
      </c>
    </row>
    <row r="414" spans="1:13" ht="90" hidden="1" x14ac:dyDescent="0.25">
      <c r="A414" s="157">
        <v>2010230950</v>
      </c>
      <c r="B414" s="156" t="s">
        <v>504</v>
      </c>
      <c r="C414" s="157">
        <v>2312032555</v>
      </c>
      <c r="D414" s="157">
        <v>151528</v>
      </c>
      <c r="E414" s="157">
        <v>2010230950</v>
      </c>
      <c r="F414" s="187" t="s">
        <v>1516</v>
      </c>
      <c r="G414" s="187"/>
      <c r="H414" s="211"/>
      <c r="I414" s="212"/>
      <c r="J414" s="212"/>
      <c r="K414" s="212"/>
      <c r="L414" s="196"/>
      <c r="M414" s="161" t="e">
        <f>VLOOKUP(A414,#REF!,2,0)</f>
        <v>#REF!</v>
      </c>
    </row>
    <row r="415" spans="1:13" ht="30" hidden="1" x14ac:dyDescent="0.25">
      <c r="A415" s="157">
        <v>1080000001</v>
      </c>
      <c r="B415" s="156" t="s">
        <v>586</v>
      </c>
      <c r="C415" s="157">
        <v>5406222395</v>
      </c>
      <c r="D415" s="157">
        <v>238604</v>
      </c>
      <c r="E415" s="157">
        <v>1080000001</v>
      </c>
      <c r="F415" s="187" t="s">
        <v>1517</v>
      </c>
      <c r="G415" s="187"/>
      <c r="H415" s="211"/>
      <c r="I415" s="212"/>
      <c r="J415" s="212"/>
      <c r="K415" s="212"/>
      <c r="L415" s="196"/>
      <c r="M415" s="161" t="e">
        <f>VLOOKUP(A415,#REF!,2,0)</f>
        <v>#REF!</v>
      </c>
    </row>
    <row r="416" spans="1:13" ht="45" hidden="1" x14ac:dyDescent="0.25">
      <c r="A416" s="157"/>
      <c r="B416" s="156" t="s">
        <v>514</v>
      </c>
      <c r="C416" s="157">
        <v>3123283361</v>
      </c>
      <c r="D416" s="157">
        <v>243820</v>
      </c>
      <c r="E416" s="157"/>
      <c r="F416" s="187" t="s">
        <v>1518</v>
      </c>
      <c r="G416" s="187"/>
      <c r="H416" s="211"/>
      <c r="I416" s="212"/>
      <c r="J416" s="212"/>
      <c r="K416" s="212"/>
      <c r="L416" s="196"/>
      <c r="M416" s="161" t="e">
        <f>VLOOKUP(A416,#REF!,2,0)</f>
        <v>#REF!</v>
      </c>
    </row>
    <row r="417" spans="1:13" ht="30" hidden="1" x14ac:dyDescent="0.25">
      <c r="A417" s="157"/>
      <c r="B417" s="213" t="s">
        <v>570</v>
      </c>
      <c r="C417" s="157">
        <v>5254018339</v>
      </c>
      <c r="D417" s="157"/>
      <c r="E417" s="157"/>
      <c r="F417" s="187" t="s">
        <v>1519</v>
      </c>
      <c r="G417" s="187"/>
      <c r="H417" s="211"/>
      <c r="I417" s="212"/>
      <c r="J417" s="212"/>
      <c r="K417" s="212"/>
      <c r="L417" s="196"/>
      <c r="M417" s="161" t="e">
        <f>VLOOKUP(A417,#REF!,2,0)</f>
        <v>#REF!</v>
      </c>
    </row>
    <row r="418" spans="1:13" ht="45" hidden="1" x14ac:dyDescent="0.25">
      <c r="A418" s="157"/>
      <c r="B418" s="215" t="s">
        <v>714</v>
      </c>
      <c r="C418" s="216">
        <v>141240022860</v>
      </c>
      <c r="D418" s="217">
        <v>397923</v>
      </c>
      <c r="E418" s="157"/>
      <c r="F418" s="187" t="s">
        <v>1520</v>
      </c>
      <c r="G418" s="187"/>
      <c r="H418" s="211"/>
      <c r="I418" s="212"/>
      <c r="J418" s="212"/>
      <c r="K418" s="212"/>
      <c r="L418" s="196"/>
      <c r="M418" s="161" t="e">
        <f>VLOOKUP(A418,#REF!,2,0)</f>
        <v>#REF!</v>
      </c>
    </row>
    <row r="419" spans="1:13" ht="30" hidden="1" x14ac:dyDescent="0.25">
      <c r="A419" s="157">
        <v>2010591700</v>
      </c>
      <c r="B419" s="156" t="s">
        <v>709</v>
      </c>
      <c r="C419" s="157">
        <v>7825436390</v>
      </c>
      <c r="D419" s="157">
        <v>116291</v>
      </c>
      <c r="E419" s="157">
        <v>2010591700</v>
      </c>
      <c r="F419" s="187" t="s">
        <v>1521</v>
      </c>
      <c r="G419" s="187"/>
      <c r="H419" s="211"/>
      <c r="I419" s="212"/>
      <c r="J419" s="212"/>
      <c r="K419" s="212"/>
      <c r="L419" s="196"/>
      <c r="M419" s="161" t="e">
        <f>VLOOKUP(A419,#REF!,2,0)</f>
        <v>#REF!</v>
      </c>
    </row>
    <row r="420" spans="1:13" ht="30" hidden="1" x14ac:dyDescent="0.25">
      <c r="A420" s="157"/>
      <c r="B420" s="156" t="s">
        <v>740</v>
      </c>
      <c r="C420" s="157">
        <v>7703530990</v>
      </c>
      <c r="D420" s="157">
        <v>233992</v>
      </c>
      <c r="E420" s="157"/>
      <c r="F420" s="187" t="s">
        <v>1522</v>
      </c>
      <c r="G420" s="187"/>
      <c r="H420" s="211"/>
      <c r="I420" s="212"/>
      <c r="J420" s="212"/>
      <c r="K420" s="212"/>
      <c r="L420" s="196"/>
      <c r="M420" s="161" t="e">
        <f>VLOOKUP(A420,#REF!,2,0)</f>
        <v>#REF!</v>
      </c>
    </row>
    <row r="421" spans="1:13" ht="45" hidden="1" x14ac:dyDescent="0.25">
      <c r="A421" s="157"/>
      <c r="B421" s="156" t="s">
        <v>605</v>
      </c>
      <c r="C421" s="157">
        <v>6600001442</v>
      </c>
      <c r="D421" s="157">
        <v>217382</v>
      </c>
      <c r="E421" s="157"/>
      <c r="F421" s="187" t="s">
        <v>1523</v>
      </c>
      <c r="G421" s="187"/>
      <c r="H421" s="211"/>
      <c r="I421" s="212"/>
      <c r="J421" s="212"/>
      <c r="K421" s="212"/>
      <c r="L421" s="196"/>
      <c r="M421" s="161" t="e">
        <f>VLOOKUP(A421,#REF!,2,0)</f>
        <v>#REF!</v>
      </c>
    </row>
    <row r="422" spans="1:13" ht="60" hidden="1" x14ac:dyDescent="0.25">
      <c r="A422" s="157"/>
      <c r="B422" s="213" t="s">
        <v>682</v>
      </c>
      <c r="C422" s="157">
        <v>7722816908</v>
      </c>
      <c r="D422" s="157"/>
      <c r="E422" s="157"/>
      <c r="F422" s="187" t="s">
        <v>1524</v>
      </c>
      <c r="G422" s="187"/>
      <c r="H422" s="211"/>
      <c r="I422" s="212"/>
      <c r="J422" s="212"/>
      <c r="K422" s="212"/>
      <c r="L422" s="196"/>
      <c r="M422" s="161" t="e">
        <f>VLOOKUP(A422,#REF!,2,0)</f>
        <v>#REF!</v>
      </c>
    </row>
    <row r="423" spans="1:13" ht="45" hidden="1" x14ac:dyDescent="0.25">
      <c r="A423" s="157"/>
      <c r="B423" s="156" t="s">
        <v>632</v>
      </c>
      <c r="C423" s="157">
        <v>7405003891</v>
      </c>
      <c r="D423" s="157">
        <v>123489</v>
      </c>
      <c r="E423" s="157"/>
      <c r="F423" s="187" t="s">
        <v>1525</v>
      </c>
      <c r="G423" s="187"/>
      <c r="H423" s="211"/>
      <c r="I423" s="212"/>
      <c r="J423" s="212"/>
      <c r="K423" s="212"/>
      <c r="L423" s="196"/>
      <c r="M423" s="161" t="e">
        <f>VLOOKUP(A423,#REF!,2,0)</f>
        <v>#REF!</v>
      </c>
    </row>
    <row r="424" spans="1:13" ht="30" hidden="1" x14ac:dyDescent="0.25">
      <c r="A424" s="157"/>
      <c r="B424" s="156" t="s">
        <v>555</v>
      </c>
      <c r="C424" s="157">
        <v>5053020289</v>
      </c>
      <c r="D424" s="157">
        <v>150821</v>
      </c>
      <c r="E424" s="157"/>
      <c r="F424" s="187" t="s">
        <v>1526</v>
      </c>
      <c r="G424" s="187"/>
      <c r="H424" s="211"/>
      <c r="I424" s="212"/>
      <c r="J424" s="212"/>
      <c r="K424" s="212"/>
      <c r="L424" s="196"/>
      <c r="M424" s="161" t="e">
        <f>VLOOKUP(A424,#REF!,2,0)</f>
        <v>#REF!</v>
      </c>
    </row>
    <row r="425" spans="1:13" ht="30" hidden="1" x14ac:dyDescent="0.25">
      <c r="A425" s="210"/>
      <c r="B425" s="210"/>
      <c r="C425" s="210"/>
      <c r="D425" s="210"/>
      <c r="E425" s="210"/>
      <c r="F425" s="210" t="s">
        <v>1527</v>
      </c>
      <c r="G425" s="210"/>
      <c r="H425" s="210"/>
      <c r="I425" s="210"/>
      <c r="J425" s="210"/>
      <c r="K425" s="210"/>
      <c r="L425" s="210"/>
      <c r="M425" s="161" t="e">
        <f>VLOOKUP(A425,#REF!,2,0)</f>
        <v>#REF!</v>
      </c>
    </row>
    <row r="426" spans="1:13" ht="30" hidden="1" x14ac:dyDescent="0.25">
      <c r="A426" s="157">
        <v>4061000000</v>
      </c>
      <c r="B426" s="156" t="s">
        <v>561</v>
      </c>
      <c r="C426" s="157">
        <v>5054002290</v>
      </c>
      <c r="D426" s="157">
        <v>109132</v>
      </c>
      <c r="E426" s="157">
        <v>4061000000</v>
      </c>
      <c r="F426" s="187" t="s">
        <v>1528</v>
      </c>
      <c r="G426" s="193"/>
      <c r="H426" s="218"/>
      <c r="I426" s="212"/>
      <c r="J426" s="212"/>
      <c r="K426" s="212"/>
      <c r="L426" s="196"/>
      <c r="M426" s="161" t="e">
        <f>VLOOKUP(A426,#REF!,2,0)</f>
        <v>#REF!</v>
      </c>
    </row>
    <row r="427" spans="1:13" ht="45" hidden="1" x14ac:dyDescent="0.25">
      <c r="A427" s="157">
        <v>1150040000</v>
      </c>
      <c r="B427" s="156" t="s">
        <v>582</v>
      </c>
      <c r="C427" s="157">
        <v>5254482357</v>
      </c>
      <c r="D427" s="157">
        <v>203903</v>
      </c>
      <c r="E427" s="157">
        <v>1150040000</v>
      </c>
      <c r="F427" s="187" t="s">
        <v>1529</v>
      </c>
      <c r="G427" s="193"/>
      <c r="H427" s="218"/>
      <c r="I427" s="212"/>
      <c r="J427" s="212"/>
      <c r="K427" s="212"/>
      <c r="L427" s="196"/>
      <c r="M427" s="161" t="e">
        <f>VLOOKUP(A427,#REF!,2,0)</f>
        <v>#REF!</v>
      </c>
    </row>
  </sheetData>
  <sheetProtection formatColumns="0" formatRows="0" autoFilter="0"/>
  <autoFilter ref="B2:L427">
    <filterColumn colId="8">
      <filters>
        <filter val="Да"/>
      </filters>
    </filterColumn>
  </autoFilter>
  <conditionalFormatting sqref="F428:F1048576 F1">
    <cfRule type="duplicateValues" dxfId="488" priority="268"/>
  </conditionalFormatting>
  <conditionalFormatting sqref="B428:B1048576 B1">
    <cfRule type="duplicateValues" dxfId="487" priority="272"/>
    <cfRule type="duplicateValues" dxfId="486" priority="274"/>
  </conditionalFormatting>
  <conditionalFormatting sqref="C428:C1048576 C1">
    <cfRule type="duplicateValues" dxfId="485" priority="271"/>
    <cfRule type="duplicateValues" dxfId="484" priority="273"/>
  </conditionalFormatting>
  <conditionalFormatting sqref="D428:D1048576 D1">
    <cfRule type="duplicateValues" dxfId="483" priority="270"/>
  </conditionalFormatting>
  <conditionalFormatting sqref="E428:E1048576 E1">
    <cfRule type="duplicateValues" dxfId="482" priority="269"/>
  </conditionalFormatting>
  <conditionalFormatting sqref="F5:F6">
    <cfRule type="duplicateValues" dxfId="481" priority="263"/>
  </conditionalFormatting>
  <conditionalFormatting sqref="B5:B6">
    <cfRule type="duplicateValues" dxfId="480" priority="266"/>
    <cfRule type="duplicateValues" dxfId="479" priority="267"/>
  </conditionalFormatting>
  <conditionalFormatting sqref="D5:D6">
    <cfRule type="duplicateValues" dxfId="478" priority="265"/>
  </conditionalFormatting>
  <conditionalFormatting sqref="E5:E6">
    <cfRule type="duplicateValues" dxfId="477" priority="264"/>
  </conditionalFormatting>
  <conditionalFormatting sqref="C5">
    <cfRule type="duplicateValues" dxfId="476" priority="261"/>
    <cfRule type="duplicateValues" dxfId="475" priority="262"/>
  </conditionalFormatting>
  <conditionalFormatting sqref="B39">
    <cfRule type="duplicateValues" dxfId="474" priority="258"/>
    <cfRule type="duplicateValues" dxfId="473" priority="260"/>
  </conditionalFormatting>
  <conditionalFormatting sqref="C39">
    <cfRule type="duplicateValues" dxfId="472" priority="257"/>
    <cfRule type="duplicateValues" dxfId="471" priority="259"/>
  </conditionalFormatting>
  <conditionalFormatting sqref="D39">
    <cfRule type="duplicateValues" dxfId="470" priority="256"/>
  </conditionalFormatting>
  <conditionalFormatting sqref="F39">
    <cfRule type="duplicateValues" dxfId="469" priority="255"/>
  </conditionalFormatting>
  <conditionalFormatting sqref="B39">
    <cfRule type="duplicateValues" dxfId="468" priority="254"/>
  </conditionalFormatting>
  <conditionalFormatting sqref="E39">
    <cfRule type="duplicateValues" dxfId="467" priority="252"/>
    <cfRule type="duplicateValues" dxfId="466" priority="253"/>
  </conditionalFormatting>
  <conditionalFormatting sqref="C6">
    <cfRule type="duplicateValues" dxfId="465" priority="250"/>
    <cfRule type="duplicateValues" dxfId="464" priority="251"/>
  </conditionalFormatting>
  <conditionalFormatting sqref="D11">
    <cfRule type="duplicateValues" dxfId="463" priority="249"/>
  </conditionalFormatting>
  <conditionalFormatting sqref="C124">
    <cfRule type="duplicateValues" dxfId="462" priority="247"/>
    <cfRule type="duplicateValues" dxfId="461" priority="248"/>
  </conditionalFormatting>
  <conditionalFormatting sqref="E124">
    <cfRule type="duplicateValues" dxfId="460" priority="246"/>
  </conditionalFormatting>
  <conditionalFormatting sqref="F124">
    <cfRule type="duplicateValues" dxfId="459" priority="245"/>
  </conditionalFormatting>
  <conditionalFormatting sqref="D20">
    <cfRule type="duplicateValues" dxfId="458" priority="243"/>
    <cfRule type="duplicateValues" dxfId="457" priority="244"/>
  </conditionalFormatting>
  <conditionalFormatting sqref="B124">
    <cfRule type="duplicateValues" dxfId="456" priority="241"/>
    <cfRule type="duplicateValues" dxfId="455" priority="242"/>
  </conditionalFormatting>
  <conditionalFormatting sqref="D153">
    <cfRule type="duplicateValues" dxfId="454" priority="240"/>
  </conditionalFormatting>
  <conditionalFormatting sqref="C425:E425 G425:H425">
    <cfRule type="duplicateValues" dxfId="453" priority="238"/>
    <cfRule type="duplicateValues" dxfId="452" priority="239"/>
  </conditionalFormatting>
  <conditionalFormatting sqref="F425">
    <cfRule type="duplicateValues" dxfId="451" priority="236"/>
    <cfRule type="duplicateValues" dxfId="450" priority="237"/>
  </conditionalFormatting>
  <conditionalFormatting sqref="B371:B1048576 B1:B7 B130:B170 B28:B37 B10:B25 B39:B89 B172:B214 B102:B128 B91:B100">
    <cfRule type="duplicateValues" dxfId="449" priority="235"/>
  </conditionalFormatting>
  <conditionalFormatting sqref="E427">
    <cfRule type="duplicateValues" dxfId="448" priority="234" stopIfTrue="1"/>
  </conditionalFormatting>
  <conditionalFormatting sqref="E427">
    <cfRule type="duplicateValues" dxfId="447" priority="233" stopIfTrue="1"/>
  </conditionalFormatting>
  <conditionalFormatting sqref="E427">
    <cfRule type="duplicateValues" dxfId="446" priority="231" stopIfTrue="1"/>
    <cfRule type="duplicateValues" dxfId="445" priority="232" stopIfTrue="1"/>
  </conditionalFormatting>
  <conditionalFormatting sqref="E427">
    <cfRule type="duplicateValues" dxfId="444" priority="230" stopIfTrue="1"/>
  </conditionalFormatting>
  <conditionalFormatting sqref="E427">
    <cfRule type="duplicateValues" dxfId="443" priority="229"/>
  </conditionalFormatting>
  <conditionalFormatting sqref="E427">
    <cfRule type="duplicateValues" dxfId="442" priority="228"/>
  </conditionalFormatting>
  <conditionalFormatting sqref="E426">
    <cfRule type="duplicateValues" dxfId="441" priority="227" stopIfTrue="1"/>
  </conditionalFormatting>
  <conditionalFormatting sqref="E426">
    <cfRule type="duplicateValues" dxfId="440" priority="226" stopIfTrue="1"/>
  </conditionalFormatting>
  <conditionalFormatting sqref="E426">
    <cfRule type="duplicateValues" dxfId="439" priority="224" stopIfTrue="1"/>
    <cfRule type="duplicateValues" dxfId="438" priority="225" stopIfTrue="1"/>
  </conditionalFormatting>
  <conditionalFormatting sqref="E426">
    <cfRule type="duplicateValues" dxfId="437" priority="223" stopIfTrue="1"/>
  </conditionalFormatting>
  <conditionalFormatting sqref="E426">
    <cfRule type="duplicateValues" dxfId="436" priority="222"/>
  </conditionalFormatting>
  <conditionalFormatting sqref="E426">
    <cfRule type="duplicateValues" dxfId="435" priority="221"/>
  </conditionalFormatting>
  <conditionalFormatting sqref="E371:E1048576 E1:E7 E130:E170 E28:E37 E10:E25 E39:E89 E172:E214 E102:E128 E91:E100">
    <cfRule type="duplicateValues" dxfId="434" priority="219"/>
    <cfRule type="duplicateValues" dxfId="433" priority="220"/>
  </conditionalFormatting>
  <conditionalFormatting sqref="B428:B1048576">
    <cfRule type="duplicateValues" dxfId="432" priority="218"/>
  </conditionalFormatting>
  <conditionalFormatting sqref="F426:F427 F7 F2:F4 F40:F89 F125:F128 F371 F130:F170 F28:F37 F10:F25 F172:F214 F102:F123 F91:F100">
    <cfRule type="duplicateValues" dxfId="431" priority="275"/>
  </conditionalFormatting>
  <conditionalFormatting sqref="C426:C427 C7 C2:C4 C40:C89 C125:C128 C371:C424 C130:C170 C28:C37 C22:C25 C10:C20 C172:C214 C102:C123 C91:C100">
    <cfRule type="duplicateValues" dxfId="430" priority="276"/>
    <cfRule type="duplicateValues" dxfId="429" priority="277"/>
  </conditionalFormatting>
  <conditionalFormatting sqref="D426:D427 D7 D2:D4 D40:D89 D12:D19 D22:D25 D154:D170 D371:D424 D130:D152 D28:D37 D10 D172:D214 D102:D128 D91:D100">
    <cfRule type="duplicateValues" dxfId="428" priority="278"/>
  </conditionalFormatting>
  <conditionalFormatting sqref="C371:C1048576 C1:C7 C130:C170 C28:C37 C22:C25 C10:C20 C39:C89 C172:C214 C102:C128 C91:C100">
    <cfRule type="duplicateValues" dxfId="427" priority="217"/>
  </conditionalFormatting>
  <conditionalFormatting sqref="B371:H371 B7 B2:B4 B40:B89 B125:B128 B372:B427 B130:B170 B28:B37 B10:B25 B172:B214 B102:B123 B91:B100">
    <cfRule type="duplicateValues" dxfId="426" priority="279"/>
    <cfRule type="duplicateValues" dxfId="425" priority="280"/>
  </conditionalFormatting>
  <conditionalFormatting sqref="E371:E424 E7 E2:E4 E40:E89 E125:E128 E130:E170 E28:E37 E10:E25 E172:E214 E102:E123 E91:E100">
    <cfRule type="duplicateValues" dxfId="424" priority="281"/>
  </conditionalFormatting>
  <conditionalFormatting sqref="F372:G424">
    <cfRule type="duplicateValues" dxfId="423" priority="216"/>
  </conditionalFormatting>
  <conditionalFormatting sqref="C428:C1048576">
    <cfRule type="duplicateValues" dxfId="422" priority="215"/>
  </conditionalFormatting>
  <conditionalFormatting sqref="B371:B1048576 B1:B7 B130:B170 B28:B37 B10:B25 B39:B89 B172:B214 B102:B128 B91:B100">
    <cfRule type="duplicateValues" dxfId="421" priority="213"/>
    <cfRule type="duplicateValues" dxfId="420" priority="214"/>
  </conditionalFormatting>
  <conditionalFormatting sqref="F317">
    <cfRule type="duplicateValues" dxfId="419" priority="212"/>
  </conditionalFormatting>
  <conditionalFormatting sqref="F316">
    <cfRule type="duplicateValues" dxfId="418" priority="206"/>
  </conditionalFormatting>
  <conditionalFormatting sqref="B316">
    <cfRule type="duplicateValues" dxfId="417" priority="209"/>
    <cfRule type="duplicateValues" dxfId="416" priority="211"/>
  </conditionalFormatting>
  <conditionalFormatting sqref="C316">
    <cfRule type="duplicateValues" dxfId="415" priority="208"/>
    <cfRule type="duplicateValues" dxfId="414" priority="210"/>
  </conditionalFormatting>
  <conditionalFormatting sqref="E316">
    <cfRule type="duplicateValues" dxfId="413" priority="207"/>
  </conditionalFormatting>
  <conditionalFormatting sqref="D316">
    <cfRule type="duplicateValues" dxfId="412" priority="205"/>
  </conditionalFormatting>
  <conditionalFormatting sqref="G357:H357">
    <cfRule type="duplicateValues" dxfId="411" priority="203"/>
    <cfRule type="duplicateValues" dxfId="410" priority="204"/>
  </conditionalFormatting>
  <conditionalFormatting sqref="B129">
    <cfRule type="duplicateValues" dxfId="409" priority="195"/>
  </conditionalFormatting>
  <conditionalFormatting sqref="E129">
    <cfRule type="duplicateValues" dxfId="408" priority="194"/>
  </conditionalFormatting>
  <conditionalFormatting sqref="C129">
    <cfRule type="duplicateValues" dxfId="407" priority="193"/>
  </conditionalFormatting>
  <conditionalFormatting sqref="B129">
    <cfRule type="duplicateValues" dxfId="406" priority="192"/>
  </conditionalFormatting>
  <conditionalFormatting sqref="F129">
    <cfRule type="duplicateValues" dxfId="405" priority="196"/>
  </conditionalFormatting>
  <conditionalFormatting sqref="B129">
    <cfRule type="duplicateValues" dxfId="404" priority="197"/>
    <cfRule type="duplicateValues" dxfId="403" priority="198"/>
  </conditionalFormatting>
  <conditionalFormatting sqref="C129">
    <cfRule type="duplicateValues" dxfId="402" priority="199"/>
    <cfRule type="duplicateValues" dxfId="401" priority="200"/>
  </conditionalFormatting>
  <conditionalFormatting sqref="D129">
    <cfRule type="duplicateValues" dxfId="400" priority="201"/>
  </conditionalFormatting>
  <conditionalFormatting sqref="E129">
    <cfRule type="duplicateValues" dxfId="399" priority="202"/>
  </conditionalFormatting>
  <conditionalFormatting sqref="I357:L357">
    <cfRule type="duplicateValues" dxfId="398" priority="190"/>
    <cfRule type="duplicateValues" dxfId="397" priority="191"/>
  </conditionalFormatting>
  <conditionalFormatting sqref="I371:L371">
    <cfRule type="duplicateValues" dxfId="396" priority="188"/>
    <cfRule type="duplicateValues" dxfId="395" priority="189"/>
  </conditionalFormatting>
  <conditionalFormatting sqref="I425:L425">
    <cfRule type="duplicateValues" dxfId="394" priority="186"/>
    <cfRule type="duplicateValues" dxfId="393" priority="187"/>
  </conditionalFormatting>
  <conditionalFormatting sqref="B357:F357">
    <cfRule type="duplicateValues" dxfId="392" priority="179"/>
    <cfRule type="duplicateValues" dxfId="391" priority="180"/>
  </conditionalFormatting>
  <conditionalFormatting sqref="E358">
    <cfRule type="duplicateValues" dxfId="390" priority="177"/>
    <cfRule type="duplicateValues" dxfId="389" priority="178"/>
  </conditionalFormatting>
  <conditionalFormatting sqref="E359">
    <cfRule type="duplicateValues" dxfId="388" priority="175"/>
    <cfRule type="duplicateValues" dxfId="387" priority="176"/>
  </conditionalFormatting>
  <conditionalFormatting sqref="E360:E361 E363">
    <cfRule type="duplicateValues" dxfId="386" priority="173"/>
    <cfRule type="duplicateValues" dxfId="385" priority="174"/>
  </conditionalFormatting>
  <conditionalFormatting sqref="E362">
    <cfRule type="duplicateValues" dxfId="384" priority="171"/>
    <cfRule type="duplicateValues" dxfId="383" priority="172"/>
  </conditionalFormatting>
  <conditionalFormatting sqref="E364">
    <cfRule type="duplicateValues" dxfId="382" priority="169"/>
    <cfRule type="duplicateValues" dxfId="381" priority="170"/>
  </conditionalFormatting>
  <conditionalFormatting sqref="E365">
    <cfRule type="duplicateValues" dxfId="380" priority="167"/>
    <cfRule type="duplicateValues" dxfId="379" priority="168"/>
  </conditionalFormatting>
  <conditionalFormatting sqref="E366">
    <cfRule type="duplicateValues" dxfId="378" priority="165"/>
    <cfRule type="duplicateValues" dxfId="377" priority="166"/>
  </conditionalFormatting>
  <conditionalFormatting sqref="E367">
    <cfRule type="duplicateValues" dxfId="376" priority="164" stopIfTrue="1"/>
  </conditionalFormatting>
  <conditionalFormatting sqref="E367">
    <cfRule type="duplicateValues" dxfId="375" priority="163" stopIfTrue="1"/>
  </conditionalFormatting>
  <conditionalFormatting sqref="E367">
    <cfRule type="duplicateValues" dxfId="374" priority="161" stopIfTrue="1"/>
    <cfRule type="duplicateValues" dxfId="373" priority="162" stopIfTrue="1"/>
  </conditionalFormatting>
  <conditionalFormatting sqref="E367">
    <cfRule type="duplicateValues" dxfId="372" priority="160" stopIfTrue="1"/>
  </conditionalFormatting>
  <conditionalFormatting sqref="B357:B368">
    <cfRule type="duplicateValues" dxfId="371" priority="159"/>
  </conditionalFormatting>
  <conditionalFormatting sqref="B358:B366">
    <cfRule type="duplicateValues" dxfId="370" priority="181"/>
  </conditionalFormatting>
  <conditionalFormatting sqref="E368">
    <cfRule type="duplicateValues" dxfId="369" priority="182" stopIfTrue="1"/>
  </conditionalFormatting>
  <conditionalFormatting sqref="E368">
    <cfRule type="duplicateValues" dxfId="368" priority="183" stopIfTrue="1"/>
    <cfRule type="duplicateValues" dxfId="367" priority="184" stopIfTrue="1"/>
  </conditionalFormatting>
  <conditionalFormatting sqref="B367:B368">
    <cfRule type="duplicateValues" dxfId="366" priority="185"/>
  </conditionalFormatting>
  <conditionalFormatting sqref="B370">
    <cfRule type="duplicateValues" dxfId="365" priority="152"/>
  </conditionalFormatting>
  <conditionalFormatting sqref="E370">
    <cfRule type="duplicateValues" dxfId="364" priority="144"/>
  </conditionalFormatting>
  <conditionalFormatting sqref="B369">
    <cfRule type="duplicateValues" dxfId="363" priority="155"/>
  </conditionalFormatting>
  <conditionalFormatting sqref="E369">
    <cfRule type="duplicateValues" dxfId="362" priority="154"/>
  </conditionalFormatting>
  <conditionalFormatting sqref="C369">
    <cfRule type="duplicateValues" dxfId="361" priority="153"/>
  </conditionalFormatting>
  <conditionalFormatting sqref="E369">
    <cfRule type="duplicateValues" dxfId="360" priority="156" stopIfTrue="1"/>
  </conditionalFormatting>
  <conditionalFormatting sqref="E369">
    <cfRule type="duplicateValues" dxfId="359" priority="157" stopIfTrue="1"/>
    <cfRule type="duplicateValues" dxfId="358" priority="158" stopIfTrue="1"/>
  </conditionalFormatting>
  <conditionalFormatting sqref="B370">
    <cfRule type="duplicateValues" dxfId="357" priority="148"/>
  </conditionalFormatting>
  <conditionalFormatting sqref="E370">
    <cfRule type="duplicateValues" dxfId="356" priority="147"/>
  </conditionalFormatting>
  <conditionalFormatting sqref="C370">
    <cfRule type="duplicateValues" dxfId="355" priority="146"/>
  </conditionalFormatting>
  <conditionalFormatting sqref="B370">
    <cfRule type="duplicateValues" dxfId="354" priority="145"/>
  </conditionalFormatting>
  <conditionalFormatting sqref="E370">
    <cfRule type="duplicateValues" dxfId="353" priority="149" stopIfTrue="1"/>
  </conditionalFormatting>
  <conditionalFormatting sqref="E370">
    <cfRule type="duplicateValues" dxfId="352" priority="150" stopIfTrue="1"/>
    <cfRule type="duplicateValues" dxfId="351" priority="151" stopIfTrue="1"/>
  </conditionalFormatting>
  <conditionalFormatting sqref="E426:E427">
    <cfRule type="duplicateValues" dxfId="350" priority="143"/>
  </conditionalFormatting>
  <conditionalFormatting sqref="E357:E368">
    <cfRule type="duplicateValues" dxfId="349" priority="282"/>
  </conditionalFormatting>
  <conditionalFormatting sqref="C357:C368">
    <cfRule type="duplicateValues" dxfId="348" priority="283"/>
  </conditionalFormatting>
  <conditionalFormatting sqref="B357:B368">
    <cfRule type="duplicateValues" dxfId="347" priority="284"/>
  </conditionalFormatting>
  <conditionalFormatting sqref="E357:E368">
    <cfRule type="duplicateValues" dxfId="346" priority="285"/>
  </conditionalFormatting>
  <conditionalFormatting sqref="B215:B291 B90 B26:B27">
    <cfRule type="duplicateValues" dxfId="345" priority="286"/>
  </conditionalFormatting>
  <conditionalFormatting sqref="C21">
    <cfRule type="duplicateValues" dxfId="344" priority="139"/>
  </conditionalFormatting>
  <conditionalFormatting sqref="C21">
    <cfRule type="duplicateValues" dxfId="343" priority="140"/>
    <cfRule type="duplicateValues" dxfId="342" priority="141"/>
  </conditionalFormatting>
  <conditionalFormatting sqref="D21">
    <cfRule type="duplicateValues" dxfId="341" priority="142"/>
  </conditionalFormatting>
  <conditionalFormatting sqref="B8:B9">
    <cfRule type="duplicateValues" dxfId="340" priority="130"/>
  </conditionalFormatting>
  <conditionalFormatting sqref="E8:E9">
    <cfRule type="duplicateValues" dxfId="339" priority="129"/>
  </conditionalFormatting>
  <conditionalFormatting sqref="E8:E9">
    <cfRule type="duplicateValues" dxfId="338" priority="128"/>
  </conditionalFormatting>
  <conditionalFormatting sqref="C8:C9">
    <cfRule type="duplicateValues" dxfId="337" priority="131"/>
  </conditionalFormatting>
  <conditionalFormatting sqref="F8:F9">
    <cfRule type="duplicateValues" dxfId="336" priority="132"/>
  </conditionalFormatting>
  <conditionalFormatting sqref="B8:B9">
    <cfRule type="duplicateValues" dxfId="335" priority="133"/>
    <cfRule type="duplicateValues" dxfId="334" priority="134"/>
  </conditionalFormatting>
  <conditionalFormatting sqref="C8:C9">
    <cfRule type="duplicateValues" dxfId="333" priority="135"/>
    <cfRule type="duplicateValues" dxfId="332" priority="136"/>
  </conditionalFormatting>
  <conditionalFormatting sqref="D8:D9">
    <cfRule type="duplicateValues" dxfId="331" priority="137"/>
  </conditionalFormatting>
  <conditionalFormatting sqref="E8:E9">
    <cfRule type="duplicateValues" dxfId="330" priority="138"/>
  </conditionalFormatting>
  <conditionalFormatting sqref="B172:B1048576 B1:B37 B102:B170 B39:B100">
    <cfRule type="duplicateValues" dxfId="329" priority="127"/>
  </conditionalFormatting>
  <conditionalFormatting sqref="F234">
    <cfRule type="duplicateValues" dxfId="328" priority="287"/>
  </conditionalFormatting>
  <conditionalFormatting sqref="B234">
    <cfRule type="duplicateValues" dxfId="327" priority="288"/>
    <cfRule type="duplicateValues" dxfId="326" priority="289"/>
  </conditionalFormatting>
  <conditionalFormatting sqref="C234">
    <cfRule type="duplicateValues" dxfId="325" priority="290"/>
    <cfRule type="duplicateValues" dxfId="324" priority="291"/>
  </conditionalFormatting>
  <conditionalFormatting sqref="D234">
    <cfRule type="duplicateValues" dxfId="323" priority="292"/>
  </conditionalFormatting>
  <conditionalFormatting sqref="E234">
    <cfRule type="duplicateValues" dxfId="322" priority="293"/>
  </conditionalFormatting>
  <conditionalFormatting sqref="B38">
    <cfRule type="duplicateValues" dxfId="321" priority="117"/>
  </conditionalFormatting>
  <conditionalFormatting sqref="F38">
    <cfRule type="duplicateValues" dxfId="320" priority="118"/>
  </conditionalFormatting>
  <conditionalFormatting sqref="B38">
    <cfRule type="duplicateValues" dxfId="319" priority="119"/>
    <cfRule type="duplicateValues" dxfId="318" priority="120"/>
  </conditionalFormatting>
  <conditionalFormatting sqref="C38">
    <cfRule type="duplicateValues" dxfId="317" priority="121"/>
    <cfRule type="duplicateValues" dxfId="316" priority="122"/>
  </conditionalFormatting>
  <conditionalFormatting sqref="D38">
    <cfRule type="duplicateValues" dxfId="315" priority="123"/>
  </conditionalFormatting>
  <conditionalFormatting sqref="E38">
    <cfRule type="duplicateValues" dxfId="314" priority="124"/>
  </conditionalFormatting>
  <conditionalFormatting sqref="B38">
    <cfRule type="duplicateValues" dxfId="313" priority="125"/>
  </conditionalFormatting>
  <conditionalFormatting sqref="C38">
    <cfRule type="duplicateValues" dxfId="312" priority="126"/>
  </conditionalFormatting>
  <conditionalFormatting sqref="B172:B1048576 B102:B170 B1:B100">
    <cfRule type="duplicateValues" dxfId="311" priority="116"/>
  </conditionalFormatting>
  <conditionalFormatting sqref="C171">
    <cfRule type="duplicateValues" dxfId="310" priority="106"/>
  </conditionalFormatting>
  <conditionalFormatting sqref="F171">
    <cfRule type="duplicateValues" dxfId="309" priority="107"/>
  </conditionalFormatting>
  <conditionalFormatting sqref="B171">
    <cfRule type="duplicateValues" dxfId="308" priority="108"/>
    <cfRule type="duplicateValues" dxfId="307" priority="109"/>
  </conditionalFormatting>
  <conditionalFormatting sqref="C171">
    <cfRule type="duplicateValues" dxfId="306" priority="110"/>
    <cfRule type="duplicateValues" dxfId="305" priority="111"/>
  </conditionalFormatting>
  <conditionalFormatting sqref="D171">
    <cfRule type="duplicateValues" dxfId="304" priority="112"/>
  </conditionalFormatting>
  <conditionalFormatting sqref="E171">
    <cfRule type="duplicateValues" dxfId="303" priority="113"/>
  </conditionalFormatting>
  <conditionalFormatting sqref="B171">
    <cfRule type="duplicateValues" dxfId="302" priority="114"/>
  </conditionalFormatting>
  <conditionalFormatting sqref="E171">
    <cfRule type="duplicateValues" dxfId="301" priority="115"/>
  </conditionalFormatting>
  <conditionalFormatting sqref="B171">
    <cfRule type="duplicateValues" dxfId="300" priority="105"/>
  </conditionalFormatting>
  <conditionalFormatting sqref="B171">
    <cfRule type="duplicateValues" dxfId="299" priority="104"/>
  </conditionalFormatting>
  <conditionalFormatting sqref="B102:B1048576 B1:B100">
    <cfRule type="duplicateValues" dxfId="298" priority="103"/>
  </conditionalFormatting>
  <conditionalFormatting sqref="C257:C356 C90 C26:C27 C215:C255">
    <cfRule type="duplicateValues" dxfId="297" priority="294"/>
  </conditionalFormatting>
  <conditionalFormatting sqref="F318:F356 F215:F233 F26:F27 F235:F315 F90">
    <cfRule type="duplicateValues" dxfId="296" priority="295"/>
  </conditionalFormatting>
  <conditionalFormatting sqref="B317:B356 B215:B233 B26:B27 B235:B315 B90">
    <cfRule type="duplicateValues" dxfId="295" priority="296"/>
    <cfRule type="duplicateValues" dxfId="294" priority="297"/>
  </conditionalFormatting>
  <conditionalFormatting sqref="C317:C356 C215:C233 C26:C27 C257:C315 C90 C235:C255">
    <cfRule type="duplicateValues" dxfId="293" priority="298"/>
    <cfRule type="duplicateValues" dxfId="292" priority="299"/>
  </conditionalFormatting>
  <conditionalFormatting sqref="D317:D356 D215:D233 D26:D27 D257:D315 D235:D255">
    <cfRule type="duplicateValues" dxfId="291" priority="300"/>
  </conditionalFormatting>
  <conditionalFormatting sqref="E317:E356 E215:E233 E26:E27 E235:E255 E90 E257:E315">
    <cfRule type="duplicateValues" dxfId="290" priority="301"/>
  </conditionalFormatting>
  <conditionalFormatting sqref="B215:B356 B90 B26:B27">
    <cfRule type="duplicateValues" dxfId="289" priority="302"/>
  </conditionalFormatting>
  <conditionalFormatting sqref="E215:E255 E90 E26:E27 E257:E356">
    <cfRule type="duplicateValues" dxfId="288" priority="303"/>
  </conditionalFormatting>
  <conditionalFormatting sqref="B101">
    <cfRule type="duplicateValues" dxfId="287" priority="95"/>
  </conditionalFormatting>
  <conditionalFormatting sqref="E101">
    <cfRule type="duplicateValues" dxfId="286" priority="93"/>
    <cfRule type="duplicateValues" dxfId="285" priority="94"/>
  </conditionalFormatting>
  <conditionalFormatting sqref="F101">
    <cfRule type="duplicateValues" dxfId="284" priority="96"/>
  </conditionalFormatting>
  <conditionalFormatting sqref="C101">
    <cfRule type="duplicateValues" dxfId="283" priority="97"/>
    <cfRule type="duplicateValues" dxfId="282" priority="98"/>
  </conditionalFormatting>
  <conditionalFormatting sqref="D101">
    <cfRule type="duplicateValues" dxfId="281" priority="99"/>
  </conditionalFormatting>
  <conditionalFormatting sqref="C101">
    <cfRule type="duplicateValues" dxfId="280" priority="92"/>
  </conditionalFormatting>
  <conditionalFormatting sqref="B101">
    <cfRule type="duplicateValues" dxfId="279" priority="100"/>
    <cfRule type="duplicateValues" dxfId="278" priority="101"/>
  </conditionalFormatting>
  <conditionalFormatting sqref="E101">
    <cfRule type="duplicateValues" dxfId="277" priority="102"/>
  </conditionalFormatting>
  <conditionalFormatting sqref="B101">
    <cfRule type="duplicateValues" dxfId="276" priority="90"/>
    <cfRule type="duplicateValues" dxfId="275" priority="91"/>
  </conditionalFormatting>
  <conditionalFormatting sqref="B101">
    <cfRule type="duplicateValues" dxfId="274" priority="89"/>
  </conditionalFormatting>
  <conditionalFormatting sqref="B101">
    <cfRule type="duplicateValues" dxfId="273" priority="88"/>
  </conditionalFormatting>
  <conditionalFormatting sqref="B101">
    <cfRule type="duplicateValues" dxfId="272" priority="87"/>
  </conditionalFormatting>
  <conditionalFormatting sqref="D90">
    <cfRule type="duplicateValues" dxfId="271" priority="86"/>
  </conditionalFormatting>
  <conditionalFormatting sqref="C256">
    <cfRule type="duplicateValues" dxfId="270" priority="80"/>
  </conditionalFormatting>
  <conditionalFormatting sqref="C256">
    <cfRule type="duplicateValues" dxfId="269" priority="81"/>
    <cfRule type="duplicateValues" dxfId="268" priority="82"/>
  </conditionalFormatting>
  <conditionalFormatting sqref="D256">
    <cfRule type="duplicateValues" dxfId="267" priority="83"/>
  </conditionalFormatting>
  <conditionalFormatting sqref="E256">
    <cfRule type="duplicateValues" dxfId="266" priority="84"/>
  </conditionalFormatting>
  <conditionalFormatting sqref="E256">
    <cfRule type="duplicateValues" dxfId="265" priority="85"/>
  </conditionalFormatting>
  <conditionalFormatting sqref="A428:A1048576 A1">
    <cfRule type="duplicateValues" dxfId="264" priority="71"/>
  </conditionalFormatting>
  <conditionalFormatting sqref="A5:A6">
    <cfRule type="duplicateValues" dxfId="263" priority="70"/>
  </conditionalFormatting>
  <conditionalFormatting sqref="A39">
    <cfRule type="duplicateValues" dxfId="262" priority="68"/>
    <cfRule type="duplicateValues" dxfId="261" priority="69"/>
  </conditionalFormatting>
  <conditionalFormatting sqref="A124">
    <cfRule type="duplicateValues" dxfId="260" priority="67"/>
  </conditionalFormatting>
  <conditionalFormatting sqref="A425">
    <cfRule type="duplicateValues" dxfId="259" priority="65"/>
    <cfRule type="duplicateValues" dxfId="258" priority="66"/>
  </conditionalFormatting>
  <conditionalFormatting sqref="A427">
    <cfRule type="duplicateValues" dxfId="257" priority="64" stopIfTrue="1"/>
  </conditionalFormatting>
  <conditionalFormatting sqref="A427">
    <cfRule type="duplicateValues" dxfId="256" priority="63" stopIfTrue="1"/>
  </conditionalFormatting>
  <conditionalFormatting sqref="A427">
    <cfRule type="duplicateValues" dxfId="255" priority="61" stopIfTrue="1"/>
    <cfRule type="duplicateValues" dxfId="254" priority="62" stopIfTrue="1"/>
  </conditionalFormatting>
  <conditionalFormatting sqref="A427">
    <cfRule type="duplicateValues" dxfId="253" priority="60" stopIfTrue="1"/>
  </conditionalFormatting>
  <conditionalFormatting sqref="A427">
    <cfRule type="duplicateValues" dxfId="252" priority="59"/>
  </conditionalFormatting>
  <conditionalFormatting sqref="A427">
    <cfRule type="duplicateValues" dxfId="251" priority="58"/>
  </conditionalFormatting>
  <conditionalFormatting sqref="A426">
    <cfRule type="duplicateValues" dxfId="250" priority="57" stopIfTrue="1"/>
  </conditionalFormatting>
  <conditionalFormatting sqref="A426">
    <cfRule type="duplicateValues" dxfId="249" priority="56" stopIfTrue="1"/>
  </conditionalFormatting>
  <conditionalFormatting sqref="A426">
    <cfRule type="duplicateValues" dxfId="248" priority="54" stopIfTrue="1"/>
    <cfRule type="duplicateValues" dxfId="247" priority="55" stopIfTrue="1"/>
  </conditionalFormatting>
  <conditionalFormatting sqref="A426">
    <cfRule type="duplicateValues" dxfId="246" priority="53" stopIfTrue="1"/>
  </conditionalFormatting>
  <conditionalFormatting sqref="A426">
    <cfRule type="duplicateValues" dxfId="245" priority="52"/>
  </conditionalFormatting>
  <conditionalFormatting sqref="A426">
    <cfRule type="duplicateValues" dxfId="244" priority="51"/>
  </conditionalFormatting>
  <conditionalFormatting sqref="A371:A1048576 A1:A7 A130:A170 A28:A37 A10:A25 A39:A89 A172:A214 A102:A128 A91:A100">
    <cfRule type="duplicateValues" dxfId="243" priority="49"/>
    <cfRule type="duplicateValues" dxfId="242" priority="50"/>
  </conditionalFormatting>
  <conditionalFormatting sqref="A371">
    <cfRule type="duplicateValues" dxfId="241" priority="72"/>
    <cfRule type="duplicateValues" dxfId="240" priority="73"/>
  </conditionalFormatting>
  <conditionalFormatting sqref="A371:A424 A7 A2:A4 A40:A89 A125:A128 A130:A170 A28:A37 A10:A25 A172:A214 A102:A123 A91:A100">
    <cfRule type="duplicateValues" dxfId="239" priority="74"/>
  </conditionalFormatting>
  <conditionalFormatting sqref="A316">
    <cfRule type="duplicateValues" dxfId="238" priority="48"/>
  </conditionalFormatting>
  <conditionalFormatting sqref="A129">
    <cfRule type="duplicateValues" dxfId="237" priority="46"/>
  </conditionalFormatting>
  <conditionalFormatting sqref="A129">
    <cfRule type="duplicateValues" dxfId="236" priority="47"/>
  </conditionalFormatting>
  <conditionalFormatting sqref="A357">
    <cfRule type="duplicateValues" dxfId="235" priority="41"/>
    <cfRule type="duplicateValues" dxfId="234" priority="42"/>
  </conditionalFormatting>
  <conditionalFormatting sqref="A358">
    <cfRule type="duplicateValues" dxfId="233" priority="39"/>
    <cfRule type="duplicateValues" dxfId="232" priority="40"/>
  </conditionalFormatting>
  <conditionalFormatting sqref="A359">
    <cfRule type="duplicateValues" dxfId="231" priority="37"/>
    <cfRule type="duplicateValues" dxfId="230" priority="38"/>
  </conditionalFormatting>
  <conditionalFormatting sqref="A360:A361 A363">
    <cfRule type="duplicateValues" dxfId="229" priority="35"/>
    <cfRule type="duplicateValues" dxfId="228" priority="36"/>
  </conditionalFormatting>
  <conditionalFormatting sqref="A362">
    <cfRule type="duplicateValues" dxfId="227" priority="33"/>
    <cfRule type="duplicateValues" dxfId="226" priority="34"/>
  </conditionalFormatting>
  <conditionalFormatting sqref="A364">
    <cfRule type="duplicateValues" dxfId="225" priority="31"/>
    <cfRule type="duplicateValues" dxfId="224" priority="32"/>
  </conditionalFormatting>
  <conditionalFormatting sqref="A365">
    <cfRule type="duplicateValues" dxfId="223" priority="29"/>
    <cfRule type="duplicateValues" dxfId="222" priority="30"/>
  </conditionalFormatting>
  <conditionalFormatting sqref="A366">
    <cfRule type="duplicateValues" dxfId="221" priority="27"/>
    <cfRule type="duplicateValues" dxfId="220" priority="28"/>
  </conditionalFormatting>
  <conditionalFormatting sqref="A367">
    <cfRule type="duplicateValues" dxfId="219" priority="26" stopIfTrue="1"/>
  </conditionalFormatting>
  <conditionalFormatting sqref="A367">
    <cfRule type="duplicateValues" dxfId="218" priority="25" stopIfTrue="1"/>
  </conditionalFormatting>
  <conditionalFormatting sqref="A367">
    <cfRule type="duplicateValues" dxfId="217" priority="23" stopIfTrue="1"/>
    <cfRule type="duplicateValues" dxfId="216" priority="24" stopIfTrue="1"/>
  </conditionalFormatting>
  <conditionalFormatting sqref="A367">
    <cfRule type="duplicateValues" dxfId="215" priority="22" stopIfTrue="1"/>
  </conditionalFormatting>
  <conditionalFormatting sqref="A368">
    <cfRule type="duplicateValues" dxfId="214" priority="43" stopIfTrue="1"/>
  </conditionalFormatting>
  <conditionalFormatting sqref="A368">
    <cfRule type="duplicateValues" dxfId="213" priority="44" stopIfTrue="1"/>
    <cfRule type="duplicateValues" dxfId="212" priority="45" stopIfTrue="1"/>
  </conditionalFormatting>
  <conditionalFormatting sqref="A370">
    <cfRule type="duplicateValues" dxfId="211" priority="13"/>
  </conditionalFormatting>
  <conditionalFormatting sqref="A369">
    <cfRule type="duplicateValues" dxfId="210" priority="18"/>
  </conditionalFormatting>
  <conditionalFormatting sqref="A369">
    <cfRule type="duplicateValues" dxfId="209" priority="19" stopIfTrue="1"/>
  </conditionalFormatting>
  <conditionalFormatting sqref="A369">
    <cfRule type="duplicateValues" dxfId="208" priority="20" stopIfTrue="1"/>
    <cfRule type="duplicateValues" dxfId="207" priority="21" stopIfTrue="1"/>
  </conditionalFormatting>
  <conditionalFormatting sqref="A370">
    <cfRule type="duplicateValues" dxfId="206" priority="14"/>
  </conditionalFormatting>
  <conditionalFormatting sqref="A370">
    <cfRule type="duplicateValues" dxfId="205" priority="15" stopIfTrue="1"/>
  </conditionalFormatting>
  <conditionalFormatting sqref="A370">
    <cfRule type="duplicateValues" dxfId="204" priority="16" stopIfTrue="1"/>
    <cfRule type="duplicateValues" dxfId="203" priority="17" stopIfTrue="1"/>
  </conditionalFormatting>
  <conditionalFormatting sqref="A426:A427">
    <cfRule type="duplicateValues" dxfId="202" priority="12"/>
  </conditionalFormatting>
  <conditionalFormatting sqref="A357:A368">
    <cfRule type="duplicateValues" dxfId="201" priority="75"/>
  </conditionalFormatting>
  <conditionalFormatting sqref="A357:A368">
    <cfRule type="duplicateValues" dxfId="200" priority="76"/>
  </conditionalFormatting>
  <conditionalFormatting sqref="A8:A9">
    <cfRule type="duplicateValues" dxfId="199" priority="10"/>
  </conditionalFormatting>
  <conditionalFormatting sqref="A8:A9">
    <cfRule type="duplicateValues" dxfId="198" priority="9"/>
  </conditionalFormatting>
  <conditionalFormatting sqref="A8:A9">
    <cfRule type="duplicateValues" dxfId="197" priority="11"/>
  </conditionalFormatting>
  <conditionalFormatting sqref="A234">
    <cfRule type="duplicateValues" dxfId="196" priority="77"/>
  </conditionalFormatting>
  <conditionalFormatting sqref="A38">
    <cfRule type="duplicateValues" dxfId="195" priority="8"/>
  </conditionalFormatting>
  <conditionalFormatting sqref="A171">
    <cfRule type="duplicateValues" dxfId="194" priority="6"/>
  </conditionalFormatting>
  <conditionalFormatting sqref="A171">
    <cfRule type="duplicateValues" dxfId="193" priority="7"/>
  </conditionalFormatting>
  <conditionalFormatting sqref="A317:A356 A215:A233 A26:A27 A235:A255 A90 A257:A315">
    <cfRule type="duplicateValues" dxfId="192" priority="78"/>
  </conditionalFormatting>
  <conditionalFormatting sqref="A215:A255 A90 A26:A27 A257:A356">
    <cfRule type="duplicateValues" dxfId="191" priority="79"/>
  </conditionalFormatting>
  <conditionalFormatting sqref="A101">
    <cfRule type="duplicateValues" dxfId="190" priority="3"/>
    <cfRule type="duplicateValues" dxfId="189" priority="4"/>
  </conditionalFormatting>
  <conditionalFormatting sqref="A101">
    <cfRule type="duplicateValues" dxfId="188" priority="5"/>
  </conditionalFormatting>
  <conditionalFormatting sqref="A256">
    <cfRule type="duplicateValues" dxfId="187" priority="1"/>
  </conditionalFormatting>
  <conditionalFormatting sqref="A256">
    <cfRule type="duplicateValues" dxfId="186" priority="2"/>
  </conditionalFormatting>
  <pageMargins left="0.70866141732283472" right="0.70866141732283472" top="0.74803149606299213" bottom="0.74803149606299213" header="0.31496062992125984" footer="0.31496062992125984"/>
  <pageSetup scale="1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topLeftCell="A22" workbookViewId="0">
      <selection activeCell="I199" sqref="I199"/>
    </sheetView>
  </sheetViews>
  <sheetFormatPr defaultRowHeight="15" x14ac:dyDescent="0.25"/>
  <cols>
    <col min="1" max="1" width="16.28515625" customWidth="1"/>
    <col min="3" max="3" width="13.5703125" customWidth="1"/>
  </cols>
  <sheetData>
    <row r="1" spans="1:3" x14ac:dyDescent="0.25">
      <c r="A1" t="s">
        <v>1577</v>
      </c>
      <c r="C1" t="s">
        <v>1578</v>
      </c>
    </row>
    <row r="2" spans="1:3" x14ac:dyDescent="0.25">
      <c r="A2">
        <v>6090000000</v>
      </c>
      <c r="B2">
        <f>C2-A2</f>
        <v>0</v>
      </c>
      <c r="C2" s="226">
        <v>6090000000</v>
      </c>
    </row>
    <row r="3" spans="1:3" x14ac:dyDescent="0.25">
      <c r="A3">
        <v>6020000000</v>
      </c>
      <c r="B3">
        <f t="shared" ref="B3:B55" si="0">C3-A3</f>
        <v>0</v>
      </c>
      <c r="C3" s="226">
        <v>6020000000</v>
      </c>
    </row>
    <row r="4" spans="1:3" x14ac:dyDescent="0.25">
      <c r="A4">
        <v>6010000000</v>
      </c>
      <c r="B4">
        <f t="shared" si="0"/>
        <v>0</v>
      </c>
      <c r="C4" s="9">
        <v>6010000000</v>
      </c>
    </row>
    <row r="5" spans="1:3" x14ac:dyDescent="0.25">
      <c r="A5">
        <v>4180000000</v>
      </c>
      <c r="B5">
        <f t="shared" si="0"/>
        <v>0</v>
      </c>
      <c r="C5" s="9">
        <v>4180000000</v>
      </c>
    </row>
    <row r="6" spans="1:3" x14ac:dyDescent="0.25">
      <c r="A6">
        <v>4150000000</v>
      </c>
      <c r="B6">
        <f t="shared" si="0"/>
        <v>0</v>
      </c>
      <c r="C6" s="9">
        <v>4150000000</v>
      </c>
    </row>
    <row r="7" spans="1:3" x14ac:dyDescent="0.25">
      <c r="A7">
        <v>4140000000</v>
      </c>
      <c r="B7">
        <f t="shared" si="0"/>
        <v>0</v>
      </c>
      <c r="C7" s="9">
        <v>4140000000</v>
      </c>
    </row>
    <row r="8" spans="1:3" x14ac:dyDescent="0.25">
      <c r="A8">
        <v>4110000000</v>
      </c>
      <c r="B8">
        <f t="shared" si="0"/>
        <v>0</v>
      </c>
      <c r="C8" s="9">
        <v>4110000000</v>
      </c>
    </row>
    <row r="9" spans="1:3" x14ac:dyDescent="0.25">
      <c r="A9">
        <v>4100000000</v>
      </c>
      <c r="B9">
        <f t="shared" si="0"/>
        <v>0</v>
      </c>
      <c r="C9" s="9">
        <v>4100000000</v>
      </c>
    </row>
    <row r="10" spans="1:3" x14ac:dyDescent="0.25">
      <c r="A10">
        <v>4090000000</v>
      </c>
      <c r="B10">
        <f t="shared" si="0"/>
        <v>0</v>
      </c>
      <c r="C10" s="9">
        <v>4090000000</v>
      </c>
    </row>
    <row r="11" spans="1:3" x14ac:dyDescent="0.25">
      <c r="A11">
        <v>4080000000</v>
      </c>
      <c r="B11">
        <f t="shared" si="0"/>
        <v>0</v>
      </c>
      <c r="C11" s="9">
        <v>4080000000</v>
      </c>
    </row>
    <row r="12" spans="1:3" x14ac:dyDescent="0.25">
      <c r="A12">
        <v>4070000000</v>
      </c>
      <c r="B12">
        <f t="shared" si="0"/>
        <v>0</v>
      </c>
      <c r="C12" s="9">
        <v>4070000000</v>
      </c>
    </row>
    <row r="13" spans="1:3" x14ac:dyDescent="0.25">
      <c r="A13">
        <v>4060000000</v>
      </c>
      <c r="B13">
        <f t="shared" si="0"/>
        <v>0</v>
      </c>
      <c r="C13" s="9">
        <v>4060000000</v>
      </c>
    </row>
    <row r="14" spans="1:3" x14ac:dyDescent="0.25">
      <c r="A14">
        <v>4040000000</v>
      </c>
      <c r="B14">
        <f t="shared" si="0"/>
        <v>0</v>
      </c>
      <c r="C14" s="9">
        <v>4040000000</v>
      </c>
    </row>
    <row r="15" spans="1:3" x14ac:dyDescent="0.25">
      <c r="A15">
        <v>4030000000</v>
      </c>
      <c r="B15">
        <f t="shared" si="0"/>
        <v>0</v>
      </c>
      <c r="C15" s="9">
        <v>4030000000</v>
      </c>
    </row>
    <row r="16" spans="1:3" x14ac:dyDescent="0.25">
      <c r="A16">
        <v>4010000000</v>
      </c>
      <c r="B16">
        <f t="shared" si="0"/>
        <v>0</v>
      </c>
      <c r="C16" s="9">
        <v>4010000000</v>
      </c>
    </row>
    <row r="17" spans="1:3" x14ac:dyDescent="0.25">
      <c r="A17">
        <v>3260000000</v>
      </c>
      <c r="B17">
        <f t="shared" si="0"/>
        <v>0</v>
      </c>
      <c r="C17" s="9">
        <v>3260000000</v>
      </c>
    </row>
    <row r="18" spans="1:3" x14ac:dyDescent="0.25">
      <c r="A18">
        <v>3110000000</v>
      </c>
      <c r="B18">
        <f t="shared" si="0"/>
        <v>0</v>
      </c>
      <c r="C18" s="9">
        <v>3110000000</v>
      </c>
    </row>
    <row r="19" spans="1:3" x14ac:dyDescent="0.25">
      <c r="A19">
        <v>3100000000</v>
      </c>
      <c r="B19">
        <f t="shared" si="0"/>
        <v>0</v>
      </c>
      <c r="C19" s="226">
        <v>3100000000</v>
      </c>
    </row>
    <row r="20" spans="1:3" x14ac:dyDescent="0.25">
      <c r="A20">
        <v>3090000000</v>
      </c>
      <c r="B20">
        <f t="shared" si="0"/>
        <v>0</v>
      </c>
      <c r="C20" s="9">
        <v>3090000000</v>
      </c>
    </row>
    <row r="21" spans="1:3" x14ac:dyDescent="0.25">
      <c r="A21">
        <v>3080000000</v>
      </c>
      <c r="B21">
        <f t="shared" si="0"/>
        <v>0</v>
      </c>
      <c r="C21" s="9">
        <v>3080000000</v>
      </c>
    </row>
    <row r="22" spans="1:3" x14ac:dyDescent="0.25">
      <c r="A22">
        <v>3070000000</v>
      </c>
      <c r="B22">
        <f t="shared" si="0"/>
        <v>0</v>
      </c>
      <c r="C22" s="226">
        <v>3070000000</v>
      </c>
    </row>
    <row r="23" spans="1:3" x14ac:dyDescent="0.25">
      <c r="A23">
        <v>3040000000</v>
      </c>
      <c r="B23">
        <f t="shared" si="0"/>
        <v>0</v>
      </c>
      <c r="C23" s="226">
        <v>3040000000</v>
      </c>
    </row>
    <row r="24" spans="1:3" x14ac:dyDescent="0.25">
      <c r="A24">
        <v>3020000000</v>
      </c>
      <c r="B24">
        <f t="shared" si="0"/>
        <v>0</v>
      </c>
      <c r="C24" s="9">
        <v>3020000000</v>
      </c>
    </row>
    <row r="25" spans="1:3" x14ac:dyDescent="0.25">
      <c r="A25">
        <v>3010000000</v>
      </c>
      <c r="B25">
        <f t="shared" si="0"/>
        <v>0</v>
      </c>
      <c r="C25" s="226">
        <v>3010000000</v>
      </c>
    </row>
    <row r="26" spans="1:3" x14ac:dyDescent="0.25">
      <c r="A26">
        <v>2010991100</v>
      </c>
      <c r="B26">
        <f t="shared" si="0"/>
        <v>0</v>
      </c>
      <c r="C26" s="226">
        <v>2010991100</v>
      </c>
    </row>
    <row r="27" spans="1:3" x14ac:dyDescent="0.25">
      <c r="A27">
        <v>2010620400</v>
      </c>
      <c r="B27">
        <f t="shared" si="0"/>
        <v>0</v>
      </c>
      <c r="C27" s="9">
        <v>2010620400</v>
      </c>
    </row>
    <row r="28" spans="1:3" x14ac:dyDescent="0.25">
      <c r="A28">
        <v>2010620200</v>
      </c>
      <c r="B28">
        <f t="shared" si="0"/>
        <v>0</v>
      </c>
      <c r="C28" s="9">
        <v>2010620200</v>
      </c>
    </row>
    <row r="29" spans="1:3" x14ac:dyDescent="0.25">
      <c r="A29">
        <v>2010620000</v>
      </c>
      <c r="B29">
        <f t="shared" si="0"/>
        <v>0</v>
      </c>
      <c r="C29" s="9">
        <v>2010620000</v>
      </c>
    </row>
    <row r="30" spans="1:3" x14ac:dyDescent="0.25">
      <c r="A30">
        <v>2010450112</v>
      </c>
      <c r="B30">
        <f t="shared" si="0"/>
        <v>0</v>
      </c>
      <c r="C30" s="226">
        <v>2010450112</v>
      </c>
    </row>
    <row r="31" spans="1:3" x14ac:dyDescent="0.25">
      <c r="A31">
        <v>2010450107</v>
      </c>
      <c r="B31">
        <f t="shared" si="0"/>
        <v>0</v>
      </c>
      <c r="C31" s="226">
        <v>2010450107</v>
      </c>
    </row>
    <row r="32" spans="1:3" x14ac:dyDescent="0.25">
      <c r="A32">
        <v>2010450103</v>
      </c>
      <c r="B32">
        <f t="shared" si="0"/>
        <v>0</v>
      </c>
      <c r="C32" s="226">
        <v>2010450103</v>
      </c>
    </row>
    <row r="33" spans="1:3" x14ac:dyDescent="0.25">
      <c r="A33">
        <v>2010450100</v>
      </c>
      <c r="B33">
        <f t="shared" si="0"/>
        <v>0</v>
      </c>
      <c r="C33" s="226">
        <v>2010450100</v>
      </c>
    </row>
    <row r="34" spans="1:3" x14ac:dyDescent="0.25">
      <c r="A34">
        <v>2010380000</v>
      </c>
      <c r="B34">
        <f t="shared" si="0"/>
        <v>0</v>
      </c>
      <c r="C34" s="9">
        <v>2010380000</v>
      </c>
    </row>
    <row r="35" spans="1:3" x14ac:dyDescent="0.25">
      <c r="A35">
        <v>2010360000</v>
      </c>
      <c r="B35">
        <f t="shared" si="0"/>
        <v>0</v>
      </c>
      <c r="C35" s="9">
        <v>2010360000</v>
      </c>
    </row>
    <row r="36" spans="1:3" x14ac:dyDescent="0.25">
      <c r="B36">
        <f t="shared" si="0"/>
        <v>2010241800</v>
      </c>
      <c r="C36" s="9">
        <v>2010241800</v>
      </c>
    </row>
    <row r="37" spans="1:3" x14ac:dyDescent="0.25">
      <c r="B37">
        <f t="shared" si="0"/>
        <v>2010230912</v>
      </c>
      <c r="C37" s="9">
        <v>2010230912</v>
      </c>
    </row>
    <row r="38" spans="1:3" x14ac:dyDescent="0.25">
      <c r="A38">
        <v>2010110000</v>
      </c>
      <c r="B38">
        <f t="shared" si="0"/>
        <v>0</v>
      </c>
      <c r="C38" s="226">
        <v>2010110000</v>
      </c>
    </row>
    <row r="39" spans="1:3" x14ac:dyDescent="0.25">
      <c r="A39">
        <v>1190000000</v>
      </c>
      <c r="B39">
        <f t="shared" si="0"/>
        <v>0</v>
      </c>
      <c r="C39" s="226">
        <v>1190000000</v>
      </c>
    </row>
    <row r="40" spans="1:3" x14ac:dyDescent="0.25">
      <c r="A40">
        <v>1180000000</v>
      </c>
      <c r="B40">
        <f t="shared" si="0"/>
        <v>0</v>
      </c>
      <c r="C40" s="9">
        <v>1180000000</v>
      </c>
    </row>
    <row r="41" spans="1:3" x14ac:dyDescent="0.25">
      <c r="A41">
        <v>1170000000</v>
      </c>
      <c r="B41">
        <f t="shared" si="0"/>
        <v>0</v>
      </c>
      <c r="C41" s="9">
        <v>1170000000</v>
      </c>
    </row>
    <row r="42" spans="1:3" x14ac:dyDescent="0.25">
      <c r="A42">
        <v>1150000006</v>
      </c>
      <c r="B42">
        <f t="shared" si="0"/>
        <v>0</v>
      </c>
      <c r="C42" s="228">
        <v>1150000006</v>
      </c>
    </row>
    <row r="43" spans="1:3" x14ac:dyDescent="0.25">
      <c r="A43">
        <v>1150000000</v>
      </c>
      <c r="B43">
        <f t="shared" si="0"/>
        <v>0</v>
      </c>
      <c r="C43" s="227">
        <v>1150000000</v>
      </c>
    </row>
    <row r="44" spans="1:3" x14ac:dyDescent="0.25">
      <c r="A44">
        <v>1140000000</v>
      </c>
      <c r="B44">
        <f t="shared" si="0"/>
        <v>0</v>
      </c>
      <c r="C44" s="227">
        <v>1140000000</v>
      </c>
    </row>
    <row r="45" spans="1:3" x14ac:dyDescent="0.25">
      <c r="A45">
        <v>1130000000</v>
      </c>
      <c r="B45">
        <f t="shared" si="0"/>
        <v>0</v>
      </c>
      <c r="C45" s="227">
        <v>1130000000</v>
      </c>
    </row>
    <row r="46" spans="1:3" x14ac:dyDescent="0.25">
      <c r="A46">
        <v>1120000000</v>
      </c>
      <c r="B46">
        <f t="shared" si="0"/>
        <v>0</v>
      </c>
      <c r="C46" s="227">
        <v>1120000000</v>
      </c>
    </row>
    <row r="47" spans="1:3" x14ac:dyDescent="0.25">
      <c r="A47">
        <v>1110000000</v>
      </c>
      <c r="B47">
        <f t="shared" si="0"/>
        <v>0</v>
      </c>
      <c r="C47" s="227">
        <v>1110000000</v>
      </c>
    </row>
    <row r="48" spans="1:3" x14ac:dyDescent="0.25">
      <c r="A48">
        <v>1100000000</v>
      </c>
      <c r="B48">
        <f t="shared" si="0"/>
        <v>0</v>
      </c>
      <c r="C48" s="227">
        <v>1100000000</v>
      </c>
    </row>
    <row r="49" spans="1:3" x14ac:dyDescent="0.25">
      <c r="A49">
        <v>1090000000</v>
      </c>
      <c r="B49">
        <f t="shared" si="0"/>
        <v>0</v>
      </c>
      <c r="C49" s="227">
        <v>1090000000</v>
      </c>
    </row>
    <row r="50" spans="1:3" x14ac:dyDescent="0.25">
      <c r="A50">
        <v>1080000000</v>
      </c>
      <c r="B50">
        <f t="shared" si="0"/>
        <v>0</v>
      </c>
      <c r="C50" s="227">
        <v>1080000000</v>
      </c>
    </row>
    <row r="51" spans="1:3" x14ac:dyDescent="0.25">
      <c r="A51">
        <v>1070000000</v>
      </c>
      <c r="B51">
        <f t="shared" si="0"/>
        <v>0</v>
      </c>
      <c r="C51" s="227">
        <v>1070000000</v>
      </c>
    </row>
    <row r="52" spans="1:3" x14ac:dyDescent="0.25">
      <c r="A52">
        <v>1050000000</v>
      </c>
      <c r="B52">
        <f t="shared" si="0"/>
        <v>0</v>
      </c>
      <c r="C52" s="227">
        <v>1050000000</v>
      </c>
    </row>
    <row r="53" spans="1:3" x14ac:dyDescent="0.25">
      <c r="A53">
        <v>1020000000</v>
      </c>
      <c r="B53">
        <f t="shared" si="0"/>
        <v>0</v>
      </c>
      <c r="C53" s="227">
        <v>1020000000</v>
      </c>
    </row>
    <row r="54" spans="1:3" x14ac:dyDescent="0.25">
      <c r="A54">
        <v>1010000000</v>
      </c>
      <c r="B54">
        <f t="shared" si="0"/>
        <v>0</v>
      </c>
      <c r="C54" s="227">
        <v>1010000000</v>
      </c>
    </row>
    <row r="55" spans="1:3" x14ac:dyDescent="0.25">
      <c r="A55">
        <v>2</v>
      </c>
      <c r="B55">
        <f t="shared" si="0"/>
        <v>0</v>
      </c>
      <c r="C55" s="227">
        <v>2</v>
      </c>
    </row>
  </sheetData>
  <sortState ref="A2:A55">
    <sortCondition descending="1" ref="A2:A5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52"/>
  <sheetViews>
    <sheetView workbookViewId="0">
      <selection activeCell="I199" sqref="I199"/>
    </sheetView>
  </sheetViews>
  <sheetFormatPr defaultRowHeight="15" x14ac:dyDescent="0.25"/>
  <cols>
    <col min="1" max="1" width="26.7109375" customWidth="1"/>
  </cols>
  <sheetData>
    <row r="1" spans="1:9" x14ac:dyDescent="0.25">
      <c r="A1">
        <v>2010450107</v>
      </c>
      <c r="B1" t="s">
        <v>898</v>
      </c>
      <c r="C1" t="s">
        <v>5</v>
      </c>
      <c r="D1" t="s">
        <v>5</v>
      </c>
      <c r="F1" t="s">
        <v>5</v>
      </c>
      <c r="I1" t="e">
        <v>#N/A</v>
      </c>
    </row>
    <row r="2" spans="1:9" x14ac:dyDescent="0.25">
      <c r="A2">
        <v>2010450112</v>
      </c>
      <c r="B2" t="s">
        <v>900</v>
      </c>
      <c r="C2" t="s">
        <v>5</v>
      </c>
      <c r="D2" t="s">
        <v>5</v>
      </c>
      <c r="F2" t="s">
        <v>5</v>
      </c>
      <c r="I2" t="e">
        <v>#N/A</v>
      </c>
    </row>
    <row r="3" spans="1:9" x14ac:dyDescent="0.25">
      <c r="A3">
        <v>2010450100</v>
      </c>
      <c r="B3" t="s">
        <v>901</v>
      </c>
      <c r="C3" t="s">
        <v>5</v>
      </c>
      <c r="D3" t="s">
        <v>5</v>
      </c>
      <c r="F3" t="s">
        <v>5</v>
      </c>
      <c r="G3" t="s">
        <v>5</v>
      </c>
      <c r="I3" t="e">
        <v>#N/A</v>
      </c>
    </row>
    <row r="4" spans="1:9" x14ac:dyDescent="0.25">
      <c r="A4">
        <v>2010450103</v>
      </c>
      <c r="B4" t="s">
        <v>902</v>
      </c>
      <c r="C4" t="s">
        <v>5</v>
      </c>
      <c r="D4" t="s">
        <v>5</v>
      </c>
      <c r="F4" t="s">
        <v>5</v>
      </c>
      <c r="I4" t="e">
        <v>#N/A</v>
      </c>
    </row>
    <row r="5" spans="1:9" x14ac:dyDescent="0.25">
      <c r="A5">
        <v>3040000000</v>
      </c>
      <c r="B5" t="s">
        <v>903</v>
      </c>
      <c r="C5" t="s">
        <v>5</v>
      </c>
      <c r="D5" t="s">
        <v>5</v>
      </c>
      <c r="F5" t="s">
        <v>5</v>
      </c>
      <c r="I5" t="e">
        <v>#N/A</v>
      </c>
    </row>
    <row r="6" spans="1:9" x14ac:dyDescent="0.25">
      <c r="A6">
        <v>3070000000</v>
      </c>
      <c r="B6" t="s">
        <v>904</v>
      </c>
      <c r="C6" t="s">
        <v>5</v>
      </c>
      <c r="D6" t="s">
        <v>5</v>
      </c>
      <c r="F6" t="s">
        <v>5</v>
      </c>
      <c r="I6" t="e">
        <v>#N/A</v>
      </c>
    </row>
    <row r="7" spans="1:9" x14ac:dyDescent="0.25">
      <c r="A7">
        <v>6090000000</v>
      </c>
      <c r="B7" t="s">
        <v>905</v>
      </c>
      <c r="C7" t="s">
        <v>5</v>
      </c>
      <c r="D7" t="s">
        <v>5</v>
      </c>
      <c r="F7" t="s">
        <v>5</v>
      </c>
      <c r="I7" t="e">
        <v>#N/A</v>
      </c>
    </row>
    <row r="8" spans="1:9" x14ac:dyDescent="0.25">
      <c r="A8">
        <v>6020000000</v>
      </c>
      <c r="B8" t="s">
        <v>906</v>
      </c>
      <c r="C8" t="s">
        <v>5</v>
      </c>
      <c r="D8" t="s">
        <v>5</v>
      </c>
      <c r="F8" t="s">
        <v>5</v>
      </c>
      <c r="I8" t="e">
        <v>#N/A</v>
      </c>
    </row>
    <row r="9" spans="1:9" x14ac:dyDescent="0.25">
      <c r="A9">
        <v>3100000000</v>
      </c>
      <c r="B9" t="s">
        <v>907</v>
      </c>
      <c r="C9" t="s">
        <v>5</v>
      </c>
      <c r="D9" t="s">
        <v>5</v>
      </c>
      <c r="F9" t="s">
        <v>5</v>
      </c>
      <c r="I9" t="e">
        <v>#N/A</v>
      </c>
    </row>
    <row r="10" spans="1:9" x14ac:dyDescent="0.25">
      <c r="A10">
        <v>2010110000</v>
      </c>
      <c r="B10" t="s">
        <v>908</v>
      </c>
      <c r="C10" t="s">
        <v>5</v>
      </c>
      <c r="D10" t="s">
        <v>5</v>
      </c>
      <c r="F10" t="s">
        <v>5</v>
      </c>
      <c r="I10" t="e">
        <v>#N/A</v>
      </c>
    </row>
    <row r="11" spans="1:9" x14ac:dyDescent="0.25">
      <c r="A11">
        <v>3010000000</v>
      </c>
      <c r="B11" t="s">
        <v>909</v>
      </c>
      <c r="C11" t="s">
        <v>5</v>
      </c>
      <c r="D11" t="s">
        <v>5</v>
      </c>
      <c r="F11" t="s">
        <v>5</v>
      </c>
      <c r="I11" t="e">
        <v>#N/A</v>
      </c>
    </row>
    <row r="12" spans="1:9" hidden="1" x14ac:dyDescent="0.25">
      <c r="A12">
        <v>2010360000</v>
      </c>
      <c r="B12" t="s">
        <v>910</v>
      </c>
      <c r="C12" t="s">
        <v>5</v>
      </c>
      <c r="D12" t="s">
        <v>5</v>
      </c>
      <c r="F12" t="s">
        <v>5</v>
      </c>
      <c r="G12" t="s">
        <v>5</v>
      </c>
      <c r="I12" t="s">
        <v>910</v>
      </c>
    </row>
    <row r="13" spans="1:9" hidden="1" x14ac:dyDescent="0.25">
      <c r="A13">
        <v>1010000000</v>
      </c>
      <c r="B13" t="s">
        <v>911</v>
      </c>
      <c r="C13" t="s">
        <v>5</v>
      </c>
      <c r="D13" t="s">
        <v>5</v>
      </c>
      <c r="F13" t="s">
        <v>5</v>
      </c>
      <c r="I13" t="s">
        <v>911</v>
      </c>
    </row>
    <row r="14" spans="1:9" hidden="1" x14ac:dyDescent="0.25">
      <c r="A14">
        <v>2010380000</v>
      </c>
      <c r="B14" t="s">
        <v>1321</v>
      </c>
      <c r="C14" t="s">
        <v>5</v>
      </c>
      <c r="D14" t="s">
        <v>5</v>
      </c>
      <c r="F14" t="s">
        <v>5</v>
      </c>
      <c r="I14" t="s">
        <v>912</v>
      </c>
    </row>
    <row r="15" spans="1:9" hidden="1" x14ac:dyDescent="0.25">
      <c r="A15">
        <v>1020000000</v>
      </c>
      <c r="B15" t="s">
        <v>913</v>
      </c>
      <c r="C15" t="s">
        <v>5</v>
      </c>
      <c r="D15" t="s">
        <v>5</v>
      </c>
      <c r="F15" t="s">
        <v>5</v>
      </c>
      <c r="I15" t="s">
        <v>913</v>
      </c>
    </row>
    <row r="16" spans="1:9" hidden="1" x14ac:dyDescent="0.25">
      <c r="A16">
        <v>1110000000</v>
      </c>
      <c r="B16" t="s">
        <v>914</v>
      </c>
      <c r="C16" t="s">
        <v>5</v>
      </c>
      <c r="D16" t="s">
        <v>5</v>
      </c>
      <c r="F16" t="s">
        <v>5</v>
      </c>
      <c r="I16" t="s">
        <v>914</v>
      </c>
    </row>
    <row r="17" spans="1:9" hidden="1" x14ac:dyDescent="0.25">
      <c r="A17">
        <v>1150000000</v>
      </c>
      <c r="B17" t="s">
        <v>915</v>
      </c>
      <c r="C17" t="s">
        <v>5</v>
      </c>
      <c r="D17" t="s">
        <v>5</v>
      </c>
      <c r="F17" t="s">
        <v>5</v>
      </c>
      <c r="I17" t="s">
        <v>915</v>
      </c>
    </row>
    <row r="18" spans="1:9" hidden="1" x14ac:dyDescent="0.25">
      <c r="A18">
        <v>1170000000</v>
      </c>
      <c r="B18" t="s">
        <v>916</v>
      </c>
      <c r="C18" t="s">
        <v>5</v>
      </c>
      <c r="D18" t="s">
        <v>5</v>
      </c>
      <c r="F18" t="s">
        <v>5</v>
      </c>
      <c r="I18" t="s">
        <v>916</v>
      </c>
    </row>
    <row r="19" spans="1:9" x14ac:dyDescent="0.25">
      <c r="A19">
        <v>2</v>
      </c>
      <c r="B19" t="s">
        <v>918</v>
      </c>
      <c r="C19" t="s">
        <v>5</v>
      </c>
      <c r="D19" t="s">
        <v>5</v>
      </c>
      <c r="F19" t="s">
        <v>5</v>
      </c>
      <c r="G19" t="s">
        <v>5</v>
      </c>
      <c r="I19" t="e">
        <v>#N/A</v>
      </c>
    </row>
    <row r="20" spans="1:9" hidden="1" x14ac:dyDescent="0.25">
      <c r="A20">
        <v>3020000000</v>
      </c>
      <c r="B20" t="s">
        <v>919</v>
      </c>
      <c r="C20" t="s">
        <v>5</v>
      </c>
      <c r="D20" t="s">
        <v>5</v>
      </c>
      <c r="F20" t="s">
        <v>5</v>
      </c>
      <c r="I20" t="s">
        <v>919</v>
      </c>
    </row>
    <row r="21" spans="1:9" x14ac:dyDescent="0.25">
      <c r="A21">
        <v>1150000006</v>
      </c>
      <c r="B21" t="s">
        <v>1323</v>
      </c>
      <c r="C21" t="s">
        <v>5</v>
      </c>
      <c r="F21" t="s">
        <v>5</v>
      </c>
      <c r="I21" t="e">
        <v>#N/A</v>
      </c>
    </row>
    <row r="22" spans="1:9" hidden="1" x14ac:dyDescent="0.25">
      <c r="A22">
        <v>1070000000</v>
      </c>
      <c r="B22" t="s">
        <v>920</v>
      </c>
      <c r="C22" t="s">
        <v>5</v>
      </c>
      <c r="D22" t="s">
        <v>5</v>
      </c>
      <c r="F22" t="s">
        <v>5</v>
      </c>
      <c r="I22" t="s">
        <v>920</v>
      </c>
    </row>
    <row r="23" spans="1:9" x14ac:dyDescent="0.25">
      <c r="A23">
        <v>1190000000</v>
      </c>
      <c r="B23" t="s">
        <v>1325</v>
      </c>
      <c r="C23" t="s">
        <v>5</v>
      </c>
      <c r="D23" t="s">
        <v>5</v>
      </c>
      <c r="F23" t="s">
        <v>5</v>
      </c>
      <c r="I23" t="e">
        <v>#N/A</v>
      </c>
    </row>
    <row r="24" spans="1:9" hidden="1" x14ac:dyDescent="0.25">
      <c r="A24">
        <v>2010620200</v>
      </c>
      <c r="B24" t="s">
        <v>233</v>
      </c>
      <c r="C24" t="s">
        <v>5</v>
      </c>
      <c r="D24" t="s">
        <v>5</v>
      </c>
      <c r="F24" t="s">
        <v>5</v>
      </c>
      <c r="I24" t="s">
        <v>233</v>
      </c>
    </row>
    <row r="25" spans="1:9" hidden="1" x14ac:dyDescent="0.25">
      <c r="A25">
        <v>2010620000</v>
      </c>
      <c r="B25" t="s">
        <v>848</v>
      </c>
      <c r="C25" t="s">
        <v>5</v>
      </c>
      <c r="D25" t="s">
        <v>5</v>
      </c>
      <c r="F25" t="s">
        <v>5</v>
      </c>
      <c r="G25" t="s">
        <v>5</v>
      </c>
      <c r="I25" t="s">
        <v>848</v>
      </c>
    </row>
    <row r="26" spans="1:9" hidden="1" x14ac:dyDescent="0.25">
      <c r="A26">
        <v>1130000000</v>
      </c>
      <c r="B26" t="s">
        <v>921</v>
      </c>
      <c r="C26" t="s">
        <v>5</v>
      </c>
      <c r="D26" t="s">
        <v>5</v>
      </c>
      <c r="F26" t="s">
        <v>5</v>
      </c>
      <c r="I26" t="s">
        <v>921</v>
      </c>
    </row>
    <row r="27" spans="1:9" hidden="1" x14ac:dyDescent="0.25">
      <c r="A27">
        <v>4070000000</v>
      </c>
      <c r="B27" t="s">
        <v>922</v>
      </c>
      <c r="C27" t="s">
        <v>5</v>
      </c>
      <c r="D27" t="s">
        <v>5</v>
      </c>
      <c r="F27" t="s">
        <v>5</v>
      </c>
      <c r="I27" t="s">
        <v>922</v>
      </c>
    </row>
    <row r="28" spans="1:9" hidden="1" x14ac:dyDescent="0.25">
      <c r="A28">
        <v>4080000000</v>
      </c>
      <c r="B28" t="s">
        <v>923</v>
      </c>
      <c r="C28" t="s">
        <v>5</v>
      </c>
      <c r="D28" t="s">
        <v>5</v>
      </c>
      <c r="F28" t="s">
        <v>5</v>
      </c>
      <c r="I28" t="s">
        <v>923</v>
      </c>
    </row>
    <row r="29" spans="1:9" hidden="1" x14ac:dyDescent="0.25">
      <c r="A29">
        <v>4090000000</v>
      </c>
      <c r="B29" t="s">
        <v>924</v>
      </c>
      <c r="C29" t="s">
        <v>5</v>
      </c>
      <c r="D29" t="s">
        <v>5</v>
      </c>
      <c r="F29" t="s">
        <v>5</v>
      </c>
      <c r="I29" t="s">
        <v>924</v>
      </c>
    </row>
    <row r="30" spans="1:9" hidden="1" x14ac:dyDescent="0.25">
      <c r="A30">
        <v>4140000000</v>
      </c>
      <c r="B30" t="s">
        <v>925</v>
      </c>
      <c r="C30" t="s">
        <v>5</v>
      </c>
      <c r="D30" t="s">
        <v>5</v>
      </c>
      <c r="F30" t="s">
        <v>5</v>
      </c>
      <c r="I30" t="s">
        <v>925</v>
      </c>
    </row>
    <row r="31" spans="1:9" hidden="1" x14ac:dyDescent="0.25">
      <c r="A31">
        <v>4060000000</v>
      </c>
      <c r="B31" t="s">
        <v>926</v>
      </c>
      <c r="C31" t="s">
        <v>5</v>
      </c>
      <c r="D31" t="s">
        <v>5</v>
      </c>
      <c r="F31" t="s">
        <v>5</v>
      </c>
      <c r="I31" t="s">
        <v>926</v>
      </c>
    </row>
    <row r="32" spans="1:9" hidden="1" x14ac:dyDescent="0.25">
      <c r="A32">
        <v>4010000000</v>
      </c>
      <c r="B32" t="s">
        <v>927</v>
      </c>
      <c r="C32" t="s">
        <v>5</v>
      </c>
      <c r="D32" t="s">
        <v>5</v>
      </c>
      <c r="F32" t="s">
        <v>5</v>
      </c>
      <c r="I32" t="s">
        <v>927</v>
      </c>
    </row>
    <row r="33" spans="1:9" hidden="1" x14ac:dyDescent="0.25">
      <c r="A33">
        <v>4110000000</v>
      </c>
      <c r="B33" t="s">
        <v>928</v>
      </c>
      <c r="C33" t="s">
        <v>5</v>
      </c>
      <c r="D33" t="s">
        <v>5</v>
      </c>
      <c r="F33" t="s">
        <v>5</v>
      </c>
      <c r="I33" t="s">
        <v>928</v>
      </c>
    </row>
    <row r="34" spans="1:9" hidden="1" x14ac:dyDescent="0.25">
      <c r="A34">
        <v>1180000000</v>
      </c>
      <c r="B34" t="s">
        <v>930</v>
      </c>
      <c r="C34" t="s">
        <v>5</v>
      </c>
      <c r="D34" t="s">
        <v>5</v>
      </c>
      <c r="F34" t="s">
        <v>5</v>
      </c>
      <c r="I34" t="s">
        <v>930</v>
      </c>
    </row>
    <row r="35" spans="1:9" hidden="1" x14ac:dyDescent="0.25">
      <c r="A35">
        <v>1080000000</v>
      </c>
      <c r="B35" t="s">
        <v>931</v>
      </c>
      <c r="C35" t="s">
        <v>5</v>
      </c>
      <c r="D35" t="s">
        <v>5</v>
      </c>
      <c r="F35" t="s">
        <v>5</v>
      </c>
      <c r="I35" t="s">
        <v>931</v>
      </c>
    </row>
    <row r="36" spans="1:9" hidden="1" x14ac:dyDescent="0.25">
      <c r="A36">
        <v>1100000000</v>
      </c>
      <c r="B36" t="s">
        <v>932</v>
      </c>
      <c r="C36" t="s">
        <v>5</v>
      </c>
      <c r="D36" t="s">
        <v>5</v>
      </c>
      <c r="F36" t="s">
        <v>5</v>
      </c>
      <c r="I36" t="s">
        <v>932</v>
      </c>
    </row>
    <row r="37" spans="1:9" x14ac:dyDescent="0.25">
      <c r="A37">
        <v>2010991100</v>
      </c>
      <c r="B37" t="s">
        <v>1170</v>
      </c>
      <c r="C37" t="s">
        <v>5</v>
      </c>
      <c r="F37" t="s">
        <v>5</v>
      </c>
      <c r="I37" t="e">
        <v>#N/A</v>
      </c>
    </row>
    <row r="38" spans="1:9" hidden="1" x14ac:dyDescent="0.25">
      <c r="A38">
        <v>3110000000</v>
      </c>
      <c r="B38" t="s">
        <v>933</v>
      </c>
      <c r="C38" t="s">
        <v>5</v>
      </c>
      <c r="D38" t="s">
        <v>5</v>
      </c>
      <c r="F38" t="s">
        <v>5</v>
      </c>
      <c r="I38" t="s">
        <v>933</v>
      </c>
    </row>
    <row r="39" spans="1:9" hidden="1" x14ac:dyDescent="0.25">
      <c r="A39">
        <v>3260000000</v>
      </c>
      <c r="B39" t="s">
        <v>934</v>
      </c>
      <c r="C39" t="s">
        <v>5</v>
      </c>
      <c r="D39" t="s">
        <v>5</v>
      </c>
      <c r="F39" t="s">
        <v>5</v>
      </c>
      <c r="I39" t="s">
        <v>934</v>
      </c>
    </row>
    <row r="40" spans="1:9" hidden="1" x14ac:dyDescent="0.25">
      <c r="A40">
        <v>4180000000</v>
      </c>
      <c r="B40" t="s">
        <v>935</v>
      </c>
      <c r="C40" t="s">
        <v>5</v>
      </c>
      <c r="D40" t="s">
        <v>5</v>
      </c>
      <c r="F40" t="s">
        <v>5</v>
      </c>
      <c r="I40" t="s">
        <v>935</v>
      </c>
    </row>
    <row r="41" spans="1:9" hidden="1" x14ac:dyDescent="0.25">
      <c r="A41">
        <v>3080000000</v>
      </c>
      <c r="B41" t="s">
        <v>936</v>
      </c>
      <c r="C41" t="s">
        <v>5</v>
      </c>
      <c r="D41" t="s">
        <v>5</v>
      </c>
      <c r="F41" t="s">
        <v>5</v>
      </c>
      <c r="I41" t="s">
        <v>936</v>
      </c>
    </row>
    <row r="42" spans="1:9" hidden="1" x14ac:dyDescent="0.25">
      <c r="A42">
        <v>1090000000</v>
      </c>
      <c r="B42" t="s">
        <v>937</v>
      </c>
      <c r="C42" t="s">
        <v>5</v>
      </c>
      <c r="D42" t="s">
        <v>5</v>
      </c>
      <c r="F42" t="s">
        <v>5</v>
      </c>
      <c r="I42" t="s">
        <v>937</v>
      </c>
    </row>
    <row r="43" spans="1:9" hidden="1" x14ac:dyDescent="0.25">
      <c r="A43">
        <v>4150000000</v>
      </c>
      <c r="B43" t="s">
        <v>938</v>
      </c>
      <c r="C43" t="s">
        <v>5</v>
      </c>
      <c r="D43" t="s">
        <v>5</v>
      </c>
      <c r="F43" t="s">
        <v>5</v>
      </c>
      <c r="I43" t="s">
        <v>938</v>
      </c>
    </row>
    <row r="44" spans="1:9" hidden="1" x14ac:dyDescent="0.25">
      <c r="A44">
        <v>4030000000</v>
      </c>
      <c r="B44" t="s">
        <v>939</v>
      </c>
      <c r="C44" t="s">
        <v>5</v>
      </c>
      <c r="D44" t="s">
        <v>5</v>
      </c>
      <c r="F44" t="s">
        <v>5</v>
      </c>
      <c r="I44" t="s">
        <v>939</v>
      </c>
    </row>
    <row r="45" spans="1:9" hidden="1" x14ac:dyDescent="0.25">
      <c r="A45">
        <v>2010620400</v>
      </c>
      <c r="B45" t="s">
        <v>248</v>
      </c>
      <c r="C45" t="s">
        <v>5</v>
      </c>
      <c r="D45" t="s">
        <v>5</v>
      </c>
      <c r="F45" t="s">
        <v>5</v>
      </c>
      <c r="G45" t="s">
        <v>5</v>
      </c>
      <c r="I45" t="s">
        <v>248</v>
      </c>
    </row>
    <row r="46" spans="1:9" hidden="1" x14ac:dyDescent="0.25">
      <c r="A46">
        <v>6010000000</v>
      </c>
      <c r="B46" t="s">
        <v>940</v>
      </c>
      <c r="C46" t="s">
        <v>5</v>
      </c>
      <c r="D46" t="s">
        <v>5</v>
      </c>
      <c r="F46" t="s">
        <v>5</v>
      </c>
      <c r="I46" t="s">
        <v>940</v>
      </c>
    </row>
    <row r="47" spans="1:9" hidden="1" x14ac:dyDescent="0.25">
      <c r="A47">
        <v>1120000000</v>
      </c>
      <c r="B47" t="s">
        <v>941</v>
      </c>
      <c r="C47" t="s">
        <v>5</v>
      </c>
      <c r="D47" t="s">
        <v>5</v>
      </c>
      <c r="F47" t="s">
        <v>5</v>
      </c>
      <c r="I47" t="s">
        <v>941</v>
      </c>
    </row>
    <row r="48" spans="1:9" hidden="1" x14ac:dyDescent="0.25">
      <c r="A48">
        <v>3090000000</v>
      </c>
      <c r="B48" t="s">
        <v>942</v>
      </c>
      <c r="C48" t="s">
        <v>5</v>
      </c>
      <c r="D48" t="s">
        <v>5</v>
      </c>
      <c r="F48" t="s">
        <v>5</v>
      </c>
      <c r="I48" t="s">
        <v>942</v>
      </c>
    </row>
    <row r="49" spans="1:9" hidden="1" x14ac:dyDescent="0.25">
      <c r="A49">
        <v>4040000000</v>
      </c>
      <c r="B49" t="s">
        <v>943</v>
      </c>
      <c r="C49" t="s">
        <v>5</v>
      </c>
      <c r="D49" t="s">
        <v>5</v>
      </c>
      <c r="F49" t="s">
        <v>5</v>
      </c>
      <c r="I49" t="s">
        <v>943</v>
      </c>
    </row>
    <row r="50" spans="1:9" hidden="1" x14ac:dyDescent="0.25">
      <c r="A50">
        <v>1140000000</v>
      </c>
      <c r="B50" t="s">
        <v>946</v>
      </c>
      <c r="C50" t="s">
        <v>5</v>
      </c>
      <c r="D50" t="s">
        <v>5</v>
      </c>
      <c r="F50" t="s">
        <v>5</v>
      </c>
      <c r="I50" t="s">
        <v>946</v>
      </c>
    </row>
    <row r="51" spans="1:9" hidden="1" x14ac:dyDescent="0.25">
      <c r="A51">
        <v>4100000000</v>
      </c>
      <c r="B51" t="s">
        <v>947</v>
      </c>
      <c r="C51" t="s">
        <v>5</v>
      </c>
      <c r="D51" t="s">
        <v>5</v>
      </c>
      <c r="F51" t="s">
        <v>5</v>
      </c>
      <c r="I51" t="s">
        <v>947</v>
      </c>
    </row>
    <row r="52" spans="1:9" hidden="1" x14ac:dyDescent="0.25">
      <c r="A52">
        <v>1050000000</v>
      </c>
      <c r="B52" t="s">
        <v>948</v>
      </c>
      <c r="C52" t="s">
        <v>5</v>
      </c>
      <c r="D52" t="s">
        <v>5</v>
      </c>
      <c r="F52" t="s">
        <v>5</v>
      </c>
      <c r="I52" t="s">
        <v>948</v>
      </c>
    </row>
  </sheetData>
  <autoFilter ref="A1:I52">
    <filterColumn colId="8">
      <filters>
        <filter val="#Н/Д"/>
      </filters>
    </filterColumn>
  </autoFilter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36" workbookViewId="0">
      <selection activeCell="E179" activeCellId="1" sqref="F173 E179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8.42578125" style="4" customWidth="1"/>
    <col min="6" max="6" width="25.7109375" style="4" customWidth="1"/>
    <col min="7" max="16384" width="17.42578125" style="11"/>
  </cols>
  <sheetData>
    <row r="1" spans="1:6" ht="30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ht="13.5" customHeight="1" x14ac:dyDescent="0.25">
      <c r="A2" s="21">
        <v>1</v>
      </c>
      <c r="B2" s="7" t="s">
        <v>382</v>
      </c>
      <c r="C2" s="7" t="s">
        <v>789</v>
      </c>
      <c r="D2" s="7">
        <v>2010230922</v>
      </c>
      <c r="E2" s="6" t="s">
        <v>790</v>
      </c>
      <c r="F2" s="7" t="s">
        <v>5</v>
      </c>
    </row>
    <row r="3" spans="1:6" s="24" customFormat="1" ht="13.5" customHeight="1" x14ac:dyDescent="0.25">
      <c r="A3" s="21">
        <v>2</v>
      </c>
      <c r="B3" s="7" t="s">
        <v>22</v>
      </c>
      <c r="C3" s="7" t="s">
        <v>805</v>
      </c>
      <c r="D3" s="7">
        <v>2010230948</v>
      </c>
      <c r="E3" s="6" t="s">
        <v>23</v>
      </c>
      <c r="F3" s="7" t="s">
        <v>5</v>
      </c>
    </row>
    <row r="4" spans="1:6" s="24" customFormat="1" ht="13.5" customHeight="1" x14ac:dyDescent="0.25">
      <c r="A4" s="21">
        <v>3</v>
      </c>
      <c r="B4" s="7" t="s">
        <v>782</v>
      </c>
      <c r="C4" s="7" t="s">
        <v>791</v>
      </c>
      <c r="D4" s="7">
        <v>2010820100</v>
      </c>
      <c r="E4" s="6" t="s">
        <v>783</v>
      </c>
      <c r="F4" s="7" t="s">
        <v>5</v>
      </c>
    </row>
    <row r="5" spans="1:6" s="24" customFormat="1" ht="13.5" customHeight="1" x14ac:dyDescent="0.25">
      <c r="A5" s="21">
        <v>4</v>
      </c>
      <c r="B5" s="6" t="s">
        <v>9</v>
      </c>
      <c r="C5" s="7">
        <v>4023602999</v>
      </c>
      <c r="D5" s="85">
        <v>2010241200</v>
      </c>
      <c r="E5" s="6" t="s">
        <v>11</v>
      </c>
      <c r="F5" s="7" t="s">
        <v>5</v>
      </c>
    </row>
    <row r="6" spans="1:6" s="24" customFormat="1" ht="13.5" customHeight="1" x14ac:dyDescent="0.25">
      <c r="A6" s="21">
        <v>5</v>
      </c>
      <c r="B6" s="7" t="s">
        <v>367</v>
      </c>
      <c r="C6" s="7" t="s">
        <v>368</v>
      </c>
      <c r="D6" s="7">
        <v>2010241000</v>
      </c>
      <c r="E6" s="6" t="s">
        <v>367</v>
      </c>
      <c r="F6" s="7" t="s">
        <v>5</v>
      </c>
    </row>
    <row r="7" spans="1:6" s="24" customFormat="1" ht="13.5" customHeight="1" x14ac:dyDescent="0.25">
      <c r="A7" s="21">
        <v>6</v>
      </c>
      <c r="B7" s="21" t="s">
        <v>213</v>
      </c>
      <c r="C7" s="7" t="s">
        <v>793</v>
      </c>
      <c r="D7" s="26">
        <v>2010240310</v>
      </c>
      <c r="E7" s="6" t="s">
        <v>213</v>
      </c>
      <c r="F7" s="22" t="s">
        <v>5</v>
      </c>
    </row>
    <row r="8" spans="1:6" s="24" customFormat="1" ht="13.5" customHeight="1" x14ac:dyDescent="0.25">
      <c r="A8" s="21">
        <v>7</v>
      </c>
      <c r="B8" s="21" t="s">
        <v>12</v>
      </c>
      <c r="C8" s="7">
        <v>833296300</v>
      </c>
      <c r="D8" s="26">
        <v>2010021600</v>
      </c>
      <c r="E8" s="6" t="s">
        <v>792</v>
      </c>
      <c r="F8" s="22" t="s">
        <v>5</v>
      </c>
    </row>
    <row r="9" spans="1:6" s="24" customFormat="1" ht="13.5" customHeight="1" x14ac:dyDescent="0.25">
      <c r="A9" s="21">
        <v>8</v>
      </c>
      <c r="B9" s="7" t="s">
        <v>365</v>
      </c>
      <c r="C9" s="7">
        <v>386588</v>
      </c>
      <c r="D9" s="7">
        <v>2010932000</v>
      </c>
      <c r="E9" s="6" t="s">
        <v>365</v>
      </c>
      <c r="F9" s="7" t="s">
        <v>5</v>
      </c>
    </row>
    <row r="10" spans="1:6" s="24" customFormat="1" ht="13.5" customHeight="1" x14ac:dyDescent="0.25">
      <c r="A10" s="21">
        <v>9</v>
      </c>
      <c r="B10" s="7" t="s">
        <v>752</v>
      </c>
      <c r="C10" s="7">
        <v>7706759586</v>
      </c>
      <c r="D10" s="9">
        <v>2010930000</v>
      </c>
      <c r="E10" s="6" t="s">
        <v>866</v>
      </c>
      <c r="F10" s="7" t="s">
        <v>5</v>
      </c>
    </row>
    <row r="11" spans="1:6" s="24" customFormat="1" ht="13.5" customHeight="1" x14ac:dyDescent="0.25">
      <c r="A11" s="21">
        <v>10</v>
      </c>
      <c r="B11" s="21" t="s">
        <v>18</v>
      </c>
      <c r="C11" s="7" t="s">
        <v>796</v>
      </c>
      <c r="D11" s="86">
        <v>2010940000</v>
      </c>
      <c r="E11" s="6" t="s">
        <v>797</v>
      </c>
      <c r="F11" s="22" t="s">
        <v>5</v>
      </c>
    </row>
    <row r="12" spans="1:6" s="24" customFormat="1" ht="13.5" customHeight="1" x14ac:dyDescent="0.25">
      <c r="A12" s="21">
        <v>11</v>
      </c>
      <c r="B12" s="7" t="s">
        <v>739</v>
      </c>
      <c r="C12" s="7" t="s">
        <v>803</v>
      </c>
      <c r="D12" s="7">
        <v>2010242500</v>
      </c>
      <c r="E12" s="6" t="s">
        <v>804</v>
      </c>
      <c r="F12" s="7" t="s">
        <v>5</v>
      </c>
    </row>
    <row r="13" spans="1:6" s="24" customFormat="1" ht="13.5" customHeight="1" x14ac:dyDescent="0.25">
      <c r="A13" s="21">
        <v>12</v>
      </c>
      <c r="B13" s="7" t="s">
        <v>465</v>
      </c>
      <c r="C13" s="7" t="s">
        <v>802</v>
      </c>
      <c r="D13" s="7">
        <v>2010242400</v>
      </c>
      <c r="E13" s="6" t="s">
        <v>465</v>
      </c>
      <c r="F13" s="7" t="s">
        <v>5</v>
      </c>
    </row>
    <row r="14" spans="1:6" s="24" customFormat="1" ht="13.5" customHeight="1" x14ac:dyDescent="0.25">
      <c r="A14" s="21">
        <v>13</v>
      </c>
      <c r="B14" s="6" t="s">
        <v>16</v>
      </c>
      <c r="C14" s="7" t="s">
        <v>795</v>
      </c>
      <c r="D14" s="8">
        <v>2010230952</v>
      </c>
      <c r="E14" s="6" t="s">
        <v>17</v>
      </c>
      <c r="F14" s="7" t="s">
        <v>5</v>
      </c>
    </row>
    <row r="15" spans="1:6" s="24" customFormat="1" ht="13.5" customHeight="1" x14ac:dyDescent="0.25">
      <c r="A15" s="21">
        <v>14</v>
      </c>
      <c r="B15" s="7" t="s">
        <v>14</v>
      </c>
      <c r="C15" s="7" t="s">
        <v>794</v>
      </c>
      <c r="D15" s="7">
        <v>2010021500</v>
      </c>
      <c r="E15" s="6" t="s">
        <v>15</v>
      </c>
      <c r="F15" s="7" t="s">
        <v>5</v>
      </c>
    </row>
    <row r="16" spans="1:6" s="24" customFormat="1" ht="13.5" customHeight="1" x14ac:dyDescent="0.25">
      <c r="A16" s="21">
        <v>15</v>
      </c>
      <c r="B16" s="7" t="s">
        <v>6</v>
      </c>
      <c r="C16" s="7">
        <v>817104549</v>
      </c>
      <c r="D16" s="7">
        <v>2010021200</v>
      </c>
      <c r="E16" s="6" t="s">
        <v>8</v>
      </c>
      <c r="F16" s="7" t="s">
        <v>5</v>
      </c>
    </row>
    <row r="17" spans="1:6" s="24" customFormat="1" ht="13.5" customHeight="1" x14ac:dyDescent="0.25">
      <c r="A17" s="21">
        <v>16</v>
      </c>
      <c r="B17" s="22" t="s">
        <v>245</v>
      </c>
      <c r="C17" s="7">
        <v>310546698</v>
      </c>
      <c r="D17" s="87">
        <v>2010450108</v>
      </c>
      <c r="E17" s="6" t="s">
        <v>807</v>
      </c>
      <c r="F17" s="22" t="s">
        <v>5</v>
      </c>
    </row>
    <row r="18" spans="1:6" s="24" customFormat="1" ht="13.5" customHeight="1" x14ac:dyDescent="0.25">
      <c r="A18" s="21">
        <v>17</v>
      </c>
      <c r="B18" s="7" t="s">
        <v>24</v>
      </c>
      <c r="C18" s="7">
        <v>1646031132</v>
      </c>
      <c r="D18" s="9">
        <v>2010242201</v>
      </c>
      <c r="E18" s="6" t="s">
        <v>768</v>
      </c>
      <c r="F18" s="7" t="s">
        <v>5</v>
      </c>
    </row>
    <row r="19" spans="1:6" s="24" customFormat="1" ht="13.5" customHeight="1" x14ac:dyDescent="0.25">
      <c r="A19" s="21">
        <v>18</v>
      </c>
      <c r="B19" s="22" t="s">
        <v>26</v>
      </c>
      <c r="C19" s="7">
        <v>6454074501</v>
      </c>
      <c r="D19" s="87">
        <v>2010240800</v>
      </c>
      <c r="E19" s="6" t="s">
        <v>27</v>
      </c>
      <c r="F19" s="22" t="s">
        <v>5</v>
      </c>
    </row>
    <row r="20" spans="1:6" s="24" customFormat="1" ht="13.5" customHeight="1" x14ac:dyDescent="0.25">
      <c r="A20" s="21">
        <v>19</v>
      </c>
      <c r="B20" s="22" t="s">
        <v>28</v>
      </c>
      <c r="C20" s="7">
        <v>7706016076</v>
      </c>
      <c r="D20" s="87">
        <v>2010020000</v>
      </c>
      <c r="E20" s="6" t="s">
        <v>806</v>
      </c>
      <c r="F20" s="22" t="s">
        <v>5</v>
      </c>
    </row>
    <row r="21" spans="1:6" s="24" customFormat="1" ht="13.5" customHeight="1" x14ac:dyDescent="0.25">
      <c r="A21" s="21">
        <v>20</v>
      </c>
      <c r="B21" s="22" t="s">
        <v>71</v>
      </c>
      <c r="C21" s="7">
        <v>7708671295</v>
      </c>
      <c r="D21" s="22">
        <v>2010020602</v>
      </c>
      <c r="E21" s="6" t="s">
        <v>832</v>
      </c>
      <c r="F21" s="22" t="s">
        <v>5</v>
      </c>
    </row>
    <row r="22" spans="1:6" s="24" customFormat="1" ht="13.5" customHeight="1" x14ac:dyDescent="0.25">
      <c r="A22" s="21">
        <v>21</v>
      </c>
      <c r="B22" s="7" t="s">
        <v>383</v>
      </c>
      <c r="C22" s="7">
        <v>7724560930</v>
      </c>
      <c r="D22" s="7">
        <v>2010010000</v>
      </c>
      <c r="E22" s="6" t="s">
        <v>808</v>
      </c>
      <c r="F22" s="7" t="s">
        <v>5</v>
      </c>
    </row>
    <row r="23" spans="1:6" s="24" customFormat="1" ht="13.5" customHeight="1" x14ac:dyDescent="0.25">
      <c r="A23" s="21">
        <v>22</v>
      </c>
      <c r="B23" s="7" t="s">
        <v>381</v>
      </c>
      <c r="C23" s="7">
        <v>7734242302</v>
      </c>
      <c r="D23" s="7">
        <v>2010230915</v>
      </c>
      <c r="E23" s="6" t="s">
        <v>775</v>
      </c>
      <c r="F23" s="7" t="s">
        <v>5</v>
      </c>
    </row>
    <row r="24" spans="1:6" s="24" customFormat="1" ht="13.5" customHeight="1" x14ac:dyDescent="0.25">
      <c r="A24" s="21">
        <v>23</v>
      </c>
      <c r="B24" s="7" t="s">
        <v>513</v>
      </c>
      <c r="C24" s="7">
        <v>2536279414</v>
      </c>
      <c r="D24" s="7">
        <v>2010933000</v>
      </c>
      <c r="E24" s="6" t="s">
        <v>776</v>
      </c>
      <c r="F24" s="7" t="s">
        <v>5</v>
      </c>
    </row>
    <row r="25" spans="1:6" s="24" customFormat="1" ht="13.5" customHeight="1" x14ac:dyDescent="0.25">
      <c r="A25" s="21">
        <v>24</v>
      </c>
      <c r="B25" s="22" t="s">
        <v>246</v>
      </c>
      <c r="C25" s="7">
        <v>7814417371</v>
      </c>
      <c r="D25" s="22">
        <v>2010460000</v>
      </c>
      <c r="E25" s="6" t="s">
        <v>814</v>
      </c>
      <c r="F25" s="22" t="s">
        <v>5</v>
      </c>
    </row>
    <row r="26" spans="1:6" s="24" customFormat="1" ht="13.5" customHeight="1" x14ac:dyDescent="0.25">
      <c r="A26" s="21">
        <v>25</v>
      </c>
      <c r="B26" s="22" t="s">
        <v>32</v>
      </c>
      <c r="C26" s="7">
        <v>7717609102</v>
      </c>
      <c r="D26" s="87">
        <v>2010340000</v>
      </c>
      <c r="E26" s="6" t="s">
        <v>809</v>
      </c>
      <c r="F26" s="22" t="s">
        <v>5</v>
      </c>
    </row>
    <row r="27" spans="1:6" s="24" customFormat="1" ht="13.5" customHeight="1" x14ac:dyDescent="0.25">
      <c r="A27" s="21">
        <v>26</v>
      </c>
      <c r="B27" s="7" t="s">
        <v>359</v>
      </c>
      <c r="C27" s="7">
        <v>7705408850</v>
      </c>
      <c r="D27" s="7">
        <v>2010591900</v>
      </c>
      <c r="E27" s="6" t="s">
        <v>813</v>
      </c>
      <c r="F27" s="7" t="s">
        <v>5</v>
      </c>
    </row>
    <row r="28" spans="1:6" s="24" customFormat="1" ht="13.5" customHeight="1" x14ac:dyDescent="0.25">
      <c r="A28" s="21">
        <v>27</v>
      </c>
      <c r="B28" s="22" t="s">
        <v>34</v>
      </c>
      <c r="C28" s="7">
        <v>5029106714</v>
      </c>
      <c r="D28" s="87">
        <v>2010350000</v>
      </c>
      <c r="E28" s="6" t="s">
        <v>810</v>
      </c>
      <c r="F28" s="22" t="s">
        <v>5</v>
      </c>
    </row>
    <row r="29" spans="1:6" s="24" customFormat="1" ht="13.5" customHeight="1" x14ac:dyDescent="0.25">
      <c r="A29" s="21">
        <v>28</v>
      </c>
      <c r="B29" s="22" t="s">
        <v>36</v>
      </c>
      <c r="C29" s="7">
        <v>7706614573</v>
      </c>
      <c r="D29" s="87">
        <v>2010230900</v>
      </c>
      <c r="E29" s="6" t="s">
        <v>811</v>
      </c>
      <c r="F29" s="22" t="s">
        <v>5</v>
      </c>
    </row>
    <row r="30" spans="1:6" s="24" customFormat="1" ht="13.5" customHeight="1" x14ac:dyDescent="0.25">
      <c r="A30" s="21">
        <v>29</v>
      </c>
      <c r="B30" s="7" t="s">
        <v>689</v>
      </c>
      <c r="C30" s="7">
        <v>7725828549</v>
      </c>
      <c r="D30" s="7">
        <v>2010591320</v>
      </c>
      <c r="E30" s="6" t="s">
        <v>780</v>
      </c>
      <c r="F30" s="7" t="s">
        <v>5</v>
      </c>
    </row>
    <row r="31" spans="1:6" s="23" customFormat="1" ht="13.5" customHeight="1" x14ac:dyDescent="0.25">
      <c r="A31" s="21">
        <v>30</v>
      </c>
      <c r="B31" s="22" t="s">
        <v>38</v>
      </c>
      <c r="C31" s="7">
        <v>5029112443</v>
      </c>
      <c r="D31" s="87">
        <v>2010590700</v>
      </c>
      <c r="E31" s="6" t="s">
        <v>812</v>
      </c>
      <c r="F31" s="22" t="s">
        <v>5</v>
      </c>
    </row>
    <row r="32" spans="1:6" s="23" customFormat="1" ht="13.5" customHeight="1" x14ac:dyDescent="0.25">
      <c r="A32" s="21">
        <v>31</v>
      </c>
      <c r="B32" s="7" t="s">
        <v>652</v>
      </c>
      <c r="C32" s="7">
        <v>7704228075</v>
      </c>
      <c r="D32" s="7">
        <v>2010591300</v>
      </c>
      <c r="E32" s="6" t="s">
        <v>779</v>
      </c>
      <c r="F32" s="7" t="s">
        <v>5</v>
      </c>
    </row>
    <row r="33" spans="1:6" s="23" customFormat="1" ht="13.5" customHeight="1" x14ac:dyDescent="0.25">
      <c r="A33" s="21">
        <v>32</v>
      </c>
      <c r="B33" s="22" t="s">
        <v>214</v>
      </c>
      <c r="C33" s="7">
        <v>7706673635</v>
      </c>
      <c r="D33" s="87">
        <v>2010230902</v>
      </c>
      <c r="E33" s="6" t="s">
        <v>816</v>
      </c>
      <c r="F33" s="22" t="s">
        <v>5</v>
      </c>
    </row>
    <row r="34" spans="1:6" s="23" customFormat="1" ht="13.5" customHeight="1" x14ac:dyDescent="0.25">
      <c r="A34" s="21">
        <v>33</v>
      </c>
      <c r="B34" s="22" t="s">
        <v>41</v>
      </c>
      <c r="C34" s="7">
        <v>7817311895</v>
      </c>
      <c r="D34" s="87">
        <v>2010230904</v>
      </c>
      <c r="E34" s="6" t="s">
        <v>815</v>
      </c>
      <c r="F34" s="22" t="s">
        <v>5</v>
      </c>
    </row>
    <row r="35" spans="1:6" s="23" customFormat="1" ht="13.5" customHeight="1" x14ac:dyDescent="0.25">
      <c r="A35" s="21">
        <v>34</v>
      </c>
      <c r="B35" s="22" t="s">
        <v>45</v>
      </c>
      <c r="C35" s="7">
        <v>7706664260</v>
      </c>
      <c r="D35" s="87">
        <v>2010000000</v>
      </c>
      <c r="E35" s="6" t="s">
        <v>817</v>
      </c>
      <c r="F35" s="22" t="s">
        <v>5</v>
      </c>
    </row>
    <row r="36" spans="1:6" s="23" customFormat="1" ht="13.5" customHeight="1" x14ac:dyDescent="0.25">
      <c r="A36" s="21">
        <v>35</v>
      </c>
      <c r="B36" s="22" t="s">
        <v>47</v>
      </c>
      <c r="C36" s="7">
        <v>3801098402</v>
      </c>
      <c r="D36" s="87">
        <v>2010370000</v>
      </c>
      <c r="E36" s="6" t="s">
        <v>818</v>
      </c>
      <c r="F36" s="22" t="s">
        <v>5</v>
      </c>
    </row>
    <row r="37" spans="1:6" s="23" customFormat="1" ht="13.5" customHeight="1" x14ac:dyDescent="0.25">
      <c r="A37" s="21">
        <v>36</v>
      </c>
      <c r="B37" s="7" t="s">
        <v>49</v>
      </c>
      <c r="C37" s="7">
        <v>3904612644</v>
      </c>
      <c r="D37" s="9">
        <v>2010592100</v>
      </c>
      <c r="E37" s="6" t="s">
        <v>819</v>
      </c>
      <c r="F37" s="7" t="s">
        <v>5</v>
      </c>
    </row>
    <row r="38" spans="1:6" ht="13.5" customHeight="1" x14ac:dyDescent="0.25">
      <c r="A38" s="21">
        <v>37</v>
      </c>
      <c r="B38" s="7" t="s">
        <v>228</v>
      </c>
      <c r="C38" s="7">
        <v>6624002377</v>
      </c>
      <c r="D38" s="9">
        <v>2010050000</v>
      </c>
      <c r="E38" s="6" t="s">
        <v>229</v>
      </c>
      <c r="F38" s="7" t="s">
        <v>5</v>
      </c>
    </row>
    <row r="39" spans="1:6" ht="13.5" customHeight="1" x14ac:dyDescent="0.25">
      <c r="A39" s="21">
        <v>38</v>
      </c>
      <c r="B39" s="7" t="s">
        <v>361</v>
      </c>
      <c r="C39" s="7">
        <v>7743654609</v>
      </c>
      <c r="D39" s="7">
        <v>2010390000</v>
      </c>
      <c r="E39" s="6" t="s">
        <v>821</v>
      </c>
      <c r="F39" s="7" t="s">
        <v>5</v>
      </c>
    </row>
    <row r="40" spans="1:6" ht="13.5" customHeight="1" x14ac:dyDescent="0.25">
      <c r="A40" s="21">
        <v>39</v>
      </c>
      <c r="B40" s="22" t="s">
        <v>51</v>
      </c>
      <c r="C40" s="7">
        <v>7721247141</v>
      </c>
      <c r="D40" s="87">
        <v>2010591800</v>
      </c>
      <c r="E40" s="6" t="s">
        <v>820</v>
      </c>
      <c r="F40" s="22" t="s">
        <v>5</v>
      </c>
    </row>
    <row r="41" spans="1:6" ht="13.5" customHeight="1" x14ac:dyDescent="0.25">
      <c r="A41" s="21">
        <v>40</v>
      </c>
      <c r="B41" s="22" t="s">
        <v>53</v>
      </c>
      <c r="C41" s="7">
        <v>7734598490</v>
      </c>
      <c r="D41" s="87">
        <v>2010400000</v>
      </c>
      <c r="E41" s="6" t="s">
        <v>822</v>
      </c>
      <c r="F41" s="22" t="s">
        <v>5</v>
      </c>
    </row>
    <row r="42" spans="1:6" ht="13.5" customHeight="1" x14ac:dyDescent="0.25">
      <c r="A42" s="21">
        <v>41</v>
      </c>
      <c r="B42" s="22" t="s">
        <v>55</v>
      </c>
      <c r="C42" s="7">
        <v>7724675770</v>
      </c>
      <c r="D42" s="87">
        <v>2010420000</v>
      </c>
      <c r="E42" s="6" t="s">
        <v>823</v>
      </c>
      <c r="F42" s="22" t="s">
        <v>5</v>
      </c>
    </row>
    <row r="43" spans="1:6" ht="13.5" customHeight="1" x14ac:dyDescent="0.25">
      <c r="A43" s="21">
        <v>42</v>
      </c>
      <c r="B43" s="7" t="s">
        <v>230</v>
      </c>
      <c r="C43" s="7">
        <v>7724683379</v>
      </c>
      <c r="D43" s="9">
        <v>2010430000</v>
      </c>
      <c r="E43" s="6" t="s">
        <v>824</v>
      </c>
      <c r="F43" s="7" t="s">
        <v>5</v>
      </c>
    </row>
    <row r="44" spans="1:6" ht="13.5" customHeight="1" x14ac:dyDescent="0.25">
      <c r="A44" s="21">
        <v>43</v>
      </c>
      <c r="B44" s="22" t="s">
        <v>59</v>
      </c>
      <c r="C44" s="7">
        <v>5036092340</v>
      </c>
      <c r="D44" s="87">
        <v>2010710000</v>
      </c>
      <c r="E44" s="6" t="s">
        <v>825</v>
      </c>
      <c r="F44" s="22" t="s">
        <v>5</v>
      </c>
    </row>
    <row r="45" spans="1:6" ht="13.5" customHeight="1" x14ac:dyDescent="0.25">
      <c r="A45" s="21">
        <v>44</v>
      </c>
      <c r="B45" s="22" t="s">
        <v>61</v>
      </c>
      <c r="C45" s="7">
        <v>7706699062</v>
      </c>
      <c r="D45" s="87">
        <v>2010470000</v>
      </c>
      <c r="E45" s="6" t="s">
        <v>826</v>
      </c>
      <c r="F45" s="22" t="s">
        <v>5</v>
      </c>
    </row>
    <row r="46" spans="1:6" ht="13.5" customHeight="1" x14ac:dyDescent="0.25">
      <c r="A46" s="21">
        <v>45</v>
      </c>
      <c r="B46" s="22" t="s">
        <v>63</v>
      </c>
      <c r="C46" s="7">
        <v>7706729736</v>
      </c>
      <c r="D46" s="87">
        <v>2010900000</v>
      </c>
      <c r="E46" s="6" t="s">
        <v>827</v>
      </c>
      <c r="F46" s="22" t="s">
        <v>5</v>
      </c>
    </row>
    <row r="47" spans="1:6" s="12" customFormat="1" ht="13.5" customHeight="1" x14ac:dyDescent="0.25">
      <c r="A47" s="21">
        <v>46</v>
      </c>
      <c r="B47" s="22" t="s">
        <v>65</v>
      </c>
      <c r="C47" s="7">
        <v>7708697977</v>
      </c>
      <c r="D47" s="87">
        <v>2010500000</v>
      </c>
      <c r="E47" s="6" t="s">
        <v>828</v>
      </c>
      <c r="F47" s="22" t="s">
        <v>5</v>
      </c>
    </row>
    <row r="48" spans="1:6" s="12" customFormat="1" ht="13.5" customHeight="1" x14ac:dyDescent="0.25">
      <c r="A48" s="21">
        <v>47</v>
      </c>
      <c r="B48" s="22" t="s">
        <v>67</v>
      </c>
      <c r="C48" s="7">
        <v>4506004751</v>
      </c>
      <c r="D48" s="87">
        <v>2010230800</v>
      </c>
      <c r="E48" s="6" t="s">
        <v>829</v>
      </c>
      <c r="F48" s="22" t="s">
        <v>5</v>
      </c>
    </row>
    <row r="49" spans="1:6" s="12" customFormat="1" ht="13.5" customHeight="1" x14ac:dyDescent="0.25">
      <c r="A49" s="21">
        <v>48</v>
      </c>
      <c r="B49" s="7" t="s">
        <v>376</v>
      </c>
      <c r="C49" s="7">
        <v>5010036460</v>
      </c>
      <c r="D49" s="7">
        <v>2010510000</v>
      </c>
      <c r="E49" s="6" t="s">
        <v>830</v>
      </c>
      <c r="F49" s="7" t="s">
        <v>5</v>
      </c>
    </row>
    <row r="50" spans="1:6" s="12" customFormat="1" ht="13.5" customHeight="1" x14ac:dyDescent="0.25">
      <c r="A50" s="21">
        <v>49</v>
      </c>
      <c r="B50" s="22" t="s">
        <v>69</v>
      </c>
      <c r="C50" s="7">
        <v>7706730001</v>
      </c>
      <c r="D50" s="87">
        <v>2010890000</v>
      </c>
      <c r="E50" s="6" t="s">
        <v>831</v>
      </c>
      <c r="F50" s="22" t="s">
        <v>5</v>
      </c>
    </row>
    <row r="51" spans="1:6" s="12" customFormat="1" ht="13.5" customHeight="1" x14ac:dyDescent="0.25">
      <c r="A51" s="21">
        <v>50</v>
      </c>
      <c r="B51" s="7" t="s">
        <v>249</v>
      </c>
      <c r="C51" s="7">
        <v>2458013365</v>
      </c>
      <c r="D51" s="9">
        <v>2010551000</v>
      </c>
      <c r="E51" s="6" t="s">
        <v>838</v>
      </c>
      <c r="F51" s="7" t="s">
        <v>5</v>
      </c>
    </row>
    <row r="52" spans="1:6" s="12" customFormat="1" ht="13.5" customHeight="1" x14ac:dyDescent="0.25">
      <c r="A52" s="21">
        <v>51</v>
      </c>
      <c r="B52" s="22" t="s">
        <v>73</v>
      </c>
      <c r="C52" s="7">
        <v>7701763846</v>
      </c>
      <c r="D52" s="87">
        <v>2010450000</v>
      </c>
      <c r="E52" s="6" t="s">
        <v>833</v>
      </c>
      <c r="F52" s="22" t="s">
        <v>5</v>
      </c>
    </row>
    <row r="53" spans="1:6" s="12" customFormat="1" ht="13.5" customHeight="1" x14ac:dyDescent="0.25">
      <c r="A53" s="21">
        <v>52</v>
      </c>
      <c r="B53" s="22" t="s">
        <v>75</v>
      </c>
      <c r="C53" s="7">
        <v>5036039258</v>
      </c>
      <c r="D53" s="87">
        <v>2010230917</v>
      </c>
      <c r="E53" s="6" t="s">
        <v>834</v>
      </c>
      <c r="F53" s="22" t="s">
        <v>5</v>
      </c>
    </row>
    <row r="54" spans="1:6" s="12" customFormat="1" ht="13.5" customHeight="1" x14ac:dyDescent="0.25">
      <c r="A54" s="21">
        <v>53</v>
      </c>
      <c r="B54" s="22" t="s">
        <v>77</v>
      </c>
      <c r="C54" s="7">
        <v>5036040729</v>
      </c>
      <c r="D54" s="87">
        <v>2010230918</v>
      </c>
      <c r="E54" s="6" t="s">
        <v>835</v>
      </c>
      <c r="F54" s="22" t="s">
        <v>5</v>
      </c>
    </row>
    <row r="55" spans="1:6" s="12" customFormat="1" ht="13.5" customHeight="1" x14ac:dyDescent="0.25">
      <c r="A55" s="21">
        <v>54</v>
      </c>
      <c r="B55" s="22" t="s">
        <v>79</v>
      </c>
      <c r="C55" s="7">
        <v>7450045935</v>
      </c>
      <c r="D55" s="87">
        <v>2010241600</v>
      </c>
      <c r="E55" s="6" t="s">
        <v>80</v>
      </c>
      <c r="F55" s="22" t="s">
        <v>5</v>
      </c>
    </row>
    <row r="56" spans="1:6" s="12" customFormat="1" ht="13.5" customHeight="1" x14ac:dyDescent="0.25">
      <c r="A56" s="21">
        <v>55</v>
      </c>
      <c r="B56" s="7" t="s">
        <v>388</v>
      </c>
      <c r="C56" s="7">
        <v>6639019655</v>
      </c>
      <c r="D56" s="7">
        <v>2010540000</v>
      </c>
      <c r="E56" s="6" t="s">
        <v>836</v>
      </c>
      <c r="F56" s="7" t="s">
        <v>5</v>
      </c>
    </row>
    <row r="57" spans="1:6" s="12" customFormat="1" ht="13.5" customHeight="1" x14ac:dyDescent="0.25">
      <c r="A57" s="21">
        <v>56</v>
      </c>
      <c r="B57" s="7" t="s">
        <v>83</v>
      </c>
      <c r="C57" s="7">
        <v>2453014750</v>
      </c>
      <c r="D57" s="9">
        <v>2010230001</v>
      </c>
      <c r="E57" s="6" t="s">
        <v>759</v>
      </c>
      <c r="F57" s="7" t="s">
        <v>5</v>
      </c>
    </row>
    <row r="58" spans="1:6" s="12" customFormat="1" ht="13.5" customHeight="1" x14ac:dyDescent="0.25">
      <c r="A58" s="21">
        <v>57</v>
      </c>
      <c r="B58" s="22" t="s">
        <v>81</v>
      </c>
      <c r="C58" s="7">
        <v>7706689000</v>
      </c>
      <c r="D58" s="87">
        <v>2010242300</v>
      </c>
      <c r="E58" s="6" t="s">
        <v>837</v>
      </c>
      <c r="F58" s="22" t="s">
        <v>5</v>
      </c>
    </row>
    <row r="59" spans="1:6" s="12" customFormat="1" ht="13.5" customHeight="1" x14ac:dyDescent="0.25">
      <c r="A59" s="21">
        <v>58</v>
      </c>
      <c r="B59" s="22" t="s">
        <v>85</v>
      </c>
      <c r="C59" s="7">
        <v>3305004397</v>
      </c>
      <c r="D59" s="87">
        <v>2010240600</v>
      </c>
      <c r="E59" s="6" t="s">
        <v>839</v>
      </c>
      <c r="F59" s="22" t="s">
        <v>5</v>
      </c>
    </row>
    <row r="60" spans="1:6" s="12" customFormat="1" ht="13.5" customHeight="1" x14ac:dyDescent="0.25">
      <c r="A60" s="21">
        <v>59</v>
      </c>
      <c r="B60" s="7" t="s">
        <v>87</v>
      </c>
      <c r="C60" s="7">
        <v>7726682003</v>
      </c>
      <c r="D60" s="9">
        <v>2010600000</v>
      </c>
      <c r="E60" s="6" t="s">
        <v>840</v>
      </c>
      <c r="F60" s="7" t="s">
        <v>5</v>
      </c>
    </row>
    <row r="61" spans="1:6" s="12" customFormat="1" ht="13.5" customHeight="1" x14ac:dyDescent="0.25">
      <c r="A61" s="21">
        <v>60</v>
      </c>
      <c r="B61" s="22" t="s">
        <v>89</v>
      </c>
      <c r="C61" s="7">
        <v>7705833438</v>
      </c>
      <c r="D61" s="87">
        <v>2010241100</v>
      </c>
      <c r="E61" s="6" t="s">
        <v>90</v>
      </c>
      <c r="F61" s="22" t="s">
        <v>5</v>
      </c>
    </row>
    <row r="62" spans="1:6" s="12" customFormat="1" ht="13.5" customHeight="1" x14ac:dyDescent="0.25">
      <c r="A62" s="21">
        <v>61</v>
      </c>
      <c r="B62" s="22" t="s">
        <v>91</v>
      </c>
      <c r="C62" s="7">
        <v>7715020463</v>
      </c>
      <c r="D62" s="22">
        <v>2010231300</v>
      </c>
      <c r="E62" s="6" t="s">
        <v>841</v>
      </c>
      <c r="F62" s="22" t="s">
        <v>5</v>
      </c>
    </row>
    <row r="63" spans="1:6" s="12" customFormat="1" ht="13.5" customHeight="1" x14ac:dyDescent="0.25">
      <c r="A63" s="21">
        <v>62</v>
      </c>
      <c r="B63" s="22" t="s">
        <v>93</v>
      </c>
      <c r="C63" s="7">
        <v>7724558466</v>
      </c>
      <c r="D63" s="87">
        <v>2010100000</v>
      </c>
      <c r="E63" s="6" t="s">
        <v>842</v>
      </c>
      <c r="F63" s="22" t="s">
        <v>5</v>
      </c>
    </row>
    <row r="64" spans="1:6" s="12" customFormat="1" ht="13.5" customHeight="1" x14ac:dyDescent="0.25">
      <c r="A64" s="21">
        <v>63</v>
      </c>
      <c r="B64" s="7" t="s">
        <v>95</v>
      </c>
      <c r="C64" s="7">
        <v>7721730486</v>
      </c>
      <c r="D64" s="9">
        <v>2010740000</v>
      </c>
      <c r="E64" s="6" t="s">
        <v>843</v>
      </c>
      <c r="F64" s="7" t="s">
        <v>5</v>
      </c>
    </row>
    <row r="65" spans="1:6" s="12" customFormat="1" ht="13.5" customHeight="1" x14ac:dyDescent="0.25">
      <c r="A65" s="21">
        <v>64</v>
      </c>
      <c r="B65" s="22" t="s">
        <v>99</v>
      </c>
      <c r="C65" s="7">
        <v>5053005918</v>
      </c>
      <c r="D65" s="87">
        <v>2010230100</v>
      </c>
      <c r="E65" s="6" t="s">
        <v>844</v>
      </c>
      <c r="F65" s="22" t="s">
        <v>5</v>
      </c>
    </row>
    <row r="66" spans="1:6" s="12" customFormat="1" ht="13.5" customHeight="1" x14ac:dyDescent="0.25">
      <c r="A66" s="21">
        <v>65</v>
      </c>
      <c r="B66" s="7" t="s">
        <v>97</v>
      </c>
      <c r="C66" s="7">
        <v>5053066861</v>
      </c>
      <c r="D66" s="9">
        <v>2010230115</v>
      </c>
      <c r="E66" s="6" t="s">
        <v>767</v>
      </c>
      <c r="F66" s="7" t="s">
        <v>5</v>
      </c>
    </row>
    <row r="67" spans="1:6" s="12" customFormat="1" ht="13.5" customHeight="1" x14ac:dyDescent="0.25">
      <c r="A67" s="21">
        <v>66</v>
      </c>
      <c r="B67" s="7" t="s">
        <v>393</v>
      </c>
      <c r="C67" s="7">
        <v>7706760091</v>
      </c>
      <c r="D67" s="7">
        <v>4010000100</v>
      </c>
      <c r="E67" s="6" t="s">
        <v>845</v>
      </c>
      <c r="F67" s="7" t="s">
        <v>5</v>
      </c>
    </row>
    <row r="68" spans="1:6" s="12" customFormat="1" ht="13.5" customHeight="1" x14ac:dyDescent="0.25">
      <c r="A68" s="21">
        <v>67</v>
      </c>
      <c r="B68" s="22" t="s">
        <v>109</v>
      </c>
      <c r="C68" s="7">
        <v>5410114184</v>
      </c>
      <c r="D68" s="87">
        <v>2010230200</v>
      </c>
      <c r="E68" s="6" t="s">
        <v>847</v>
      </c>
      <c r="F68" s="22" t="s">
        <v>5</v>
      </c>
    </row>
    <row r="69" spans="1:6" s="12" customFormat="1" ht="13.5" customHeight="1" x14ac:dyDescent="0.25">
      <c r="A69" s="21">
        <v>68</v>
      </c>
      <c r="B69" s="7" t="s">
        <v>103</v>
      </c>
      <c r="C69" s="7">
        <v>5410021660</v>
      </c>
      <c r="D69" s="9">
        <v>2010230207</v>
      </c>
      <c r="E69" s="6" t="s">
        <v>757</v>
      </c>
      <c r="F69" s="7" t="s">
        <v>5</v>
      </c>
    </row>
    <row r="70" spans="1:6" s="12" customFormat="1" ht="13.5" customHeight="1" x14ac:dyDescent="0.25">
      <c r="A70" s="21">
        <v>69</v>
      </c>
      <c r="B70" s="7" t="s">
        <v>105</v>
      </c>
      <c r="C70" s="7">
        <v>5410028351</v>
      </c>
      <c r="D70" s="9">
        <v>2010230210</v>
      </c>
      <c r="E70" s="6" t="s">
        <v>758</v>
      </c>
      <c r="F70" s="7" t="s">
        <v>5</v>
      </c>
    </row>
    <row r="71" spans="1:6" s="12" customFormat="1" ht="13.5" customHeight="1" x14ac:dyDescent="0.25">
      <c r="A71" s="21">
        <v>70</v>
      </c>
      <c r="B71" s="7" t="s">
        <v>113</v>
      </c>
      <c r="C71" s="7">
        <v>7302040242</v>
      </c>
      <c r="D71" s="7">
        <v>2010480000</v>
      </c>
      <c r="E71" s="6" t="s">
        <v>781</v>
      </c>
      <c r="F71" s="7" t="s">
        <v>5</v>
      </c>
    </row>
    <row r="72" spans="1:6" s="12" customFormat="1" ht="13.5" customHeight="1" x14ac:dyDescent="0.25">
      <c r="A72" s="21">
        <v>71</v>
      </c>
      <c r="B72" s="7" t="s">
        <v>355</v>
      </c>
      <c r="C72" s="7">
        <v>7329008990</v>
      </c>
      <c r="D72" s="7">
        <v>2010970000</v>
      </c>
      <c r="E72" s="6" t="s">
        <v>235</v>
      </c>
      <c r="F72" s="7" t="s">
        <v>5</v>
      </c>
    </row>
    <row r="73" spans="1:6" s="12" customFormat="1" ht="13.5" customHeight="1" x14ac:dyDescent="0.25">
      <c r="A73" s="21">
        <v>72</v>
      </c>
      <c r="B73" s="7" t="s">
        <v>101</v>
      </c>
      <c r="C73" s="7">
        <v>7720723422</v>
      </c>
      <c r="D73" s="9">
        <v>2010630000</v>
      </c>
      <c r="E73" s="6" t="s">
        <v>846</v>
      </c>
      <c r="F73" s="7" t="s">
        <v>5</v>
      </c>
    </row>
    <row r="74" spans="1:6" s="12" customFormat="1" ht="13.5" customHeight="1" x14ac:dyDescent="0.25">
      <c r="A74" s="21">
        <v>73</v>
      </c>
      <c r="B74" s="7" t="s">
        <v>115</v>
      </c>
      <c r="C74" s="7">
        <v>7726606316</v>
      </c>
      <c r="D74" s="9">
        <v>2010410000</v>
      </c>
      <c r="E74" s="6" t="s">
        <v>849</v>
      </c>
      <c r="F74" s="7" t="s">
        <v>5</v>
      </c>
    </row>
    <row r="75" spans="1:6" s="12" customFormat="1" ht="13.5" customHeight="1" x14ac:dyDescent="0.25">
      <c r="A75" s="21">
        <v>74</v>
      </c>
      <c r="B75" s="7" t="s">
        <v>117</v>
      </c>
      <c r="C75" s="7">
        <v>7715719854</v>
      </c>
      <c r="D75" s="9">
        <v>2010550000</v>
      </c>
      <c r="E75" s="6" t="s">
        <v>850</v>
      </c>
      <c r="F75" s="7" t="s">
        <v>5</v>
      </c>
    </row>
    <row r="76" spans="1:6" s="12" customFormat="1" ht="13.5" customHeight="1" x14ac:dyDescent="0.25">
      <c r="A76" s="21">
        <v>75</v>
      </c>
      <c r="B76" s="7" t="s">
        <v>119</v>
      </c>
      <c r="C76" s="7">
        <v>7708698473</v>
      </c>
      <c r="D76" s="9">
        <v>2010650000</v>
      </c>
      <c r="E76" s="6" t="s">
        <v>851</v>
      </c>
      <c r="F76" s="7" t="s">
        <v>5</v>
      </c>
    </row>
    <row r="77" spans="1:6" s="12" customFormat="1" ht="13.5" customHeight="1" x14ac:dyDescent="0.25">
      <c r="A77" s="21">
        <v>76</v>
      </c>
      <c r="B77" s="7" t="s">
        <v>107</v>
      </c>
      <c r="C77" s="7">
        <v>6629020806</v>
      </c>
      <c r="D77" s="9">
        <v>2010241900</v>
      </c>
      <c r="E77" s="6" t="s">
        <v>764</v>
      </c>
      <c r="F77" s="7" t="s">
        <v>5</v>
      </c>
    </row>
    <row r="78" spans="1:6" s="12" customFormat="1" ht="13.5" customHeight="1" x14ac:dyDescent="0.25">
      <c r="A78" s="21">
        <v>77</v>
      </c>
      <c r="B78" s="7" t="s">
        <v>121</v>
      </c>
      <c r="C78" s="7">
        <v>7706688991</v>
      </c>
      <c r="D78" s="9">
        <v>2010242200</v>
      </c>
      <c r="E78" s="6" t="s">
        <v>852</v>
      </c>
      <c r="F78" s="7" t="s">
        <v>5</v>
      </c>
    </row>
    <row r="79" spans="1:6" s="12" customFormat="1" ht="13.5" customHeight="1" x14ac:dyDescent="0.25">
      <c r="A79" s="21">
        <v>78</v>
      </c>
      <c r="B79" s="7" t="s">
        <v>422</v>
      </c>
      <c r="C79" s="7">
        <v>7802441926</v>
      </c>
      <c r="D79" s="7">
        <v>2010690000</v>
      </c>
      <c r="E79" s="6" t="s">
        <v>853</v>
      </c>
      <c r="F79" s="7" t="s">
        <v>5</v>
      </c>
    </row>
    <row r="80" spans="1:6" s="4" customFormat="1" ht="13.5" customHeight="1" x14ac:dyDescent="0.25">
      <c r="A80" s="21">
        <v>79</v>
      </c>
      <c r="B80" s="7" t="s">
        <v>410</v>
      </c>
      <c r="C80" s="7">
        <v>5254081010</v>
      </c>
      <c r="D80" s="7">
        <v>2010150000</v>
      </c>
      <c r="E80" s="6" t="s">
        <v>854</v>
      </c>
      <c r="F80" s="7" t="s">
        <v>5</v>
      </c>
    </row>
    <row r="81" spans="1:6" s="4" customFormat="1" ht="13.5" customHeight="1" x14ac:dyDescent="0.25">
      <c r="A81" s="21">
        <v>80</v>
      </c>
      <c r="B81" s="7" t="s">
        <v>238</v>
      </c>
      <c r="C81" s="7">
        <v>7024033350</v>
      </c>
      <c r="D81" s="9">
        <v>2010780500</v>
      </c>
      <c r="E81" s="6" t="s">
        <v>859</v>
      </c>
      <c r="F81" s="7" t="s">
        <v>5</v>
      </c>
    </row>
    <row r="82" spans="1:6" s="4" customFormat="1" ht="13.5" customHeight="1" x14ac:dyDescent="0.25">
      <c r="A82" s="21">
        <v>81</v>
      </c>
      <c r="B82" s="7" t="s">
        <v>236</v>
      </c>
      <c r="C82" s="7">
        <v>7726633119</v>
      </c>
      <c r="D82" s="9">
        <v>2010700000</v>
      </c>
      <c r="E82" s="6" t="s">
        <v>856</v>
      </c>
      <c r="F82" s="7" t="s">
        <v>5</v>
      </c>
    </row>
    <row r="83" spans="1:6" s="4" customFormat="1" ht="13.5" customHeight="1" x14ac:dyDescent="0.25">
      <c r="A83" s="21">
        <v>82</v>
      </c>
      <c r="B83" s="7" t="s">
        <v>127</v>
      </c>
      <c r="C83" s="7">
        <v>7706751361</v>
      </c>
      <c r="D83" s="9">
        <v>2010910000</v>
      </c>
      <c r="E83" s="6" t="s">
        <v>128</v>
      </c>
      <c r="F83" s="7" t="s">
        <v>5</v>
      </c>
    </row>
    <row r="84" spans="1:6" s="4" customFormat="1" ht="13.5" customHeight="1" x14ac:dyDescent="0.25">
      <c r="A84" s="21">
        <v>83</v>
      </c>
      <c r="B84" s="7" t="s">
        <v>129</v>
      </c>
      <c r="C84" s="7">
        <v>7706704146</v>
      </c>
      <c r="D84" s="9">
        <v>2010860000</v>
      </c>
      <c r="E84" s="6" t="s">
        <v>857</v>
      </c>
      <c r="F84" s="7" t="s">
        <v>5</v>
      </c>
    </row>
    <row r="85" spans="1:6" s="4" customFormat="1" ht="13.5" customHeight="1" x14ac:dyDescent="0.25">
      <c r="A85" s="21">
        <v>84</v>
      </c>
      <c r="B85" s="7" t="s">
        <v>131</v>
      </c>
      <c r="C85" s="7">
        <v>5259077666</v>
      </c>
      <c r="D85" s="9">
        <v>2010720000</v>
      </c>
      <c r="E85" s="6" t="s">
        <v>858</v>
      </c>
      <c r="F85" s="7" t="s">
        <v>5</v>
      </c>
    </row>
    <row r="86" spans="1:6" s="4" customFormat="1" ht="13.5" customHeight="1" x14ac:dyDescent="0.25">
      <c r="A86" s="21">
        <v>85</v>
      </c>
      <c r="B86" s="7" t="s">
        <v>375</v>
      </c>
      <c r="C86" s="7">
        <v>7706757331</v>
      </c>
      <c r="D86" s="7">
        <v>2010920000</v>
      </c>
      <c r="E86" s="6" t="s">
        <v>855</v>
      </c>
      <c r="F86" s="7" t="s">
        <v>5</v>
      </c>
    </row>
    <row r="87" spans="1:6" s="4" customFormat="1" ht="13.5" customHeight="1" x14ac:dyDescent="0.25">
      <c r="A87" s="21">
        <v>86</v>
      </c>
      <c r="B87" s="7" t="s">
        <v>135</v>
      </c>
      <c r="C87" s="7">
        <v>7530000048</v>
      </c>
      <c r="D87" s="9">
        <v>2010230400</v>
      </c>
      <c r="E87" s="6" t="s">
        <v>860</v>
      </c>
      <c r="F87" s="7" t="s">
        <v>5</v>
      </c>
    </row>
    <row r="88" spans="1:6" s="4" customFormat="1" ht="13.5" customHeight="1" x14ac:dyDescent="0.25">
      <c r="A88" s="21">
        <v>87</v>
      </c>
      <c r="B88" s="7" t="s">
        <v>360</v>
      </c>
      <c r="C88" s="7">
        <v>7725524660</v>
      </c>
      <c r="D88" s="7">
        <v>2010231200</v>
      </c>
      <c r="E88" s="6" t="s">
        <v>862</v>
      </c>
      <c r="F88" s="7" t="s">
        <v>5</v>
      </c>
    </row>
    <row r="89" spans="1:6" s="4" customFormat="1" ht="13.5" customHeight="1" x14ac:dyDescent="0.25">
      <c r="A89" s="21">
        <v>88</v>
      </c>
      <c r="B89" s="7" t="s">
        <v>137</v>
      </c>
      <c r="C89" s="7">
        <v>7721699740</v>
      </c>
      <c r="D89" s="9">
        <v>2010592000</v>
      </c>
      <c r="E89" s="6" t="s">
        <v>861</v>
      </c>
      <c r="F89" s="7" t="s">
        <v>5</v>
      </c>
    </row>
    <row r="90" spans="1:6" s="4" customFormat="1" ht="13.5" customHeight="1" x14ac:dyDescent="0.25">
      <c r="A90" s="21">
        <v>89</v>
      </c>
      <c r="B90" s="7" t="s">
        <v>250</v>
      </c>
      <c r="C90" s="7" t="s">
        <v>800</v>
      </c>
      <c r="D90" s="9">
        <v>2010931000</v>
      </c>
      <c r="E90" s="6" t="s">
        <v>358</v>
      </c>
      <c r="F90" s="7" t="s">
        <v>5</v>
      </c>
    </row>
    <row r="91" spans="1:6" s="4" customFormat="1" ht="13.5" customHeight="1" x14ac:dyDescent="0.25">
      <c r="A91" s="21">
        <v>90</v>
      </c>
      <c r="B91" s="7" t="s">
        <v>429</v>
      </c>
      <c r="C91" s="7">
        <v>7734358970</v>
      </c>
      <c r="D91" s="7">
        <v>2010990000</v>
      </c>
      <c r="E91" s="6" t="s">
        <v>430</v>
      </c>
      <c r="F91" s="7" t="s">
        <v>5</v>
      </c>
    </row>
    <row r="92" spans="1:6" s="4" customFormat="1" ht="13.5" customHeight="1" x14ac:dyDescent="0.25">
      <c r="A92" s="21">
        <v>91</v>
      </c>
      <c r="B92" s="7" t="s">
        <v>139</v>
      </c>
      <c r="C92" s="7">
        <v>7713190205</v>
      </c>
      <c r="D92" s="9">
        <v>2010020600</v>
      </c>
      <c r="E92" s="6" t="s">
        <v>864</v>
      </c>
      <c r="F92" s="7" t="s">
        <v>5</v>
      </c>
    </row>
    <row r="93" spans="1:6" s="4" customFormat="1" ht="13.5" customHeight="1" x14ac:dyDescent="0.25">
      <c r="A93" s="21">
        <v>92</v>
      </c>
      <c r="B93" s="7" t="s">
        <v>141</v>
      </c>
      <c r="C93" s="7">
        <v>7721632827</v>
      </c>
      <c r="D93" s="9">
        <v>2010590000</v>
      </c>
      <c r="E93" s="6" t="s">
        <v>865</v>
      </c>
      <c r="F93" s="7" t="s">
        <v>5</v>
      </c>
    </row>
    <row r="94" spans="1:6" s="4" customFormat="1" ht="13.5" customHeight="1" x14ac:dyDescent="0.25">
      <c r="A94" s="21">
        <v>93</v>
      </c>
      <c r="B94" s="7" t="s">
        <v>145</v>
      </c>
      <c r="C94" s="7">
        <v>7705966318</v>
      </c>
      <c r="D94" s="9">
        <v>2010592200</v>
      </c>
      <c r="E94" s="6" t="s">
        <v>867</v>
      </c>
      <c r="F94" s="7" t="s">
        <v>5</v>
      </c>
    </row>
    <row r="95" spans="1:6" s="4" customFormat="1" ht="13.5" customHeight="1" x14ac:dyDescent="0.25">
      <c r="A95" s="21">
        <v>94</v>
      </c>
      <c r="B95" s="7" t="s">
        <v>147</v>
      </c>
      <c r="C95" s="7">
        <v>5036076690</v>
      </c>
      <c r="D95" s="9">
        <v>2010230911</v>
      </c>
      <c r="E95" s="6" t="s">
        <v>869</v>
      </c>
      <c r="F95" s="7" t="s">
        <v>5</v>
      </c>
    </row>
    <row r="96" spans="1:6" s="4" customFormat="1" ht="13.5" customHeight="1" x14ac:dyDescent="0.25">
      <c r="A96" s="21">
        <v>95</v>
      </c>
      <c r="B96" s="7" t="s">
        <v>149</v>
      </c>
      <c r="C96" s="7" t="s">
        <v>870</v>
      </c>
      <c r="D96" s="7">
        <v>2010230916</v>
      </c>
      <c r="E96" s="6" t="s">
        <v>150</v>
      </c>
      <c r="F96" s="7" t="s">
        <v>5</v>
      </c>
    </row>
    <row r="97" spans="1:6" s="4" customFormat="1" ht="13.5" customHeight="1" x14ac:dyDescent="0.25">
      <c r="A97" s="21">
        <v>96</v>
      </c>
      <c r="B97" s="7" t="s">
        <v>151</v>
      </c>
      <c r="C97" s="7">
        <v>6664003909</v>
      </c>
      <c r="D97" s="9">
        <v>2010200000</v>
      </c>
      <c r="E97" s="6" t="s">
        <v>871</v>
      </c>
      <c r="F97" s="7" t="s">
        <v>5</v>
      </c>
    </row>
    <row r="98" spans="1:6" s="4" customFormat="1" ht="13.5" customHeight="1" x14ac:dyDescent="0.25">
      <c r="A98" s="21">
        <v>97</v>
      </c>
      <c r="B98" s="7" t="s">
        <v>405</v>
      </c>
      <c r="C98" s="7">
        <v>5254082550</v>
      </c>
      <c r="D98" s="7">
        <v>2010150300</v>
      </c>
      <c r="E98" s="6" t="s">
        <v>872</v>
      </c>
      <c r="F98" s="7" t="s">
        <v>5</v>
      </c>
    </row>
    <row r="99" spans="1:6" s="4" customFormat="1" ht="13.5" customHeight="1" x14ac:dyDescent="0.25">
      <c r="A99" s="21">
        <v>98</v>
      </c>
      <c r="B99" s="7" t="s">
        <v>159</v>
      </c>
      <c r="C99" s="7">
        <v>7024037370</v>
      </c>
      <c r="D99" s="7">
        <v>2010550001</v>
      </c>
      <c r="E99" s="6" t="s">
        <v>876</v>
      </c>
      <c r="F99" s="7" t="s">
        <v>5</v>
      </c>
    </row>
    <row r="100" spans="1:6" s="4" customFormat="1" ht="13.5" customHeight="1" x14ac:dyDescent="0.25">
      <c r="A100" s="21">
        <v>99</v>
      </c>
      <c r="B100" s="7" t="s">
        <v>157</v>
      </c>
      <c r="C100" s="7">
        <v>7734592593</v>
      </c>
      <c r="D100" s="9">
        <v>2010660000</v>
      </c>
      <c r="E100" s="6" t="s">
        <v>873</v>
      </c>
      <c r="F100" s="7" t="s">
        <v>5</v>
      </c>
    </row>
    <row r="101" spans="1:6" s="4" customFormat="1" ht="13.5" customHeight="1" x14ac:dyDescent="0.25">
      <c r="A101" s="21">
        <v>100</v>
      </c>
      <c r="B101" s="7" t="s">
        <v>394</v>
      </c>
      <c r="C101" s="7">
        <v>7840393624</v>
      </c>
      <c r="D101" s="7">
        <v>2010750000</v>
      </c>
      <c r="E101" s="6" t="s">
        <v>874</v>
      </c>
      <c r="F101" s="7" t="s">
        <v>5</v>
      </c>
    </row>
    <row r="102" spans="1:6" s="4" customFormat="1" ht="13.5" customHeight="1" x14ac:dyDescent="0.25">
      <c r="A102" s="21">
        <v>101</v>
      </c>
      <c r="B102" s="7" t="s">
        <v>408</v>
      </c>
      <c r="C102" s="7">
        <v>5254082630</v>
      </c>
      <c r="D102" s="7">
        <v>2010150200</v>
      </c>
      <c r="E102" s="6" t="s">
        <v>875</v>
      </c>
      <c r="F102" s="7" t="s">
        <v>5</v>
      </c>
    </row>
    <row r="103" spans="1:6" s="4" customFormat="1" ht="13.5" customHeight="1" x14ac:dyDescent="0.25">
      <c r="A103" s="21">
        <v>102</v>
      </c>
      <c r="B103" s="7" t="s">
        <v>161</v>
      </c>
      <c r="C103" s="7">
        <v>7024029499</v>
      </c>
      <c r="D103" s="9">
        <v>2010780000</v>
      </c>
      <c r="E103" s="6" t="s">
        <v>877</v>
      </c>
      <c r="F103" s="7" t="s">
        <v>5</v>
      </c>
    </row>
    <row r="104" spans="1:6" s="4" customFormat="1" ht="13.5" customHeight="1" x14ac:dyDescent="0.25">
      <c r="A104" s="21">
        <v>103</v>
      </c>
      <c r="B104" s="7" t="s">
        <v>167</v>
      </c>
      <c r="C104" s="7">
        <v>7706123550</v>
      </c>
      <c r="D104" s="9">
        <v>2010230000</v>
      </c>
      <c r="E104" s="6" t="s">
        <v>878</v>
      </c>
      <c r="F104" s="7" t="s">
        <v>5</v>
      </c>
    </row>
    <row r="105" spans="1:6" s="4" customFormat="1" ht="13.5" customHeight="1" x14ac:dyDescent="0.25">
      <c r="A105" s="21">
        <v>104</v>
      </c>
      <c r="B105" s="7" t="s">
        <v>169</v>
      </c>
      <c r="C105" s="7">
        <v>7726523814</v>
      </c>
      <c r="D105" s="9">
        <v>2010231100</v>
      </c>
      <c r="E105" s="6" t="s">
        <v>879</v>
      </c>
      <c r="F105" s="7" t="s">
        <v>5</v>
      </c>
    </row>
    <row r="106" spans="1:6" s="4" customFormat="1" ht="13.5" customHeight="1" x14ac:dyDescent="0.25">
      <c r="A106" s="21">
        <v>105</v>
      </c>
      <c r="B106" s="7" t="s">
        <v>171</v>
      </c>
      <c r="C106" s="7">
        <v>7706604582</v>
      </c>
      <c r="D106" s="9">
        <v>2010240100</v>
      </c>
      <c r="E106" s="6" t="s">
        <v>880</v>
      </c>
      <c r="F106" s="7" t="s">
        <v>5</v>
      </c>
    </row>
    <row r="107" spans="1:6" s="4" customFormat="1" ht="13.5" customHeight="1" x14ac:dyDescent="0.25">
      <c r="A107" s="21">
        <v>106</v>
      </c>
      <c r="B107" s="7" t="s">
        <v>163</v>
      </c>
      <c r="C107" s="7">
        <v>1837004370</v>
      </c>
      <c r="D107" s="9">
        <v>2010230306</v>
      </c>
      <c r="E107" s="6" t="s">
        <v>762</v>
      </c>
      <c r="F107" s="7" t="s">
        <v>5</v>
      </c>
    </row>
    <row r="108" spans="1:6" s="4" customFormat="1" ht="13.5" customHeight="1" x14ac:dyDescent="0.25">
      <c r="A108" s="21">
        <v>107</v>
      </c>
      <c r="B108" s="7" t="s">
        <v>173</v>
      </c>
      <c r="C108" s="7">
        <v>7706039242</v>
      </c>
      <c r="D108" s="9">
        <v>2010240000</v>
      </c>
      <c r="E108" s="6" t="s">
        <v>881</v>
      </c>
      <c r="F108" s="7" t="s">
        <v>5</v>
      </c>
    </row>
    <row r="109" spans="1:6" s="4" customFormat="1" ht="13.5" customHeight="1" x14ac:dyDescent="0.25">
      <c r="A109" s="21">
        <v>108</v>
      </c>
      <c r="B109" s="7" t="s">
        <v>175</v>
      </c>
      <c r="C109" s="7">
        <v>3329051460</v>
      </c>
      <c r="D109" s="9">
        <v>2010440000</v>
      </c>
      <c r="E109" s="6" t="s">
        <v>882</v>
      </c>
      <c r="F109" s="7" t="s">
        <v>5</v>
      </c>
    </row>
    <row r="110" spans="1:6" s="4" customFormat="1" ht="13.5" customHeight="1" x14ac:dyDescent="0.25">
      <c r="A110" s="21">
        <v>109</v>
      </c>
      <c r="B110" s="7" t="s">
        <v>165</v>
      </c>
      <c r="C110" s="7">
        <v>3329064483</v>
      </c>
      <c r="D110" s="9">
        <v>2010440300</v>
      </c>
      <c r="E110" s="6" t="s">
        <v>766</v>
      </c>
      <c r="F110" s="7" t="s">
        <v>5</v>
      </c>
    </row>
    <row r="111" spans="1:6" s="4" customFormat="1" ht="13.5" customHeight="1" x14ac:dyDescent="0.25">
      <c r="A111" s="21">
        <v>110</v>
      </c>
      <c r="B111" s="7" t="s">
        <v>177</v>
      </c>
      <c r="C111" s="7">
        <v>7706609414</v>
      </c>
      <c r="D111" s="9">
        <v>2010240200</v>
      </c>
      <c r="E111" s="6" t="s">
        <v>178</v>
      </c>
      <c r="F111" s="7" t="s">
        <v>5</v>
      </c>
    </row>
    <row r="112" spans="1:6" s="4" customFormat="1" ht="13.5" customHeight="1" x14ac:dyDescent="0.25">
      <c r="A112" s="21">
        <v>111</v>
      </c>
      <c r="B112" s="7" t="s">
        <v>183</v>
      </c>
      <c r="C112" s="7">
        <v>7536087140</v>
      </c>
      <c r="D112" s="9">
        <v>2010020200</v>
      </c>
      <c r="E112" s="6" t="s">
        <v>883</v>
      </c>
      <c r="F112" s="7" t="s">
        <v>5</v>
      </c>
    </row>
    <row r="113" spans="1:6" s="4" customFormat="1" ht="13.5" customHeight="1" x14ac:dyDescent="0.25">
      <c r="A113" s="21">
        <v>112</v>
      </c>
      <c r="B113" s="7" t="s">
        <v>185</v>
      </c>
      <c r="C113" s="7">
        <v>6629020796</v>
      </c>
      <c r="D113" s="9">
        <v>2010241800</v>
      </c>
      <c r="E113" s="6" t="s">
        <v>186</v>
      </c>
      <c r="F113" s="7" t="s">
        <v>5</v>
      </c>
    </row>
    <row r="114" spans="1:6" s="4" customFormat="1" ht="13.5" customHeight="1" x14ac:dyDescent="0.25">
      <c r="A114" s="21">
        <v>113</v>
      </c>
      <c r="B114" s="7" t="s">
        <v>179</v>
      </c>
      <c r="C114" s="7">
        <v>6629020789</v>
      </c>
      <c r="D114" s="9">
        <v>2010242000</v>
      </c>
      <c r="E114" s="6" t="s">
        <v>763</v>
      </c>
      <c r="F114" s="7" t="s">
        <v>5</v>
      </c>
    </row>
    <row r="115" spans="1:6" s="4" customFormat="1" ht="13.5" customHeight="1" x14ac:dyDescent="0.25">
      <c r="A115" s="21">
        <v>114</v>
      </c>
      <c r="B115" s="7" t="s">
        <v>362</v>
      </c>
      <c r="C115" s="7">
        <v>7706641432</v>
      </c>
      <c r="D115" s="9">
        <v>2010020100</v>
      </c>
      <c r="E115" s="6" t="s">
        <v>754</v>
      </c>
      <c r="F115" s="7" t="s">
        <v>5</v>
      </c>
    </row>
    <row r="116" spans="1:6" s="4" customFormat="1" ht="13.5" customHeight="1" x14ac:dyDescent="0.25">
      <c r="A116" s="21">
        <v>115</v>
      </c>
      <c r="B116" s="7" t="s">
        <v>187</v>
      </c>
      <c r="C116" s="7">
        <v>6629022962</v>
      </c>
      <c r="D116" s="9">
        <v>2010800000</v>
      </c>
      <c r="E116" s="6" t="s">
        <v>884</v>
      </c>
      <c r="F116" s="7" t="s">
        <v>5</v>
      </c>
    </row>
    <row r="117" spans="1:6" s="4" customFormat="1" ht="13.5" customHeight="1" x14ac:dyDescent="0.25">
      <c r="A117" s="21">
        <v>116</v>
      </c>
      <c r="B117" s="7" t="s">
        <v>189</v>
      </c>
      <c r="C117" s="7" t="s">
        <v>242</v>
      </c>
      <c r="D117" s="9">
        <v>2010230700</v>
      </c>
      <c r="E117" s="6" t="s">
        <v>885</v>
      </c>
      <c r="F117" s="7" t="s">
        <v>5</v>
      </c>
    </row>
    <row r="118" spans="1:6" s="4" customFormat="1" ht="13.5" customHeight="1" x14ac:dyDescent="0.25">
      <c r="A118" s="21">
        <v>117</v>
      </c>
      <c r="B118" s="7" t="s">
        <v>692</v>
      </c>
      <c r="C118" s="7">
        <v>7726750415</v>
      </c>
      <c r="D118" s="7">
        <v>2010911000</v>
      </c>
      <c r="E118" s="6" t="s">
        <v>777</v>
      </c>
      <c r="F118" s="7" t="s">
        <v>5</v>
      </c>
    </row>
    <row r="119" spans="1:6" s="4" customFormat="1" ht="13.5" customHeight="1" x14ac:dyDescent="0.25">
      <c r="A119" s="21">
        <v>118</v>
      </c>
      <c r="B119" s="7" t="s">
        <v>191</v>
      </c>
      <c r="C119" s="7">
        <v>7706723156</v>
      </c>
      <c r="D119" s="9">
        <v>2010870000</v>
      </c>
      <c r="E119" s="6" t="s">
        <v>886</v>
      </c>
      <c r="F119" s="7" t="s">
        <v>5</v>
      </c>
    </row>
    <row r="120" spans="1:6" s="4" customFormat="1" ht="13.5" customHeight="1" x14ac:dyDescent="0.25">
      <c r="A120" s="21">
        <v>119</v>
      </c>
      <c r="B120" s="7" t="s">
        <v>193</v>
      </c>
      <c r="C120" s="7">
        <v>7806394392</v>
      </c>
      <c r="D120" s="9">
        <v>2010820000</v>
      </c>
      <c r="E120" s="6" t="s">
        <v>887</v>
      </c>
      <c r="F120" s="7" t="s">
        <v>5</v>
      </c>
    </row>
    <row r="121" spans="1:6" s="4" customFormat="1" ht="13.5" customHeight="1" x14ac:dyDescent="0.25">
      <c r="A121" s="21">
        <v>120</v>
      </c>
      <c r="B121" s="7" t="s">
        <v>195</v>
      </c>
      <c r="C121" s="7">
        <v>7723564851</v>
      </c>
      <c r="D121" s="9">
        <v>2010140000</v>
      </c>
      <c r="E121" s="6" t="s">
        <v>888</v>
      </c>
      <c r="F121" s="7" t="s">
        <v>5</v>
      </c>
    </row>
    <row r="122" spans="1:6" s="4" customFormat="1" ht="13.5" customHeight="1" x14ac:dyDescent="0.25">
      <c r="A122" s="21">
        <v>121</v>
      </c>
      <c r="B122" s="7" t="s">
        <v>384</v>
      </c>
      <c r="C122" s="7">
        <v>5024076079</v>
      </c>
      <c r="D122" s="7">
        <v>2010290000</v>
      </c>
      <c r="E122" s="6" t="s">
        <v>889</v>
      </c>
      <c r="F122" s="7" t="s">
        <v>5</v>
      </c>
    </row>
    <row r="123" spans="1:6" s="4" customFormat="1" ht="13.5" customHeight="1" x14ac:dyDescent="0.25">
      <c r="A123" s="21">
        <v>122</v>
      </c>
      <c r="B123" s="7" t="s">
        <v>197</v>
      </c>
      <c r="C123" s="7">
        <v>1829008035</v>
      </c>
      <c r="D123" s="9">
        <v>2010230300</v>
      </c>
      <c r="E123" s="6" t="s">
        <v>890</v>
      </c>
      <c r="F123" s="7" t="s">
        <v>5</v>
      </c>
    </row>
    <row r="124" spans="1:6" s="4" customFormat="1" ht="13.5" customHeight="1" x14ac:dyDescent="0.25">
      <c r="A124" s="21">
        <v>123</v>
      </c>
      <c r="B124" s="7" t="s">
        <v>203</v>
      </c>
      <c r="C124" s="7">
        <v>1402047530</v>
      </c>
      <c r="D124" s="9">
        <v>2010020400</v>
      </c>
      <c r="E124" s="6" t="s">
        <v>891</v>
      </c>
      <c r="F124" s="7" t="s">
        <v>5</v>
      </c>
    </row>
    <row r="125" spans="1:6" s="4" customFormat="1" ht="13.5" customHeight="1" x14ac:dyDescent="0.25">
      <c r="A125" s="21">
        <v>124</v>
      </c>
      <c r="B125" s="7" t="s">
        <v>201</v>
      </c>
      <c r="C125" s="7">
        <v>6629026420</v>
      </c>
      <c r="D125" s="9">
        <v>2010800800</v>
      </c>
      <c r="E125" s="6" t="s">
        <v>761</v>
      </c>
      <c r="F125" s="7" t="s">
        <v>5</v>
      </c>
    </row>
    <row r="126" spans="1:6" s="4" customFormat="1" ht="13.5" customHeight="1" x14ac:dyDescent="0.25">
      <c r="A126" s="21">
        <v>125</v>
      </c>
      <c r="B126" s="7" t="s">
        <v>199</v>
      </c>
      <c r="C126" s="7">
        <v>5053055010</v>
      </c>
      <c r="D126" s="9">
        <v>2010230110</v>
      </c>
      <c r="E126" s="6" t="s">
        <v>760</v>
      </c>
      <c r="F126" s="7" t="s">
        <v>5</v>
      </c>
    </row>
    <row r="127" spans="1:6" s="4" customFormat="1" ht="13.5" customHeight="1" x14ac:dyDescent="0.25">
      <c r="A127" s="21">
        <v>126</v>
      </c>
      <c r="B127" s="7" t="s">
        <v>243</v>
      </c>
      <c r="C127" s="7">
        <v>7709735135</v>
      </c>
      <c r="D127" s="9">
        <v>2010230912</v>
      </c>
      <c r="E127" s="6" t="s">
        <v>863</v>
      </c>
      <c r="F127" s="7" t="s">
        <v>5</v>
      </c>
    </row>
    <row r="128" spans="1:6" s="4" customFormat="1" ht="13.5" customHeight="1" x14ac:dyDescent="0.25">
      <c r="A128" s="21">
        <v>127</v>
      </c>
      <c r="B128" s="7" t="s">
        <v>205</v>
      </c>
      <c r="C128" s="7">
        <v>2106005156</v>
      </c>
      <c r="D128" s="7">
        <v>2010230943</v>
      </c>
      <c r="E128" s="6" t="s">
        <v>892</v>
      </c>
      <c r="F128" s="7" t="s">
        <v>5</v>
      </c>
    </row>
    <row r="129" spans="1:6" s="4" customFormat="1" ht="13.5" customHeight="1" x14ac:dyDescent="0.25">
      <c r="A129" s="21">
        <v>128</v>
      </c>
      <c r="B129" s="7" t="s">
        <v>207</v>
      </c>
      <c r="C129" s="7">
        <v>7718083574</v>
      </c>
      <c r="D129" s="9">
        <v>2010270000</v>
      </c>
      <c r="E129" s="6" t="s">
        <v>893</v>
      </c>
      <c r="F129" s="7" t="s">
        <v>5</v>
      </c>
    </row>
    <row r="130" spans="1:6" s="4" customFormat="1" ht="13.5" customHeight="1" x14ac:dyDescent="0.25">
      <c r="A130" s="21">
        <v>129</v>
      </c>
      <c r="B130" s="7" t="s">
        <v>209</v>
      </c>
      <c r="C130" s="7">
        <v>5035037441</v>
      </c>
      <c r="D130" s="9">
        <v>2010830000</v>
      </c>
      <c r="E130" s="6" t="s">
        <v>894</v>
      </c>
      <c r="F130" s="7" t="s">
        <v>5</v>
      </c>
    </row>
    <row r="131" spans="1:6" s="4" customFormat="1" ht="13.5" customHeight="1" x14ac:dyDescent="0.25">
      <c r="A131" s="21">
        <v>130</v>
      </c>
      <c r="B131" s="7" t="s">
        <v>211</v>
      </c>
      <c r="C131" s="7">
        <v>2453013555</v>
      </c>
      <c r="D131" s="9">
        <v>2010840000</v>
      </c>
      <c r="E131" s="6" t="s">
        <v>895</v>
      </c>
      <c r="F131" s="7" t="s">
        <v>5</v>
      </c>
    </row>
    <row r="132" spans="1:6" s="4" customFormat="1" ht="13.5" customHeight="1" x14ac:dyDescent="0.25">
      <c r="A132" s="21">
        <v>131</v>
      </c>
      <c r="B132" s="7" t="s">
        <v>640</v>
      </c>
      <c r="C132" s="7">
        <v>7459003496</v>
      </c>
      <c r="D132" s="9">
        <v>2010912000</v>
      </c>
      <c r="E132" s="6" t="s">
        <v>778</v>
      </c>
      <c r="F132" s="7" t="s">
        <v>5</v>
      </c>
    </row>
    <row r="133" spans="1:6" s="4" customFormat="1" ht="13.5" customHeight="1" x14ac:dyDescent="0.25">
      <c r="A133" s="21">
        <v>132</v>
      </c>
      <c r="B133" s="7" t="s">
        <v>949</v>
      </c>
      <c r="C133" s="7" t="s">
        <v>955</v>
      </c>
      <c r="D133" s="9">
        <v>2010021506</v>
      </c>
      <c r="E133" s="6" t="s">
        <v>949</v>
      </c>
      <c r="F133" s="7" t="s">
        <v>5</v>
      </c>
    </row>
    <row r="134" spans="1:6" s="4" customFormat="1" ht="13.5" customHeight="1" x14ac:dyDescent="0.25">
      <c r="A134" s="21">
        <v>133</v>
      </c>
      <c r="B134" s="7" t="s">
        <v>551</v>
      </c>
      <c r="C134" s="7">
        <v>5036118291</v>
      </c>
      <c r="D134" s="9">
        <v>2010230956</v>
      </c>
      <c r="E134" s="6" t="s">
        <v>956</v>
      </c>
      <c r="F134" s="7" t="s">
        <v>5</v>
      </c>
    </row>
    <row r="135" spans="1:6" s="4" customFormat="1" ht="13.5" customHeight="1" x14ac:dyDescent="0.25">
      <c r="A135" s="21">
        <v>134</v>
      </c>
      <c r="B135" s="7" t="s">
        <v>673</v>
      </c>
      <c r="C135" s="7">
        <v>7711077412</v>
      </c>
      <c r="D135" s="9">
        <v>2010590317</v>
      </c>
      <c r="E135" s="6" t="s">
        <v>957</v>
      </c>
      <c r="F135" s="7" t="s">
        <v>5</v>
      </c>
    </row>
    <row r="136" spans="1:6" s="4" customFormat="1" ht="13.5" customHeight="1" x14ac:dyDescent="0.25">
      <c r="A136" s="21">
        <v>135</v>
      </c>
      <c r="B136" s="7" t="s">
        <v>950</v>
      </c>
      <c r="C136" s="7">
        <v>1001201343</v>
      </c>
      <c r="D136" s="9">
        <v>2010242601</v>
      </c>
      <c r="E136" s="6" t="s">
        <v>958</v>
      </c>
      <c r="F136" s="7" t="s">
        <v>5</v>
      </c>
    </row>
    <row r="137" spans="1:6" s="4" customFormat="1" ht="13.5" customHeight="1" x14ac:dyDescent="0.25">
      <c r="A137" s="21">
        <v>136</v>
      </c>
      <c r="B137" s="7" t="s">
        <v>951</v>
      </c>
      <c r="C137" s="7">
        <v>7726367354</v>
      </c>
      <c r="D137" s="9">
        <v>2010991000</v>
      </c>
      <c r="E137" s="6" t="s">
        <v>960</v>
      </c>
      <c r="F137" s="7" t="s">
        <v>5</v>
      </c>
    </row>
    <row r="138" spans="1:6" s="4" customFormat="1" ht="13.5" customHeight="1" x14ac:dyDescent="0.25">
      <c r="A138" s="21">
        <v>137</v>
      </c>
      <c r="B138" s="7" t="s">
        <v>952</v>
      </c>
      <c r="C138" s="7">
        <v>7726396281</v>
      </c>
      <c r="D138" s="9">
        <v>2011000000</v>
      </c>
      <c r="E138" s="6" t="s">
        <v>959</v>
      </c>
      <c r="F138" s="7" t="s">
        <v>5</v>
      </c>
    </row>
    <row r="139" spans="1:6" s="4" customFormat="1" ht="13.5" customHeight="1" x14ac:dyDescent="0.25">
      <c r="A139" s="21">
        <v>138</v>
      </c>
      <c r="B139" s="7" t="s">
        <v>953</v>
      </c>
      <c r="C139" s="7">
        <v>7706433961</v>
      </c>
      <c r="D139" s="9">
        <v>2010992000</v>
      </c>
      <c r="E139" s="6" t="s">
        <v>961</v>
      </c>
      <c r="F139" s="7" t="s">
        <v>5</v>
      </c>
    </row>
    <row r="140" spans="1:6" s="4" customFormat="1" ht="13.5" customHeight="1" x14ac:dyDescent="0.25">
      <c r="A140" s="21">
        <v>139</v>
      </c>
      <c r="B140" s="7" t="s">
        <v>954</v>
      </c>
      <c r="C140" s="7">
        <v>7726390113</v>
      </c>
      <c r="D140" s="9">
        <v>2010411000</v>
      </c>
      <c r="E140" s="6" t="s">
        <v>962</v>
      </c>
      <c r="F140" s="7" t="s">
        <v>5</v>
      </c>
    </row>
    <row r="141" spans="1:6" s="4" customFormat="1" ht="13.5" customHeight="1" x14ac:dyDescent="0.25">
      <c r="A141" s="21">
        <v>140</v>
      </c>
      <c r="B141" s="7" t="s">
        <v>356</v>
      </c>
      <c r="C141" s="7">
        <v>7706785593</v>
      </c>
      <c r="D141" s="9">
        <v>6090010000</v>
      </c>
      <c r="E141" s="6" t="s">
        <v>357</v>
      </c>
      <c r="F141" s="7" t="s">
        <v>963</v>
      </c>
    </row>
  </sheetData>
  <autoFilter ref="A1:F11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opLeftCell="A113" workbookViewId="0">
      <selection activeCell="E179" activeCellId="1" sqref="F173 E179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6" width="17.42578125" style="4"/>
    <col min="7" max="8" width="17.42578125" style="12"/>
    <col min="9" max="16384" width="17.42578125" style="11"/>
  </cols>
  <sheetData>
    <row r="1" spans="1:8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8" ht="13.5" customHeight="1" x14ac:dyDescent="0.25">
      <c r="A2" s="21">
        <v>1</v>
      </c>
      <c r="B2" s="7" t="s">
        <v>382</v>
      </c>
      <c r="C2" s="7" t="s">
        <v>789</v>
      </c>
      <c r="D2" s="7">
        <v>2010230922</v>
      </c>
      <c r="E2" s="6" t="s">
        <v>790</v>
      </c>
      <c r="F2" s="7" t="s">
        <v>5</v>
      </c>
    </row>
    <row r="3" spans="1:8" s="24" customFormat="1" ht="13.5" customHeight="1" x14ac:dyDescent="0.25">
      <c r="A3" s="21">
        <v>2</v>
      </c>
      <c r="B3" s="7" t="s">
        <v>22</v>
      </c>
      <c r="C3" s="7" t="s">
        <v>805</v>
      </c>
      <c r="D3" s="7">
        <v>2010230948</v>
      </c>
      <c r="E3" s="6" t="s">
        <v>23</v>
      </c>
      <c r="F3" s="7" t="s">
        <v>5</v>
      </c>
      <c r="G3" s="25"/>
      <c r="H3" s="25"/>
    </row>
    <row r="4" spans="1:8" s="24" customFormat="1" ht="13.5" customHeight="1" x14ac:dyDescent="0.25">
      <c r="A4" s="21">
        <v>3</v>
      </c>
      <c r="B4" s="7" t="s">
        <v>782</v>
      </c>
      <c r="C4" s="7" t="s">
        <v>791</v>
      </c>
      <c r="D4" s="7">
        <v>2010820100</v>
      </c>
      <c r="E4" s="6" t="s">
        <v>783</v>
      </c>
      <c r="F4" s="7" t="s">
        <v>5</v>
      </c>
      <c r="G4" s="25"/>
      <c r="H4" s="25"/>
    </row>
    <row r="5" spans="1:8" s="24" customFormat="1" ht="13.5" customHeight="1" x14ac:dyDescent="0.25">
      <c r="A5" s="21">
        <v>4</v>
      </c>
      <c r="B5" s="6" t="s">
        <v>9</v>
      </c>
      <c r="C5" s="7">
        <v>4023602999</v>
      </c>
      <c r="D5" s="85">
        <v>2010241200</v>
      </c>
      <c r="E5" s="6" t="s">
        <v>11</v>
      </c>
      <c r="F5" s="7" t="s">
        <v>5</v>
      </c>
      <c r="G5" s="25"/>
      <c r="H5" s="25"/>
    </row>
    <row r="6" spans="1:8" s="24" customFormat="1" ht="13.5" customHeight="1" x14ac:dyDescent="0.25">
      <c r="A6" s="21">
        <v>5</v>
      </c>
      <c r="B6" s="7" t="s">
        <v>367</v>
      </c>
      <c r="C6" s="7" t="s">
        <v>368</v>
      </c>
      <c r="D6" s="7">
        <v>2010241000</v>
      </c>
      <c r="E6" s="6" t="s">
        <v>367</v>
      </c>
      <c r="F6" s="7" t="s">
        <v>5</v>
      </c>
      <c r="G6" s="25"/>
      <c r="H6" s="25"/>
    </row>
    <row r="7" spans="1:8" s="24" customFormat="1" ht="13.5" customHeight="1" x14ac:dyDescent="0.25">
      <c r="A7" s="21">
        <v>6</v>
      </c>
      <c r="B7" s="21" t="s">
        <v>213</v>
      </c>
      <c r="C7" s="7" t="s">
        <v>793</v>
      </c>
      <c r="D7" s="26">
        <v>2010240310</v>
      </c>
      <c r="E7" s="6" t="s">
        <v>213</v>
      </c>
      <c r="F7" s="22" t="s">
        <v>5</v>
      </c>
      <c r="G7" s="25"/>
      <c r="H7" s="25"/>
    </row>
    <row r="8" spans="1:8" s="24" customFormat="1" ht="13.5" customHeight="1" x14ac:dyDescent="0.25">
      <c r="A8" s="21">
        <v>7</v>
      </c>
      <c r="B8" s="21" t="s">
        <v>12</v>
      </c>
      <c r="C8" s="7">
        <v>833296300</v>
      </c>
      <c r="D8" s="26">
        <v>2010021600</v>
      </c>
      <c r="E8" s="6" t="s">
        <v>792</v>
      </c>
      <c r="F8" s="22" t="s">
        <v>5</v>
      </c>
      <c r="G8" s="25"/>
      <c r="H8" s="25"/>
    </row>
    <row r="9" spans="1:8" s="24" customFormat="1" ht="13.5" customHeight="1" x14ac:dyDescent="0.25">
      <c r="A9" s="21">
        <v>8</v>
      </c>
      <c r="B9" s="7" t="s">
        <v>365</v>
      </c>
      <c r="C9" s="7">
        <v>386588</v>
      </c>
      <c r="D9" s="7">
        <v>2010932000</v>
      </c>
      <c r="E9" s="6" t="s">
        <v>365</v>
      </c>
      <c r="F9" s="7" t="s">
        <v>5</v>
      </c>
      <c r="G9" s="25"/>
      <c r="H9" s="25"/>
    </row>
    <row r="10" spans="1:8" s="24" customFormat="1" ht="13.5" customHeight="1" x14ac:dyDescent="0.25">
      <c r="A10" s="21">
        <v>9</v>
      </c>
      <c r="B10" s="7" t="s">
        <v>752</v>
      </c>
      <c r="C10" s="7">
        <v>7706759586</v>
      </c>
      <c r="D10" s="9">
        <v>2010930000</v>
      </c>
      <c r="E10" s="6" t="s">
        <v>866</v>
      </c>
      <c r="F10" s="7" t="s">
        <v>5</v>
      </c>
      <c r="G10" s="25"/>
      <c r="H10" s="25"/>
    </row>
    <row r="11" spans="1:8" s="24" customFormat="1" ht="13.5" customHeight="1" x14ac:dyDescent="0.25">
      <c r="A11" s="21">
        <v>10</v>
      </c>
      <c r="B11" s="21" t="s">
        <v>18</v>
      </c>
      <c r="C11" s="7" t="s">
        <v>796</v>
      </c>
      <c r="D11" s="86">
        <v>2010940000</v>
      </c>
      <c r="E11" s="6" t="s">
        <v>797</v>
      </c>
      <c r="F11" s="22" t="s">
        <v>5</v>
      </c>
      <c r="G11" s="25"/>
      <c r="H11" s="25"/>
    </row>
    <row r="12" spans="1:8" s="24" customFormat="1" ht="13.5" customHeight="1" x14ac:dyDescent="0.25">
      <c r="A12" s="21">
        <v>11</v>
      </c>
      <c r="B12" s="7" t="s">
        <v>739</v>
      </c>
      <c r="C12" s="7" t="s">
        <v>803</v>
      </c>
      <c r="D12" s="7">
        <v>2010242500</v>
      </c>
      <c r="E12" s="6" t="s">
        <v>804</v>
      </c>
      <c r="F12" s="7" t="s">
        <v>5</v>
      </c>
      <c r="G12" s="25"/>
      <c r="H12" s="25"/>
    </row>
    <row r="13" spans="1:8" s="24" customFormat="1" ht="13.5" customHeight="1" x14ac:dyDescent="0.25">
      <c r="A13" s="21">
        <v>12</v>
      </c>
      <c r="B13" s="7" t="s">
        <v>465</v>
      </c>
      <c r="C13" s="7" t="s">
        <v>802</v>
      </c>
      <c r="D13" s="7">
        <v>2010242400</v>
      </c>
      <c r="E13" s="6" t="s">
        <v>465</v>
      </c>
      <c r="F13" s="7" t="s">
        <v>5</v>
      </c>
      <c r="G13" s="25"/>
      <c r="H13" s="25"/>
    </row>
    <row r="14" spans="1:8" s="24" customFormat="1" ht="13.5" customHeight="1" x14ac:dyDescent="0.25">
      <c r="A14" s="21">
        <v>13</v>
      </c>
      <c r="B14" s="6" t="s">
        <v>16</v>
      </c>
      <c r="C14" s="7" t="s">
        <v>795</v>
      </c>
      <c r="D14" s="8">
        <v>2010230952</v>
      </c>
      <c r="E14" s="6" t="s">
        <v>17</v>
      </c>
      <c r="F14" s="7" t="s">
        <v>5</v>
      </c>
      <c r="G14" s="25"/>
      <c r="H14" s="25"/>
    </row>
    <row r="15" spans="1:8" s="24" customFormat="1" ht="13.5" customHeight="1" x14ac:dyDescent="0.25">
      <c r="A15" s="21">
        <v>14</v>
      </c>
      <c r="B15" s="7" t="s">
        <v>14</v>
      </c>
      <c r="C15" s="7" t="s">
        <v>794</v>
      </c>
      <c r="D15" s="7">
        <v>2010021500</v>
      </c>
      <c r="E15" s="6" t="s">
        <v>15</v>
      </c>
      <c r="F15" s="7" t="s">
        <v>5</v>
      </c>
      <c r="G15" s="25"/>
      <c r="H15" s="25"/>
    </row>
    <row r="16" spans="1:8" s="24" customFormat="1" ht="13.5" customHeight="1" x14ac:dyDescent="0.25">
      <c r="A16" s="21">
        <v>15</v>
      </c>
      <c r="B16" s="7" t="s">
        <v>6</v>
      </c>
      <c r="C16" s="7">
        <v>817104549</v>
      </c>
      <c r="D16" s="7">
        <v>2010021200</v>
      </c>
      <c r="E16" s="6" t="s">
        <v>8</v>
      </c>
      <c r="F16" s="7" t="s">
        <v>5</v>
      </c>
      <c r="G16" s="25"/>
      <c r="H16" s="25"/>
    </row>
    <row r="17" spans="1:8" s="24" customFormat="1" ht="13.5" customHeight="1" x14ac:dyDescent="0.25">
      <c r="A17" s="21">
        <v>16</v>
      </c>
      <c r="B17" s="22" t="s">
        <v>245</v>
      </c>
      <c r="C17" s="7">
        <v>310546698</v>
      </c>
      <c r="D17" s="87">
        <v>2010450108</v>
      </c>
      <c r="E17" s="6" t="s">
        <v>807</v>
      </c>
      <c r="F17" s="22" t="s">
        <v>5</v>
      </c>
      <c r="G17" s="25"/>
      <c r="H17" s="25"/>
    </row>
    <row r="18" spans="1:8" s="24" customFormat="1" ht="13.5" customHeight="1" x14ac:dyDescent="0.25">
      <c r="A18" s="21">
        <v>17</v>
      </c>
      <c r="B18" s="7" t="s">
        <v>24</v>
      </c>
      <c r="C18" s="7">
        <v>1646031132</v>
      </c>
      <c r="D18" s="9">
        <v>2010242201</v>
      </c>
      <c r="E18" s="6" t="s">
        <v>768</v>
      </c>
      <c r="F18" s="7" t="s">
        <v>5</v>
      </c>
      <c r="G18" s="25"/>
      <c r="H18" s="25"/>
    </row>
    <row r="19" spans="1:8" s="24" customFormat="1" ht="13.5" customHeight="1" x14ac:dyDescent="0.25">
      <c r="A19" s="21">
        <v>18</v>
      </c>
      <c r="B19" s="22" t="s">
        <v>26</v>
      </c>
      <c r="C19" s="7">
        <v>6454074501</v>
      </c>
      <c r="D19" s="87">
        <v>2010240800</v>
      </c>
      <c r="E19" s="6" t="s">
        <v>27</v>
      </c>
      <c r="F19" s="22" t="s">
        <v>5</v>
      </c>
      <c r="G19" s="25"/>
      <c r="H19" s="25"/>
    </row>
    <row r="20" spans="1:8" s="24" customFormat="1" ht="13.5" customHeight="1" x14ac:dyDescent="0.25">
      <c r="A20" s="21">
        <v>19</v>
      </c>
      <c r="B20" s="22" t="s">
        <v>28</v>
      </c>
      <c r="C20" s="7">
        <v>7706016076</v>
      </c>
      <c r="D20" s="87">
        <v>2010020000</v>
      </c>
      <c r="E20" s="6" t="s">
        <v>806</v>
      </c>
      <c r="F20" s="22" t="s">
        <v>5</v>
      </c>
      <c r="G20" s="25"/>
      <c r="H20" s="25"/>
    </row>
    <row r="21" spans="1:8" s="24" customFormat="1" ht="13.5" customHeight="1" x14ac:dyDescent="0.25">
      <c r="A21" s="21">
        <v>20</v>
      </c>
      <c r="B21" s="22" t="s">
        <v>71</v>
      </c>
      <c r="C21" s="7">
        <v>7708671295</v>
      </c>
      <c r="D21" s="22">
        <v>2010020602</v>
      </c>
      <c r="E21" s="6" t="s">
        <v>832</v>
      </c>
      <c r="F21" s="22" t="s">
        <v>5</v>
      </c>
      <c r="G21" s="25"/>
      <c r="H21" s="25"/>
    </row>
    <row r="22" spans="1:8" s="24" customFormat="1" ht="13.5" customHeight="1" x14ac:dyDescent="0.25">
      <c r="A22" s="21">
        <v>21</v>
      </c>
      <c r="B22" s="7" t="s">
        <v>383</v>
      </c>
      <c r="C22" s="7">
        <v>7724560930</v>
      </c>
      <c r="D22" s="7">
        <v>2010010000</v>
      </c>
      <c r="E22" s="6" t="s">
        <v>808</v>
      </c>
      <c r="F22" s="7" t="s">
        <v>5</v>
      </c>
      <c r="G22" s="25"/>
      <c r="H22" s="25"/>
    </row>
    <row r="23" spans="1:8" s="24" customFormat="1" ht="13.5" customHeight="1" x14ac:dyDescent="0.25">
      <c r="A23" s="21">
        <v>22</v>
      </c>
      <c r="B23" s="7" t="s">
        <v>381</v>
      </c>
      <c r="C23" s="7">
        <v>7734242302</v>
      </c>
      <c r="D23" s="7">
        <v>2010230915</v>
      </c>
      <c r="E23" s="6" t="s">
        <v>775</v>
      </c>
      <c r="F23" s="7" t="s">
        <v>5</v>
      </c>
      <c r="G23" s="25"/>
      <c r="H23" s="25"/>
    </row>
    <row r="24" spans="1:8" s="24" customFormat="1" ht="13.5" customHeight="1" x14ac:dyDescent="0.25">
      <c r="A24" s="21">
        <v>23</v>
      </c>
      <c r="B24" s="7" t="s">
        <v>513</v>
      </c>
      <c r="C24" s="7">
        <v>2536279414</v>
      </c>
      <c r="D24" s="7">
        <v>2010933000</v>
      </c>
      <c r="E24" s="6" t="s">
        <v>776</v>
      </c>
      <c r="F24" s="7" t="s">
        <v>5</v>
      </c>
      <c r="G24" s="25"/>
      <c r="H24" s="25"/>
    </row>
    <row r="25" spans="1:8" s="24" customFormat="1" ht="13.5" customHeight="1" x14ac:dyDescent="0.25">
      <c r="A25" s="21">
        <v>24</v>
      </c>
      <c r="B25" s="22" t="s">
        <v>246</v>
      </c>
      <c r="C25" s="7">
        <v>7814417371</v>
      </c>
      <c r="D25" s="22">
        <v>2010460000</v>
      </c>
      <c r="E25" s="6" t="s">
        <v>814</v>
      </c>
      <c r="F25" s="22" t="s">
        <v>5</v>
      </c>
      <c r="G25" s="25"/>
      <c r="H25" s="25"/>
    </row>
    <row r="26" spans="1:8" s="24" customFormat="1" ht="13.5" customHeight="1" x14ac:dyDescent="0.25">
      <c r="A26" s="21">
        <v>25</v>
      </c>
      <c r="B26" s="22" t="s">
        <v>32</v>
      </c>
      <c r="C26" s="7">
        <v>7717609102</v>
      </c>
      <c r="D26" s="87">
        <v>2010340000</v>
      </c>
      <c r="E26" s="6" t="s">
        <v>809</v>
      </c>
      <c r="F26" s="22" t="s">
        <v>5</v>
      </c>
      <c r="G26" s="25"/>
      <c r="H26" s="25"/>
    </row>
    <row r="27" spans="1:8" s="24" customFormat="1" ht="13.5" customHeight="1" x14ac:dyDescent="0.25">
      <c r="A27" s="21">
        <v>26</v>
      </c>
      <c r="B27" s="7" t="s">
        <v>359</v>
      </c>
      <c r="C27" s="7">
        <v>7705408850</v>
      </c>
      <c r="D27" s="7">
        <v>2010591900</v>
      </c>
      <c r="E27" s="6" t="s">
        <v>813</v>
      </c>
      <c r="F27" s="7" t="s">
        <v>5</v>
      </c>
      <c r="G27" s="25"/>
      <c r="H27" s="25"/>
    </row>
    <row r="28" spans="1:8" s="24" customFormat="1" ht="13.5" customHeight="1" x14ac:dyDescent="0.25">
      <c r="A28" s="21">
        <v>27</v>
      </c>
      <c r="B28" s="22" t="s">
        <v>34</v>
      </c>
      <c r="C28" s="7">
        <v>5029106714</v>
      </c>
      <c r="D28" s="87">
        <v>2010350000</v>
      </c>
      <c r="E28" s="6" t="s">
        <v>810</v>
      </c>
      <c r="F28" s="22" t="s">
        <v>5</v>
      </c>
      <c r="G28" s="25"/>
      <c r="H28" s="25"/>
    </row>
    <row r="29" spans="1:8" s="24" customFormat="1" ht="13.5" customHeight="1" x14ac:dyDescent="0.25">
      <c r="A29" s="21">
        <v>28</v>
      </c>
      <c r="B29" s="22" t="s">
        <v>36</v>
      </c>
      <c r="C29" s="7">
        <v>7706614573</v>
      </c>
      <c r="D29" s="87">
        <v>2010230900</v>
      </c>
      <c r="E29" s="6" t="s">
        <v>811</v>
      </c>
      <c r="F29" s="22" t="s">
        <v>5</v>
      </c>
      <c r="G29" s="25"/>
      <c r="H29" s="25"/>
    </row>
    <row r="30" spans="1:8" s="24" customFormat="1" ht="13.5" customHeight="1" x14ac:dyDescent="0.25">
      <c r="A30" s="21">
        <v>29</v>
      </c>
      <c r="B30" s="7" t="s">
        <v>689</v>
      </c>
      <c r="C30" s="7">
        <v>7725828549</v>
      </c>
      <c r="D30" s="7">
        <v>2010591320</v>
      </c>
      <c r="E30" s="6" t="s">
        <v>780</v>
      </c>
      <c r="F30" s="7" t="s">
        <v>5</v>
      </c>
      <c r="G30" s="25"/>
      <c r="H30" s="25"/>
    </row>
    <row r="31" spans="1:8" s="23" customFormat="1" ht="13.5" customHeight="1" x14ac:dyDescent="0.25">
      <c r="A31" s="21">
        <v>30</v>
      </c>
      <c r="B31" s="22" t="s">
        <v>38</v>
      </c>
      <c r="C31" s="7">
        <v>5029112443</v>
      </c>
      <c r="D31" s="87">
        <v>2010590700</v>
      </c>
      <c r="E31" s="6" t="s">
        <v>812</v>
      </c>
      <c r="F31" s="22" t="s">
        <v>5</v>
      </c>
      <c r="G31" s="25"/>
      <c r="H31" s="25"/>
    </row>
    <row r="32" spans="1:8" s="23" customFormat="1" ht="13.5" customHeight="1" x14ac:dyDescent="0.25">
      <c r="A32" s="21">
        <v>31</v>
      </c>
      <c r="B32" s="7" t="s">
        <v>652</v>
      </c>
      <c r="C32" s="7">
        <v>7704228075</v>
      </c>
      <c r="D32" s="7">
        <v>2010591300</v>
      </c>
      <c r="E32" s="6" t="s">
        <v>779</v>
      </c>
      <c r="F32" s="7" t="s">
        <v>5</v>
      </c>
      <c r="G32" s="25"/>
      <c r="H32" s="25"/>
    </row>
    <row r="33" spans="1:8" s="23" customFormat="1" ht="13.5" customHeight="1" x14ac:dyDescent="0.25">
      <c r="A33" s="21">
        <v>32</v>
      </c>
      <c r="B33" s="7" t="s">
        <v>356</v>
      </c>
      <c r="C33" s="7">
        <v>7706785593</v>
      </c>
      <c r="D33" s="9">
        <v>6090010000</v>
      </c>
      <c r="E33" s="6" t="s">
        <v>357</v>
      </c>
      <c r="F33" s="7" t="s">
        <v>5</v>
      </c>
      <c r="G33" s="25"/>
      <c r="H33" s="25"/>
    </row>
    <row r="34" spans="1:8" s="23" customFormat="1" ht="13.5" customHeight="1" x14ac:dyDescent="0.25">
      <c r="A34" s="21">
        <v>33</v>
      </c>
      <c r="B34" s="22" t="s">
        <v>214</v>
      </c>
      <c r="C34" s="7">
        <v>7706673635</v>
      </c>
      <c r="D34" s="87">
        <v>2010230902</v>
      </c>
      <c r="E34" s="6" t="s">
        <v>816</v>
      </c>
      <c r="F34" s="22" t="s">
        <v>5</v>
      </c>
      <c r="G34" s="25"/>
      <c r="H34" s="25"/>
    </row>
    <row r="35" spans="1:8" s="23" customFormat="1" ht="13.5" customHeight="1" x14ac:dyDescent="0.25">
      <c r="A35" s="21">
        <v>34</v>
      </c>
      <c r="B35" s="22" t="s">
        <v>41</v>
      </c>
      <c r="C35" s="7">
        <v>7817311895</v>
      </c>
      <c r="D35" s="87">
        <v>2010230904</v>
      </c>
      <c r="E35" s="6" t="s">
        <v>815</v>
      </c>
      <c r="F35" s="22" t="s">
        <v>5</v>
      </c>
      <c r="G35" s="25"/>
      <c r="H35" s="25"/>
    </row>
    <row r="36" spans="1:8" s="23" customFormat="1" ht="13.5" customHeight="1" x14ac:dyDescent="0.25">
      <c r="A36" s="21">
        <v>35</v>
      </c>
      <c r="B36" s="22" t="s">
        <v>45</v>
      </c>
      <c r="C36" s="7">
        <v>7706664260</v>
      </c>
      <c r="D36" s="87">
        <v>2010000000</v>
      </c>
      <c r="E36" s="6" t="s">
        <v>817</v>
      </c>
      <c r="F36" s="22" t="s">
        <v>5</v>
      </c>
      <c r="G36" s="25"/>
      <c r="H36" s="25"/>
    </row>
    <row r="37" spans="1:8" s="23" customFormat="1" ht="13.5" customHeight="1" x14ac:dyDescent="0.25">
      <c r="A37" s="21">
        <v>36</v>
      </c>
      <c r="B37" s="22" t="s">
        <v>47</v>
      </c>
      <c r="C37" s="7">
        <v>3801098402</v>
      </c>
      <c r="D37" s="87">
        <v>2010370000</v>
      </c>
      <c r="E37" s="6" t="s">
        <v>818</v>
      </c>
      <c r="F37" s="22" t="s">
        <v>5</v>
      </c>
      <c r="G37" s="25"/>
      <c r="H37" s="25"/>
    </row>
    <row r="38" spans="1:8" s="23" customFormat="1" ht="13.5" customHeight="1" x14ac:dyDescent="0.25">
      <c r="A38" s="21">
        <v>37</v>
      </c>
      <c r="B38" s="7" t="s">
        <v>49</v>
      </c>
      <c r="C38" s="7">
        <v>3904612644</v>
      </c>
      <c r="D38" s="9">
        <v>2010592100</v>
      </c>
      <c r="E38" s="6" t="s">
        <v>819</v>
      </c>
      <c r="F38" s="7" t="s">
        <v>5</v>
      </c>
      <c r="G38" s="25"/>
      <c r="H38" s="25"/>
    </row>
    <row r="39" spans="1:8" ht="13.5" customHeight="1" x14ac:dyDescent="0.25">
      <c r="A39" s="21">
        <v>38</v>
      </c>
      <c r="B39" s="7" t="s">
        <v>228</v>
      </c>
      <c r="C39" s="7">
        <v>6624002377</v>
      </c>
      <c r="D39" s="9">
        <v>2010050000</v>
      </c>
      <c r="E39" s="6" t="s">
        <v>229</v>
      </c>
      <c r="F39" s="7" t="s">
        <v>5</v>
      </c>
    </row>
    <row r="40" spans="1:8" ht="13.5" customHeight="1" x14ac:dyDescent="0.25">
      <c r="A40" s="21">
        <v>39</v>
      </c>
      <c r="B40" s="7" t="s">
        <v>361</v>
      </c>
      <c r="C40" s="7">
        <v>7743654609</v>
      </c>
      <c r="D40" s="7">
        <v>2010390000</v>
      </c>
      <c r="E40" s="6" t="s">
        <v>821</v>
      </c>
      <c r="F40" s="7" t="s">
        <v>5</v>
      </c>
    </row>
    <row r="41" spans="1:8" ht="13.5" customHeight="1" x14ac:dyDescent="0.25">
      <c r="A41" s="21">
        <v>40</v>
      </c>
      <c r="B41" s="22" t="s">
        <v>51</v>
      </c>
      <c r="C41" s="7">
        <v>7721247141</v>
      </c>
      <c r="D41" s="87">
        <v>2010591800</v>
      </c>
      <c r="E41" s="6" t="s">
        <v>820</v>
      </c>
      <c r="F41" s="22" t="s">
        <v>5</v>
      </c>
    </row>
    <row r="42" spans="1:8" ht="13.5" customHeight="1" x14ac:dyDescent="0.25">
      <c r="A42" s="21">
        <v>41</v>
      </c>
      <c r="B42" s="22" t="s">
        <v>53</v>
      </c>
      <c r="C42" s="7">
        <v>7734598490</v>
      </c>
      <c r="D42" s="87">
        <v>2010400000</v>
      </c>
      <c r="E42" s="6" t="s">
        <v>822</v>
      </c>
      <c r="F42" s="22" t="s">
        <v>5</v>
      </c>
    </row>
    <row r="43" spans="1:8" ht="13.5" customHeight="1" x14ac:dyDescent="0.25">
      <c r="A43" s="21">
        <v>42</v>
      </c>
      <c r="B43" s="22" t="s">
        <v>55</v>
      </c>
      <c r="C43" s="7">
        <v>7724675770</v>
      </c>
      <c r="D43" s="87">
        <v>2010420000</v>
      </c>
      <c r="E43" s="6" t="s">
        <v>823</v>
      </c>
      <c r="F43" s="22" t="s">
        <v>5</v>
      </c>
    </row>
    <row r="44" spans="1:8" ht="13.5" customHeight="1" x14ac:dyDescent="0.25">
      <c r="A44" s="21">
        <v>43</v>
      </c>
      <c r="B44" s="7" t="s">
        <v>230</v>
      </c>
      <c r="C44" s="7">
        <v>7724683379</v>
      </c>
      <c r="D44" s="9">
        <v>2010430000</v>
      </c>
      <c r="E44" s="6" t="s">
        <v>824</v>
      </c>
      <c r="F44" s="7" t="s">
        <v>5</v>
      </c>
    </row>
    <row r="45" spans="1:8" ht="13.5" customHeight="1" x14ac:dyDescent="0.25">
      <c r="A45" s="21">
        <v>44</v>
      </c>
      <c r="B45" s="22" t="s">
        <v>59</v>
      </c>
      <c r="C45" s="7">
        <v>5036092340</v>
      </c>
      <c r="D45" s="87">
        <v>2010710000</v>
      </c>
      <c r="E45" s="6" t="s">
        <v>825</v>
      </c>
      <c r="F45" s="22" t="s">
        <v>5</v>
      </c>
    </row>
    <row r="46" spans="1:8" ht="13.5" customHeight="1" x14ac:dyDescent="0.25">
      <c r="A46" s="21">
        <v>45</v>
      </c>
      <c r="B46" s="22" t="s">
        <v>61</v>
      </c>
      <c r="C46" s="7">
        <v>7706699062</v>
      </c>
      <c r="D46" s="87">
        <v>2010470000</v>
      </c>
      <c r="E46" s="6" t="s">
        <v>826</v>
      </c>
      <c r="F46" s="22" t="s">
        <v>5</v>
      </c>
    </row>
    <row r="47" spans="1:8" ht="13.5" customHeight="1" x14ac:dyDescent="0.25">
      <c r="A47" s="21">
        <v>46</v>
      </c>
      <c r="B47" s="22" t="s">
        <v>63</v>
      </c>
      <c r="C47" s="7">
        <v>7706729736</v>
      </c>
      <c r="D47" s="87">
        <v>2010900000</v>
      </c>
      <c r="E47" s="6" t="s">
        <v>827</v>
      </c>
      <c r="F47" s="22" t="s">
        <v>5</v>
      </c>
    </row>
    <row r="48" spans="1:8" s="12" customFormat="1" ht="13.5" customHeight="1" x14ac:dyDescent="0.25">
      <c r="A48" s="21">
        <v>47</v>
      </c>
      <c r="B48" s="22" t="s">
        <v>65</v>
      </c>
      <c r="C48" s="7">
        <v>7708697977</v>
      </c>
      <c r="D48" s="87">
        <v>2010500000</v>
      </c>
      <c r="E48" s="6" t="s">
        <v>828</v>
      </c>
      <c r="F48" s="22" t="s">
        <v>5</v>
      </c>
    </row>
    <row r="49" spans="1:6" s="12" customFormat="1" ht="13.5" customHeight="1" x14ac:dyDescent="0.25">
      <c r="A49" s="21">
        <v>48</v>
      </c>
      <c r="B49" s="22" t="s">
        <v>67</v>
      </c>
      <c r="C49" s="7">
        <v>4506004751</v>
      </c>
      <c r="D49" s="87">
        <v>2010230800</v>
      </c>
      <c r="E49" s="6" t="s">
        <v>829</v>
      </c>
      <c r="F49" s="22" t="s">
        <v>5</v>
      </c>
    </row>
    <row r="50" spans="1:6" s="12" customFormat="1" ht="13.5" customHeight="1" x14ac:dyDescent="0.25">
      <c r="A50" s="21">
        <v>49</v>
      </c>
      <c r="B50" s="7" t="s">
        <v>376</v>
      </c>
      <c r="C50" s="7">
        <v>5010036460</v>
      </c>
      <c r="D50" s="7">
        <v>2010510000</v>
      </c>
      <c r="E50" s="6" t="s">
        <v>830</v>
      </c>
      <c r="F50" s="7" t="s">
        <v>5</v>
      </c>
    </row>
    <row r="51" spans="1:6" s="12" customFormat="1" ht="13.5" customHeight="1" x14ac:dyDescent="0.25">
      <c r="A51" s="21">
        <v>50</v>
      </c>
      <c r="B51" s="22" t="s">
        <v>69</v>
      </c>
      <c r="C51" s="7">
        <v>7706730001</v>
      </c>
      <c r="D51" s="87">
        <v>2010890000</v>
      </c>
      <c r="E51" s="6" t="s">
        <v>831</v>
      </c>
      <c r="F51" s="22" t="s">
        <v>5</v>
      </c>
    </row>
    <row r="52" spans="1:6" s="12" customFormat="1" ht="13.5" customHeight="1" x14ac:dyDescent="0.25">
      <c r="A52" s="21">
        <v>51</v>
      </c>
      <c r="B52" s="7" t="s">
        <v>249</v>
      </c>
      <c r="C52" s="7">
        <v>2458013365</v>
      </c>
      <c r="D52" s="9">
        <v>2010551000</v>
      </c>
      <c r="E52" s="6" t="s">
        <v>838</v>
      </c>
      <c r="F52" s="7" t="s">
        <v>5</v>
      </c>
    </row>
    <row r="53" spans="1:6" s="12" customFormat="1" ht="13.5" customHeight="1" x14ac:dyDescent="0.25">
      <c r="A53" s="21">
        <v>52</v>
      </c>
      <c r="B53" s="22" t="s">
        <v>73</v>
      </c>
      <c r="C53" s="7">
        <v>7701763846</v>
      </c>
      <c r="D53" s="87">
        <v>2010450000</v>
      </c>
      <c r="E53" s="6" t="s">
        <v>833</v>
      </c>
      <c r="F53" s="22" t="s">
        <v>5</v>
      </c>
    </row>
    <row r="54" spans="1:6" s="12" customFormat="1" ht="13.5" customHeight="1" x14ac:dyDescent="0.25">
      <c r="A54" s="21">
        <v>53</v>
      </c>
      <c r="B54" s="22" t="s">
        <v>75</v>
      </c>
      <c r="C54" s="7">
        <v>5036039258</v>
      </c>
      <c r="D54" s="87">
        <v>2010230917</v>
      </c>
      <c r="E54" s="6" t="s">
        <v>834</v>
      </c>
      <c r="F54" s="22" t="s">
        <v>5</v>
      </c>
    </row>
    <row r="55" spans="1:6" s="12" customFormat="1" ht="13.5" customHeight="1" x14ac:dyDescent="0.25">
      <c r="A55" s="21">
        <v>54</v>
      </c>
      <c r="B55" s="22" t="s">
        <v>77</v>
      </c>
      <c r="C55" s="7">
        <v>5036040729</v>
      </c>
      <c r="D55" s="87">
        <v>2010230918</v>
      </c>
      <c r="E55" s="6" t="s">
        <v>835</v>
      </c>
      <c r="F55" s="22" t="s">
        <v>5</v>
      </c>
    </row>
    <row r="56" spans="1:6" s="12" customFormat="1" ht="13.5" customHeight="1" x14ac:dyDescent="0.25">
      <c r="A56" s="21">
        <v>55</v>
      </c>
      <c r="B56" s="22" t="s">
        <v>79</v>
      </c>
      <c r="C56" s="7">
        <v>7450045935</v>
      </c>
      <c r="D56" s="87">
        <v>2010241600</v>
      </c>
      <c r="E56" s="6" t="s">
        <v>80</v>
      </c>
      <c r="F56" s="22" t="s">
        <v>5</v>
      </c>
    </row>
    <row r="57" spans="1:6" s="12" customFormat="1" ht="13.5" customHeight="1" x14ac:dyDescent="0.25">
      <c r="A57" s="21">
        <v>56</v>
      </c>
      <c r="B57" s="7" t="s">
        <v>388</v>
      </c>
      <c r="C57" s="7">
        <v>6639019655</v>
      </c>
      <c r="D57" s="7">
        <v>2010540000</v>
      </c>
      <c r="E57" s="6" t="s">
        <v>836</v>
      </c>
      <c r="F57" s="7" t="s">
        <v>5</v>
      </c>
    </row>
    <row r="58" spans="1:6" s="12" customFormat="1" ht="13.5" customHeight="1" x14ac:dyDescent="0.25">
      <c r="A58" s="21">
        <v>57</v>
      </c>
      <c r="B58" s="7" t="s">
        <v>83</v>
      </c>
      <c r="C58" s="7">
        <v>2453014750</v>
      </c>
      <c r="D58" s="9">
        <v>2010230001</v>
      </c>
      <c r="E58" s="6" t="s">
        <v>759</v>
      </c>
      <c r="F58" s="7" t="s">
        <v>5</v>
      </c>
    </row>
    <row r="59" spans="1:6" s="12" customFormat="1" ht="13.5" customHeight="1" x14ac:dyDescent="0.25">
      <c r="A59" s="21">
        <v>58</v>
      </c>
      <c r="B59" s="22" t="s">
        <v>81</v>
      </c>
      <c r="C59" s="7">
        <v>7706689000</v>
      </c>
      <c r="D59" s="87">
        <v>2010242300</v>
      </c>
      <c r="E59" s="6" t="s">
        <v>837</v>
      </c>
      <c r="F59" s="22" t="s">
        <v>5</v>
      </c>
    </row>
    <row r="60" spans="1:6" s="12" customFormat="1" ht="13.5" customHeight="1" x14ac:dyDescent="0.25">
      <c r="A60" s="21">
        <v>59</v>
      </c>
      <c r="B60" s="22" t="s">
        <v>85</v>
      </c>
      <c r="C60" s="7">
        <v>3305004397</v>
      </c>
      <c r="D60" s="87">
        <v>2010240600</v>
      </c>
      <c r="E60" s="6" t="s">
        <v>839</v>
      </c>
      <c r="F60" s="22" t="s">
        <v>5</v>
      </c>
    </row>
    <row r="61" spans="1:6" s="12" customFormat="1" ht="13.5" customHeight="1" x14ac:dyDescent="0.25">
      <c r="A61" s="21">
        <v>60</v>
      </c>
      <c r="B61" s="7" t="s">
        <v>87</v>
      </c>
      <c r="C61" s="7">
        <v>7726682003</v>
      </c>
      <c r="D61" s="9">
        <v>2010600000</v>
      </c>
      <c r="E61" s="6" t="s">
        <v>840</v>
      </c>
      <c r="F61" s="7" t="s">
        <v>5</v>
      </c>
    </row>
    <row r="62" spans="1:6" s="12" customFormat="1" ht="13.5" customHeight="1" x14ac:dyDescent="0.25">
      <c r="A62" s="21">
        <v>61</v>
      </c>
      <c r="B62" s="22" t="s">
        <v>89</v>
      </c>
      <c r="C62" s="7">
        <v>7705833438</v>
      </c>
      <c r="D62" s="87">
        <v>2010241100</v>
      </c>
      <c r="E62" s="6" t="s">
        <v>90</v>
      </c>
      <c r="F62" s="22" t="s">
        <v>5</v>
      </c>
    </row>
    <row r="63" spans="1:6" s="12" customFormat="1" ht="13.5" customHeight="1" x14ac:dyDescent="0.25">
      <c r="A63" s="21">
        <v>62</v>
      </c>
      <c r="B63" s="22" t="s">
        <v>91</v>
      </c>
      <c r="C63" s="7">
        <v>7715020463</v>
      </c>
      <c r="D63" s="22">
        <v>2010231300</v>
      </c>
      <c r="E63" s="6" t="s">
        <v>841</v>
      </c>
      <c r="F63" s="22" t="s">
        <v>5</v>
      </c>
    </row>
    <row r="64" spans="1:6" s="12" customFormat="1" ht="13.5" customHeight="1" x14ac:dyDescent="0.25">
      <c r="A64" s="21">
        <v>63</v>
      </c>
      <c r="B64" s="22" t="s">
        <v>93</v>
      </c>
      <c r="C64" s="7">
        <v>7724558466</v>
      </c>
      <c r="D64" s="87">
        <v>2010100000</v>
      </c>
      <c r="E64" s="6" t="s">
        <v>842</v>
      </c>
      <c r="F64" s="22" t="s">
        <v>5</v>
      </c>
    </row>
    <row r="65" spans="1:6" s="12" customFormat="1" ht="13.5" customHeight="1" x14ac:dyDescent="0.25">
      <c r="A65" s="21">
        <v>64</v>
      </c>
      <c r="B65" s="7" t="s">
        <v>95</v>
      </c>
      <c r="C65" s="7">
        <v>7721730486</v>
      </c>
      <c r="D65" s="9">
        <v>2010740000</v>
      </c>
      <c r="E65" s="6" t="s">
        <v>843</v>
      </c>
      <c r="F65" s="7" t="s">
        <v>5</v>
      </c>
    </row>
    <row r="66" spans="1:6" s="12" customFormat="1" ht="13.5" customHeight="1" x14ac:dyDescent="0.25">
      <c r="A66" s="21">
        <v>65</v>
      </c>
      <c r="B66" s="22" t="s">
        <v>99</v>
      </c>
      <c r="C66" s="7">
        <v>5053005918</v>
      </c>
      <c r="D66" s="87">
        <v>2010230100</v>
      </c>
      <c r="E66" s="6" t="s">
        <v>844</v>
      </c>
      <c r="F66" s="22" t="s">
        <v>5</v>
      </c>
    </row>
    <row r="67" spans="1:6" s="12" customFormat="1" ht="13.5" customHeight="1" x14ac:dyDescent="0.25">
      <c r="A67" s="21">
        <v>66</v>
      </c>
      <c r="B67" s="7" t="s">
        <v>97</v>
      </c>
      <c r="C67" s="7">
        <v>5053066861</v>
      </c>
      <c r="D67" s="9">
        <v>2010230115</v>
      </c>
      <c r="E67" s="6" t="s">
        <v>767</v>
      </c>
      <c r="F67" s="7" t="s">
        <v>5</v>
      </c>
    </row>
    <row r="68" spans="1:6" s="12" customFormat="1" ht="13.5" customHeight="1" x14ac:dyDescent="0.25">
      <c r="A68" s="21">
        <v>67</v>
      </c>
      <c r="B68" s="7" t="s">
        <v>393</v>
      </c>
      <c r="C68" s="7">
        <v>7706760091</v>
      </c>
      <c r="D68" s="7">
        <v>4010000100</v>
      </c>
      <c r="E68" s="6" t="s">
        <v>845</v>
      </c>
      <c r="F68" s="7" t="s">
        <v>5</v>
      </c>
    </row>
    <row r="69" spans="1:6" s="12" customFormat="1" ht="13.5" customHeight="1" x14ac:dyDescent="0.25">
      <c r="A69" s="21">
        <v>68</v>
      </c>
      <c r="B69" s="22" t="s">
        <v>109</v>
      </c>
      <c r="C69" s="7">
        <v>5410114184</v>
      </c>
      <c r="D69" s="87">
        <v>2010230200</v>
      </c>
      <c r="E69" s="6" t="s">
        <v>847</v>
      </c>
      <c r="F69" s="22" t="s">
        <v>5</v>
      </c>
    </row>
    <row r="70" spans="1:6" s="12" customFormat="1" ht="13.5" customHeight="1" x14ac:dyDescent="0.25">
      <c r="A70" s="21">
        <v>69</v>
      </c>
      <c r="B70" s="7" t="s">
        <v>103</v>
      </c>
      <c r="C70" s="7">
        <v>5410021660</v>
      </c>
      <c r="D70" s="9">
        <v>2010230207</v>
      </c>
      <c r="E70" s="6" t="s">
        <v>757</v>
      </c>
      <c r="F70" s="7" t="s">
        <v>5</v>
      </c>
    </row>
    <row r="71" spans="1:6" s="12" customFormat="1" ht="13.5" customHeight="1" x14ac:dyDescent="0.25">
      <c r="A71" s="21">
        <v>70</v>
      </c>
      <c r="B71" s="7" t="s">
        <v>105</v>
      </c>
      <c r="C71" s="7">
        <v>5410028351</v>
      </c>
      <c r="D71" s="9">
        <v>2010230210</v>
      </c>
      <c r="E71" s="6" t="s">
        <v>758</v>
      </c>
      <c r="F71" s="7" t="s">
        <v>5</v>
      </c>
    </row>
    <row r="72" spans="1:6" s="12" customFormat="1" ht="13.5" customHeight="1" x14ac:dyDescent="0.25">
      <c r="A72" s="21">
        <v>71</v>
      </c>
      <c r="B72" s="7" t="s">
        <v>113</v>
      </c>
      <c r="C72" s="7">
        <v>7302040242</v>
      </c>
      <c r="D72" s="7">
        <v>2010480000</v>
      </c>
      <c r="E72" s="6" t="s">
        <v>781</v>
      </c>
      <c r="F72" s="7" t="s">
        <v>5</v>
      </c>
    </row>
    <row r="73" spans="1:6" s="12" customFormat="1" ht="13.5" customHeight="1" x14ac:dyDescent="0.25">
      <c r="A73" s="21">
        <v>72</v>
      </c>
      <c r="B73" s="7" t="s">
        <v>355</v>
      </c>
      <c r="C73" s="7">
        <v>7329008990</v>
      </c>
      <c r="D73" s="7">
        <v>2010970000</v>
      </c>
      <c r="E73" s="6" t="s">
        <v>235</v>
      </c>
      <c r="F73" s="7" t="s">
        <v>5</v>
      </c>
    </row>
    <row r="74" spans="1:6" s="12" customFormat="1" ht="13.5" customHeight="1" x14ac:dyDescent="0.25">
      <c r="A74" s="21">
        <v>73</v>
      </c>
      <c r="B74" s="7" t="s">
        <v>101</v>
      </c>
      <c r="C74" s="7">
        <v>7720723422</v>
      </c>
      <c r="D74" s="9">
        <v>2010630000</v>
      </c>
      <c r="E74" s="6" t="s">
        <v>846</v>
      </c>
      <c r="F74" s="7" t="s">
        <v>5</v>
      </c>
    </row>
    <row r="75" spans="1:6" s="12" customFormat="1" ht="13.5" customHeight="1" x14ac:dyDescent="0.25">
      <c r="A75" s="21">
        <v>74</v>
      </c>
      <c r="B75" s="7" t="s">
        <v>115</v>
      </c>
      <c r="C75" s="7">
        <v>7726606316</v>
      </c>
      <c r="D75" s="9">
        <v>2010410000</v>
      </c>
      <c r="E75" s="6" t="s">
        <v>849</v>
      </c>
      <c r="F75" s="7" t="s">
        <v>5</v>
      </c>
    </row>
    <row r="76" spans="1:6" s="12" customFormat="1" ht="13.5" customHeight="1" x14ac:dyDescent="0.25">
      <c r="A76" s="21">
        <v>75</v>
      </c>
      <c r="B76" s="7" t="s">
        <v>117</v>
      </c>
      <c r="C76" s="7">
        <v>7715719854</v>
      </c>
      <c r="D76" s="9">
        <v>2010550000</v>
      </c>
      <c r="E76" s="6" t="s">
        <v>850</v>
      </c>
      <c r="F76" s="7" t="s">
        <v>5</v>
      </c>
    </row>
    <row r="77" spans="1:6" s="12" customFormat="1" ht="13.5" customHeight="1" x14ac:dyDescent="0.25">
      <c r="A77" s="21">
        <v>76</v>
      </c>
      <c r="B77" s="7" t="s">
        <v>119</v>
      </c>
      <c r="C77" s="7">
        <v>7708698473</v>
      </c>
      <c r="D77" s="9">
        <v>2010650000</v>
      </c>
      <c r="E77" s="6" t="s">
        <v>851</v>
      </c>
      <c r="F77" s="7" t="s">
        <v>5</v>
      </c>
    </row>
    <row r="78" spans="1:6" ht="13.5" customHeight="1" x14ac:dyDescent="0.25">
      <c r="A78" s="21">
        <v>77</v>
      </c>
      <c r="B78" s="7" t="s">
        <v>107</v>
      </c>
      <c r="C78" s="7">
        <v>6629020806</v>
      </c>
      <c r="D78" s="9">
        <v>2010241900</v>
      </c>
      <c r="E78" s="6" t="s">
        <v>764</v>
      </c>
      <c r="F78" s="7" t="s">
        <v>5</v>
      </c>
    </row>
    <row r="79" spans="1:6" ht="13.5" customHeight="1" x14ac:dyDescent="0.25">
      <c r="A79" s="21">
        <v>78</v>
      </c>
      <c r="B79" s="7" t="s">
        <v>121</v>
      </c>
      <c r="C79" s="7">
        <v>7706688991</v>
      </c>
      <c r="D79" s="9">
        <v>2010242200</v>
      </c>
      <c r="E79" s="6" t="s">
        <v>852</v>
      </c>
      <c r="F79" s="7" t="s">
        <v>5</v>
      </c>
    </row>
    <row r="80" spans="1:6" ht="13.5" customHeight="1" x14ac:dyDescent="0.25">
      <c r="A80" s="21">
        <v>79</v>
      </c>
      <c r="B80" s="7" t="s">
        <v>422</v>
      </c>
      <c r="C80" s="7">
        <v>7802441926</v>
      </c>
      <c r="D80" s="7">
        <v>2010690000</v>
      </c>
      <c r="E80" s="6" t="s">
        <v>853</v>
      </c>
      <c r="F80" s="7" t="s">
        <v>5</v>
      </c>
    </row>
    <row r="81" spans="1:8" s="4" customFormat="1" ht="13.5" customHeight="1" x14ac:dyDescent="0.25">
      <c r="A81" s="21">
        <v>80</v>
      </c>
      <c r="B81" s="7" t="s">
        <v>410</v>
      </c>
      <c r="C81" s="7">
        <v>5254081010</v>
      </c>
      <c r="D81" s="7">
        <v>2010150000</v>
      </c>
      <c r="E81" s="6" t="s">
        <v>854</v>
      </c>
      <c r="F81" s="7" t="s">
        <v>5</v>
      </c>
      <c r="G81" s="12"/>
      <c r="H81" s="12"/>
    </row>
    <row r="82" spans="1:8" s="4" customFormat="1" ht="13.5" customHeight="1" x14ac:dyDescent="0.25">
      <c r="A82" s="21">
        <v>81</v>
      </c>
      <c r="B82" s="7" t="s">
        <v>238</v>
      </c>
      <c r="C82" s="7">
        <v>7024033350</v>
      </c>
      <c r="D82" s="9">
        <v>2010780500</v>
      </c>
      <c r="E82" s="6" t="s">
        <v>859</v>
      </c>
      <c r="F82" s="7" t="s">
        <v>5</v>
      </c>
      <c r="G82" s="12"/>
      <c r="H82" s="12"/>
    </row>
    <row r="83" spans="1:8" s="4" customFormat="1" ht="13.5" customHeight="1" x14ac:dyDescent="0.25">
      <c r="A83" s="21">
        <v>82</v>
      </c>
      <c r="B83" s="7" t="s">
        <v>236</v>
      </c>
      <c r="C83" s="7">
        <v>7726633119</v>
      </c>
      <c r="D83" s="9">
        <v>2010700000</v>
      </c>
      <c r="E83" s="6" t="s">
        <v>856</v>
      </c>
      <c r="F83" s="7" t="s">
        <v>5</v>
      </c>
      <c r="G83" s="12"/>
      <c r="H83" s="12"/>
    </row>
    <row r="84" spans="1:8" s="4" customFormat="1" ht="13.5" customHeight="1" x14ac:dyDescent="0.25">
      <c r="A84" s="21">
        <v>83</v>
      </c>
      <c r="B84" s="7" t="s">
        <v>127</v>
      </c>
      <c r="C84" s="7">
        <v>7706751361</v>
      </c>
      <c r="D84" s="9">
        <v>2010910000</v>
      </c>
      <c r="E84" s="6" t="s">
        <v>128</v>
      </c>
      <c r="F84" s="7" t="s">
        <v>5</v>
      </c>
      <c r="G84" s="12"/>
      <c r="H84" s="12"/>
    </row>
    <row r="85" spans="1:8" s="4" customFormat="1" ht="13.5" customHeight="1" x14ac:dyDescent="0.25">
      <c r="A85" s="21">
        <v>84</v>
      </c>
      <c r="B85" s="7" t="s">
        <v>129</v>
      </c>
      <c r="C85" s="7">
        <v>7706704146</v>
      </c>
      <c r="D85" s="9">
        <v>2010860000</v>
      </c>
      <c r="E85" s="6" t="s">
        <v>857</v>
      </c>
      <c r="F85" s="7" t="s">
        <v>5</v>
      </c>
      <c r="G85" s="12"/>
      <c r="H85" s="12"/>
    </row>
    <row r="86" spans="1:8" s="4" customFormat="1" ht="13.5" customHeight="1" x14ac:dyDescent="0.25">
      <c r="A86" s="21">
        <v>85</v>
      </c>
      <c r="B86" s="7" t="s">
        <v>131</v>
      </c>
      <c r="C86" s="7">
        <v>5259077666</v>
      </c>
      <c r="D86" s="9">
        <v>2010720000</v>
      </c>
      <c r="E86" s="6" t="s">
        <v>858</v>
      </c>
      <c r="F86" s="7" t="s">
        <v>5</v>
      </c>
      <c r="G86" s="12"/>
      <c r="H86" s="12"/>
    </row>
    <row r="87" spans="1:8" s="4" customFormat="1" ht="13.5" customHeight="1" x14ac:dyDescent="0.25">
      <c r="A87" s="21">
        <v>86</v>
      </c>
      <c r="B87" s="7" t="s">
        <v>375</v>
      </c>
      <c r="C87" s="7">
        <v>7706757331</v>
      </c>
      <c r="D87" s="7">
        <v>2010920000</v>
      </c>
      <c r="E87" s="6" t="s">
        <v>855</v>
      </c>
      <c r="F87" s="7" t="s">
        <v>5</v>
      </c>
      <c r="G87" s="12"/>
      <c r="H87" s="12"/>
    </row>
    <row r="88" spans="1:8" s="4" customFormat="1" ht="13.5" customHeight="1" x14ac:dyDescent="0.25">
      <c r="A88" s="21">
        <v>87</v>
      </c>
      <c r="B88" s="7" t="s">
        <v>135</v>
      </c>
      <c r="C88" s="7">
        <v>7530000048</v>
      </c>
      <c r="D88" s="9">
        <v>2010230400</v>
      </c>
      <c r="E88" s="6" t="s">
        <v>860</v>
      </c>
      <c r="F88" s="7" t="s">
        <v>5</v>
      </c>
      <c r="G88" s="12"/>
      <c r="H88" s="12"/>
    </row>
    <row r="89" spans="1:8" s="4" customFormat="1" ht="13.5" customHeight="1" x14ac:dyDescent="0.25">
      <c r="A89" s="21">
        <v>88</v>
      </c>
      <c r="B89" s="7" t="s">
        <v>360</v>
      </c>
      <c r="C89" s="7">
        <v>7725524660</v>
      </c>
      <c r="D89" s="7">
        <v>2010231200</v>
      </c>
      <c r="E89" s="6" t="s">
        <v>862</v>
      </c>
      <c r="F89" s="7" t="s">
        <v>5</v>
      </c>
      <c r="G89" s="12"/>
      <c r="H89" s="12"/>
    </row>
    <row r="90" spans="1:8" s="4" customFormat="1" ht="13.5" customHeight="1" x14ac:dyDescent="0.25">
      <c r="A90" s="21">
        <v>89</v>
      </c>
      <c r="B90" s="7" t="s">
        <v>137</v>
      </c>
      <c r="C90" s="7">
        <v>7721699740</v>
      </c>
      <c r="D90" s="9">
        <v>2010592000</v>
      </c>
      <c r="E90" s="6" t="s">
        <v>861</v>
      </c>
      <c r="F90" s="7" t="s">
        <v>5</v>
      </c>
      <c r="G90" s="12"/>
      <c r="H90" s="12"/>
    </row>
    <row r="91" spans="1:8" s="4" customFormat="1" ht="13.5" customHeight="1" x14ac:dyDescent="0.25">
      <c r="A91" s="21">
        <v>90</v>
      </c>
      <c r="B91" s="7" t="s">
        <v>250</v>
      </c>
      <c r="C91" s="7" t="s">
        <v>800</v>
      </c>
      <c r="D91" s="9">
        <v>2010931000</v>
      </c>
      <c r="E91" s="6" t="s">
        <v>358</v>
      </c>
      <c r="F91" s="7" t="s">
        <v>5</v>
      </c>
      <c r="G91" s="12"/>
      <c r="H91" s="12"/>
    </row>
    <row r="92" spans="1:8" s="4" customFormat="1" ht="13.5" customHeight="1" x14ac:dyDescent="0.25">
      <c r="A92" s="21">
        <v>91</v>
      </c>
      <c r="B92" s="7" t="s">
        <v>429</v>
      </c>
      <c r="C92" s="7">
        <v>7734358970</v>
      </c>
      <c r="D92" s="7">
        <v>2010990000</v>
      </c>
      <c r="E92" s="6" t="s">
        <v>430</v>
      </c>
      <c r="F92" s="7" t="s">
        <v>5</v>
      </c>
      <c r="G92" s="12"/>
      <c r="H92" s="12"/>
    </row>
    <row r="93" spans="1:8" s="4" customFormat="1" ht="13.5" customHeight="1" x14ac:dyDescent="0.25">
      <c r="A93" s="21">
        <v>92</v>
      </c>
      <c r="B93" s="7" t="s">
        <v>139</v>
      </c>
      <c r="C93" s="7">
        <v>7713190205</v>
      </c>
      <c r="D93" s="9">
        <v>2010020600</v>
      </c>
      <c r="E93" s="6" t="s">
        <v>864</v>
      </c>
      <c r="F93" s="7" t="s">
        <v>5</v>
      </c>
      <c r="G93" s="12"/>
      <c r="H93" s="12"/>
    </row>
    <row r="94" spans="1:8" s="4" customFormat="1" ht="13.5" customHeight="1" x14ac:dyDescent="0.25">
      <c r="A94" s="21">
        <v>93</v>
      </c>
      <c r="B94" s="7" t="s">
        <v>141</v>
      </c>
      <c r="C94" s="7">
        <v>7721632827</v>
      </c>
      <c r="D94" s="9">
        <v>2010590000</v>
      </c>
      <c r="E94" s="6" t="s">
        <v>865</v>
      </c>
      <c r="F94" s="7" t="s">
        <v>5</v>
      </c>
      <c r="G94" s="12"/>
      <c r="H94" s="12"/>
    </row>
    <row r="95" spans="1:8" s="4" customFormat="1" ht="13.5" customHeight="1" x14ac:dyDescent="0.25">
      <c r="A95" s="21">
        <v>94</v>
      </c>
      <c r="B95" s="7" t="s">
        <v>145</v>
      </c>
      <c r="C95" s="7">
        <v>7705966318</v>
      </c>
      <c r="D95" s="9">
        <v>2010592200</v>
      </c>
      <c r="E95" s="6" t="s">
        <v>867</v>
      </c>
      <c r="F95" s="7" t="s">
        <v>5</v>
      </c>
      <c r="G95" s="12"/>
      <c r="H95" s="12"/>
    </row>
    <row r="96" spans="1:8" s="4" customFormat="1" ht="13.5" customHeight="1" x14ac:dyDescent="0.25">
      <c r="A96" s="21">
        <v>95</v>
      </c>
      <c r="B96" s="7" t="s">
        <v>147</v>
      </c>
      <c r="C96" s="7">
        <v>5036076690</v>
      </c>
      <c r="D96" s="9">
        <v>2010230911</v>
      </c>
      <c r="E96" s="6" t="s">
        <v>869</v>
      </c>
      <c r="F96" s="7" t="s">
        <v>5</v>
      </c>
      <c r="G96" s="12"/>
      <c r="H96" s="12"/>
    </row>
    <row r="97" spans="1:8" s="4" customFormat="1" ht="13.5" customHeight="1" x14ac:dyDescent="0.25">
      <c r="A97" s="21">
        <v>96</v>
      </c>
      <c r="B97" s="7" t="s">
        <v>149</v>
      </c>
      <c r="C97" s="7" t="s">
        <v>870</v>
      </c>
      <c r="D97" s="7">
        <v>2010230916</v>
      </c>
      <c r="E97" s="6" t="s">
        <v>150</v>
      </c>
      <c r="F97" s="7" t="s">
        <v>5</v>
      </c>
      <c r="G97" s="12"/>
      <c r="H97" s="12"/>
    </row>
    <row r="98" spans="1:8" s="4" customFormat="1" ht="13.5" customHeight="1" x14ac:dyDescent="0.25">
      <c r="A98" s="21">
        <v>97</v>
      </c>
      <c r="B98" s="7" t="s">
        <v>151</v>
      </c>
      <c r="C98" s="7">
        <v>6664003909</v>
      </c>
      <c r="D98" s="9">
        <v>2010200000</v>
      </c>
      <c r="E98" s="6" t="s">
        <v>871</v>
      </c>
      <c r="F98" s="7" t="s">
        <v>5</v>
      </c>
      <c r="G98" s="12"/>
      <c r="H98" s="12"/>
    </row>
    <row r="99" spans="1:8" s="4" customFormat="1" ht="13.5" customHeight="1" x14ac:dyDescent="0.25">
      <c r="A99" s="21">
        <v>98</v>
      </c>
      <c r="B99" s="7" t="s">
        <v>405</v>
      </c>
      <c r="C99" s="7">
        <v>5254082550</v>
      </c>
      <c r="D99" s="7">
        <v>2010150300</v>
      </c>
      <c r="E99" s="6" t="s">
        <v>872</v>
      </c>
      <c r="F99" s="7" t="s">
        <v>5</v>
      </c>
      <c r="G99" s="12"/>
      <c r="H99" s="12"/>
    </row>
    <row r="100" spans="1:8" s="4" customFormat="1" ht="13.5" customHeight="1" x14ac:dyDescent="0.25">
      <c r="A100" s="21">
        <v>99</v>
      </c>
      <c r="B100" s="7" t="s">
        <v>159</v>
      </c>
      <c r="C100" s="7">
        <v>7024037370</v>
      </c>
      <c r="D100" s="7">
        <v>2010550001</v>
      </c>
      <c r="E100" s="6" t="s">
        <v>876</v>
      </c>
      <c r="F100" s="7" t="s">
        <v>5</v>
      </c>
      <c r="G100" s="12"/>
      <c r="H100" s="12"/>
    </row>
    <row r="101" spans="1:8" s="4" customFormat="1" ht="13.5" customHeight="1" x14ac:dyDescent="0.25">
      <c r="A101" s="21">
        <v>100</v>
      </c>
      <c r="B101" s="7" t="s">
        <v>157</v>
      </c>
      <c r="C101" s="7">
        <v>7734592593</v>
      </c>
      <c r="D101" s="9">
        <v>2010660000</v>
      </c>
      <c r="E101" s="6" t="s">
        <v>873</v>
      </c>
      <c r="F101" s="7" t="s">
        <v>5</v>
      </c>
      <c r="G101" s="12"/>
      <c r="H101" s="12"/>
    </row>
    <row r="102" spans="1:8" s="4" customFormat="1" ht="13.5" customHeight="1" x14ac:dyDescent="0.25">
      <c r="A102" s="21">
        <v>101</v>
      </c>
      <c r="B102" s="7" t="s">
        <v>394</v>
      </c>
      <c r="C102" s="7">
        <v>7840393624</v>
      </c>
      <c r="D102" s="7">
        <v>2010750000</v>
      </c>
      <c r="E102" s="6" t="s">
        <v>874</v>
      </c>
      <c r="F102" s="7" t="s">
        <v>5</v>
      </c>
      <c r="G102" s="12"/>
      <c r="H102" s="12"/>
    </row>
    <row r="103" spans="1:8" s="4" customFormat="1" ht="13.5" customHeight="1" x14ac:dyDescent="0.25">
      <c r="A103" s="21">
        <v>102</v>
      </c>
      <c r="B103" s="7" t="s">
        <v>408</v>
      </c>
      <c r="C103" s="7">
        <v>5254082630</v>
      </c>
      <c r="D103" s="7">
        <v>2010150200</v>
      </c>
      <c r="E103" s="6" t="s">
        <v>875</v>
      </c>
      <c r="F103" s="7" t="s">
        <v>5</v>
      </c>
      <c r="G103" s="12"/>
      <c r="H103" s="12"/>
    </row>
    <row r="104" spans="1:8" s="4" customFormat="1" ht="13.5" customHeight="1" x14ac:dyDescent="0.25">
      <c r="A104" s="21">
        <v>103</v>
      </c>
      <c r="B104" s="7" t="s">
        <v>161</v>
      </c>
      <c r="C104" s="7">
        <v>7024029499</v>
      </c>
      <c r="D104" s="9">
        <v>2010780000</v>
      </c>
      <c r="E104" s="6" t="s">
        <v>877</v>
      </c>
      <c r="F104" s="7" t="s">
        <v>5</v>
      </c>
      <c r="G104" s="12"/>
      <c r="H104" s="12"/>
    </row>
    <row r="105" spans="1:8" s="4" customFormat="1" ht="13.5" customHeight="1" x14ac:dyDescent="0.25">
      <c r="A105" s="21">
        <v>104</v>
      </c>
      <c r="B105" s="7" t="s">
        <v>167</v>
      </c>
      <c r="C105" s="7">
        <v>7706123550</v>
      </c>
      <c r="D105" s="9">
        <v>2010230000</v>
      </c>
      <c r="E105" s="6" t="s">
        <v>878</v>
      </c>
      <c r="F105" s="7" t="s">
        <v>5</v>
      </c>
      <c r="G105" s="12"/>
      <c r="H105" s="12"/>
    </row>
    <row r="106" spans="1:8" s="4" customFormat="1" ht="13.5" customHeight="1" x14ac:dyDescent="0.25">
      <c r="A106" s="21">
        <v>105</v>
      </c>
      <c r="B106" s="7" t="s">
        <v>169</v>
      </c>
      <c r="C106" s="7">
        <v>7726523814</v>
      </c>
      <c r="D106" s="9">
        <v>2010231100</v>
      </c>
      <c r="E106" s="6" t="s">
        <v>879</v>
      </c>
      <c r="F106" s="7" t="s">
        <v>5</v>
      </c>
      <c r="G106" s="12"/>
      <c r="H106" s="12"/>
    </row>
    <row r="107" spans="1:8" s="4" customFormat="1" ht="13.5" customHeight="1" x14ac:dyDescent="0.25">
      <c r="A107" s="21">
        <v>106</v>
      </c>
      <c r="B107" s="7" t="s">
        <v>171</v>
      </c>
      <c r="C107" s="7">
        <v>7706604582</v>
      </c>
      <c r="D107" s="9">
        <v>2010240100</v>
      </c>
      <c r="E107" s="6" t="s">
        <v>880</v>
      </c>
      <c r="F107" s="7" t="s">
        <v>5</v>
      </c>
      <c r="G107" s="12"/>
      <c r="H107" s="12"/>
    </row>
    <row r="108" spans="1:8" s="4" customFormat="1" ht="13.5" customHeight="1" x14ac:dyDescent="0.25">
      <c r="A108" s="21">
        <v>107</v>
      </c>
      <c r="B108" s="7" t="s">
        <v>163</v>
      </c>
      <c r="C108" s="7">
        <v>1837004370</v>
      </c>
      <c r="D108" s="9">
        <v>2010230306</v>
      </c>
      <c r="E108" s="6" t="s">
        <v>762</v>
      </c>
      <c r="F108" s="7" t="s">
        <v>5</v>
      </c>
      <c r="G108" s="12"/>
      <c r="H108" s="12"/>
    </row>
    <row r="109" spans="1:8" s="4" customFormat="1" ht="13.5" customHeight="1" x14ac:dyDescent="0.25">
      <c r="A109" s="21">
        <v>108</v>
      </c>
      <c r="B109" s="7" t="s">
        <v>173</v>
      </c>
      <c r="C109" s="7">
        <v>7706039242</v>
      </c>
      <c r="D109" s="9">
        <v>2010240000</v>
      </c>
      <c r="E109" s="6" t="s">
        <v>881</v>
      </c>
      <c r="F109" s="7" t="s">
        <v>5</v>
      </c>
      <c r="G109" s="12"/>
      <c r="H109" s="12"/>
    </row>
    <row r="110" spans="1:8" s="4" customFormat="1" ht="13.5" customHeight="1" x14ac:dyDescent="0.25">
      <c r="A110" s="21">
        <v>109</v>
      </c>
      <c r="B110" s="7" t="s">
        <v>175</v>
      </c>
      <c r="C110" s="7">
        <v>3329051460</v>
      </c>
      <c r="D110" s="9">
        <v>2010440000</v>
      </c>
      <c r="E110" s="6" t="s">
        <v>882</v>
      </c>
      <c r="F110" s="7" t="s">
        <v>5</v>
      </c>
      <c r="G110" s="12"/>
      <c r="H110" s="12"/>
    </row>
    <row r="111" spans="1:8" s="4" customFormat="1" ht="13.5" customHeight="1" x14ac:dyDescent="0.25">
      <c r="A111" s="21">
        <v>110</v>
      </c>
      <c r="B111" s="7" t="s">
        <v>165</v>
      </c>
      <c r="C111" s="7">
        <v>3329064483</v>
      </c>
      <c r="D111" s="9">
        <v>2010440300</v>
      </c>
      <c r="E111" s="6" t="s">
        <v>766</v>
      </c>
      <c r="F111" s="7" t="s">
        <v>5</v>
      </c>
      <c r="G111" s="12"/>
      <c r="H111" s="12"/>
    </row>
    <row r="112" spans="1:8" s="4" customFormat="1" ht="13.5" customHeight="1" x14ac:dyDescent="0.25">
      <c r="A112" s="21">
        <v>111</v>
      </c>
      <c r="B112" s="7" t="s">
        <v>177</v>
      </c>
      <c r="C112" s="7">
        <v>7706609414</v>
      </c>
      <c r="D112" s="9">
        <v>2010240200</v>
      </c>
      <c r="E112" s="6" t="s">
        <v>178</v>
      </c>
      <c r="F112" s="7" t="s">
        <v>5</v>
      </c>
      <c r="G112" s="12"/>
      <c r="H112" s="12"/>
    </row>
    <row r="113" spans="1:8" s="4" customFormat="1" ht="13.5" customHeight="1" x14ac:dyDescent="0.25">
      <c r="A113" s="21">
        <v>112</v>
      </c>
      <c r="B113" s="7" t="s">
        <v>183</v>
      </c>
      <c r="C113" s="7">
        <v>7536087140</v>
      </c>
      <c r="D113" s="9">
        <v>2010020200</v>
      </c>
      <c r="E113" s="6" t="s">
        <v>883</v>
      </c>
      <c r="F113" s="7" t="s">
        <v>5</v>
      </c>
      <c r="G113" s="12"/>
      <c r="H113" s="12"/>
    </row>
    <row r="114" spans="1:8" s="4" customFormat="1" ht="13.5" customHeight="1" x14ac:dyDescent="0.25">
      <c r="A114" s="21">
        <v>113</v>
      </c>
      <c r="B114" s="7" t="s">
        <v>185</v>
      </c>
      <c r="C114" s="7">
        <v>6629020796</v>
      </c>
      <c r="D114" s="9">
        <v>2010241800</v>
      </c>
      <c r="E114" s="6" t="s">
        <v>186</v>
      </c>
      <c r="F114" s="7" t="s">
        <v>5</v>
      </c>
      <c r="G114" s="12"/>
      <c r="H114" s="12"/>
    </row>
    <row r="115" spans="1:8" s="4" customFormat="1" ht="13.5" customHeight="1" x14ac:dyDescent="0.25">
      <c r="A115" s="21">
        <v>114</v>
      </c>
      <c r="B115" s="7" t="s">
        <v>179</v>
      </c>
      <c r="C115" s="7">
        <v>6629020789</v>
      </c>
      <c r="D115" s="9">
        <v>2010242000</v>
      </c>
      <c r="E115" s="6" t="s">
        <v>763</v>
      </c>
      <c r="F115" s="7" t="s">
        <v>5</v>
      </c>
      <c r="G115" s="12"/>
      <c r="H115" s="12"/>
    </row>
    <row r="116" spans="1:8" s="4" customFormat="1" ht="13.5" customHeight="1" x14ac:dyDescent="0.25">
      <c r="A116" s="21">
        <v>115</v>
      </c>
      <c r="B116" s="7" t="s">
        <v>362</v>
      </c>
      <c r="C116" s="7">
        <v>7706641432</v>
      </c>
      <c r="D116" s="9">
        <v>2010020100</v>
      </c>
      <c r="E116" s="6" t="s">
        <v>754</v>
      </c>
      <c r="F116" s="7" t="s">
        <v>5</v>
      </c>
      <c r="G116" s="12"/>
      <c r="H116" s="12"/>
    </row>
    <row r="117" spans="1:8" s="4" customFormat="1" ht="13.5" customHeight="1" x14ac:dyDescent="0.25">
      <c r="A117" s="21">
        <v>116</v>
      </c>
      <c r="B117" s="7" t="s">
        <v>187</v>
      </c>
      <c r="C117" s="7">
        <v>6629022962</v>
      </c>
      <c r="D117" s="9">
        <v>2010800000</v>
      </c>
      <c r="E117" s="6" t="s">
        <v>884</v>
      </c>
      <c r="F117" s="7" t="s">
        <v>5</v>
      </c>
      <c r="G117" s="12"/>
      <c r="H117" s="12"/>
    </row>
    <row r="118" spans="1:8" s="4" customFormat="1" ht="13.5" customHeight="1" x14ac:dyDescent="0.25">
      <c r="A118" s="21">
        <v>117</v>
      </c>
      <c r="B118" s="7" t="s">
        <v>189</v>
      </c>
      <c r="C118" s="7" t="s">
        <v>242</v>
      </c>
      <c r="D118" s="9">
        <v>2010230700</v>
      </c>
      <c r="E118" s="6" t="s">
        <v>885</v>
      </c>
      <c r="F118" s="7" t="s">
        <v>5</v>
      </c>
      <c r="G118" s="12"/>
      <c r="H118" s="12"/>
    </row>
    <row r="119" spans="1:8" s="4" customFormat="1" ht="13.5" customHeight="1" x14ac:dyDescent="0.25">
      <c r="A119" s="21">
        <v>118</v>
      </c>
      <c r="B119" s="7" t="s">
        <v>692</v>
      </c>
      <c r="C119" s="7">
        <v>7726750415</v>
      </c>
      <c r="D119" s="7">
        <v>2010911000</v>
      </c>
      <c r="E119" s="6" t="s">
        <v>777</v>
      </c>
      <c r="F119" s="7" t="s">
        <v>5</v>
      </c>
      <c r="G119" s="12"/>
      <c r="H119" s="12"/>
    </row>
    <row r="120" spans="1:8" s="4" customFormat="1" ht="13.5" customHeight="1" x14ac:dyDescent="0.25">
      <c r="A120" s="21">
        <v>119</v>
      </c>
      <c r="B120" s="7" t="s">
        <v>191</v>
      </c>
      <c r="C120" s="7">
        <v>7706723156</v>
      </c>
      <c r="D120" s="9">
        <v>2010870000</v>
      </c>
      <c r="E120" s="6" t="s">
        <v>886</v>
      </c>
      <c r="F120" s="7" t="s">
        <v>5</v>
      </c>
      <c r="G120" s="12"/>
      <c r="H120" s="12"/>
    </row>
    <row r="121" spans="1:8" s="4" customFormat="1" ht="13.5" customHeight="1" x14ac:dyDescent="0.25">
      <c r="A121" s="21">
        <v>120</v>
      </c>
      <c r="B121" s="7" t="s">
        <v>193</v>
      </c>
      <c r="C121" s="7">
        <v>7806394392</v>
      </c>
      <c r="D121" s="9">
        <v>2010820000</v>
      </c>
      <c r="E121" s="6" t="s">
        <v>887</v>
      </c>
      <c r="F121" s="7" t="s">
        <v>5</v>
      </c>
      <c r="G121" s="12"/>
      <c r="H121" s="12"/>
    </row>
    <row r="122" spans="1:8" s="4" customFormat="1" ht="13.5" customHeight="1" x14ac:dyDescent="0.25">
      <c r="A122" s="21">
        <v>121</v>
      </c>
      <c r="B122" s="7" t="s">
        <v>195</v>
      </c>
      <c r="C122" s="7">
        <v>7723564851</v>
      </c>
      <c r="D122" s="9">
        <v>2010140000</v>
      </c>
      <c r="E122" s="6" t="s">
        <v>888</v>
      </c>
      <c r="F122" s="7" t="s">
        <v>5</v>
      </c>
      <c r="G122" s="12"/>
      <c r="H122" s="12"/>
    </row>
    <row r="123" spans="1:8" s="4" customFormat="1" ht="13.5" customHeight="1" x14ac:dyDescent="0.25">
      <c r="A123" s="21">
        <v>122</v>
      </c>
      <c r="B123" s="7" t="s">
        <v>384</v>
      </c>
      <c r="C123" s="7">
        <v>5024076079</v>
      </c>
      <c r="D123" s="7">
        <v>2010290000</v>
      </c>
      <c r="E123" s="6" t="s">
        <v>889</v>
      </c>
      <c r="F123" s="7" t="s">
        <v>5</v>
      </c>
      <c r="G123" s="12"/>
      <c r="H123" s="12"/>
    </row>
    <row r="124" spans="1:8" s="4" customFormat="1" ht="13.5" customHeight="1" x14ac:dyDescent="0.25">
      <c r="A124" s="21">
        <v>123</v>
      </c>
      <c r="B124" s="7" t="s">
        <v>197</v>
      </c>
      <c r="C124" s="7">
        <v>1829008035</v>
      </c>
      <c r="D124" s="9">
        <v>2010230300</v>
      </c>
      <c r="E124" s="6" t="s">
        <v>890</v>
      </c>
      <c r="F124" s="7" t="s">
        <v>5</v>
      </c>
      <c r="G124" s="12"/>
      <c r="H124" s="12"/>
    </row>
    <row r="125" spans="1:8" s="4" customFormat="1" ht="13.5" customHeight="1" x14ac:dyDescent="0.25">
      <c r="A125" s="21">
        <v>124</v>
      </c>
      <c r="B125" s="7" t="s">
        <v>203</v>
      </c>
      <c r="C125" s="7">
        <v>1402047530</v>
      </c>
      <c r="D125" s="9">
        <v>2010020400</v>
      </c>
      <c r="E125" s="6" t="s">
        <v>891</v>
      </c>
      <c r="F125" s="7" t="s">
        <v>5</v>
      </c>
      <c r="G125" s="12"/>
      <c r="H125" s="12"/>
    </row>
    <row r="126" spans="1:8" s="4" customFormat="1" ht="13.5" customHeight="1" x14ac:dyDescent="0.25">
      <c r="A126" s="21">
        <v>125</v>
      </c>
      <c r="B126" s="7" t="s">
        <v>201</v>
      </c>
      <c r="C126" s="7">
        <v>6629026420</v>
      </c>
      <c r="D126" s="9">
        <v>2010800800</v>
      </c>
      <c r="E126" s="6" t="s">
        <v>761</v>
      </c>
      <c r="F126" s="7" t="s">
        <v>5</v>
      </c>
      <c r="G126" s="12"/>
      <c r="H126" s="12"/>
    </row>
    <row r="127" spans="1:8" s="4" customFormat="1" ht="13.5" customHeight="1" x14ac:dyDescent="0.25">
      <c r="A127" s="21">
        <v>126</v>
      </c>
      <c r="B127" s="7" t="s">
        <v>199</v>
      </c>
      <c r="C127" s="7">
        <v>5053055010</v>
      </c>
      <c r="D127" s="9">
        <v>2010230110</v>
      </c>
      <c r="E127" s="6" t="s">
        <v>760</v>
      </c>
      <c r="F127" s="7" t="s">
        <v>5</v>
      </c>
      <c r="G127" s="12"/>
      <c r="H127" s="12"/>
    </row>
    <row r="128" spans="1:8" s="4" customFormat="1" ht="13.5" customHeight="1" x14ac:dyDescent="0.25">
      <c r="A128" s="21">
        <v>127</v>
      </c>
      <c r="B128" s="7" t="s">
        <v>243</v>
      </c>
      <c r="C128" s="7">
        <v>7709735135</v>
      </c>
      <c r="D128" s="9">
        <v>2010230912</v>
      </c>
      <c r="E128" s="6" t="s">
        <v>863</v>
      </c>
      <c r="F128" s="7" t="s">
        <v>5</v>
      </c>
      <c r="G128" s="12"/>
      <c r="H128" s="12"/>
    </row>
    <row r="129" spans="1:8" s="4" customFormat="1" ht="13.5" customHeight="1" x14ac:dyDescent="0.25">
      <c r="A129" s="21">
        <v>128</v>
      </c>
      <c r="B129" s="7" t="s">
        <v>205</v>
      </c>
      <c r="C129" s="7">
        <v>2106005156</v>
      </c>
      <c r="D129" s="7">
        <v>2010230943</v>
      </c>
      <c r="E129" s="6" t="s">
        <v>892</v>
      </c>
      <c r="F129" s="7" t="s">
        <v>5</v>
      </c>
      <c r="G129" s="12"/>
      <c r="H129" s="12"/>
    </row>
    <row r="130" spans="1:8" s="4" customFormat="1" ht="13.5" customHeight="1" x14ac:dyDescent="0.25">
      <c r="A130" s="21">
        <v>129</v>
      </c>
      <c r="B130" s="7" t="s">
        <v>207</v>
      </c>
      <c r="C130" s="7">
        <v>7718083574</v>
      </c>
      <c r="D130" s="9">
        <v>2010270000</v>
      </c>
      <c r="E130" s="6" t="s">
        <v>893</v>
      </c>
      <c r="F130" s="7" t="s">
        <v>5</v>
      </c>
      <c r="G130" s="12"/>
      <c r="H130" s="12"/>
    </row>
    <row r="131" spans="1:8" s="4" customFormat="1" ht="13.5" customHeight="1" x14ac:dyDescent="0.25">
      <c r="A131" s="21">
        <v>130</v>
      </c>
      <c r="B131" s="7" t="s">
        <v>209</v>
      </c>
      <c r="C131" s="7">
        <v>5035037441</v>
      </c>
      <c r="D131" s="9">
        <v>2010830000</v>
      </c>
      <c r="E131" s="6" t="s">
        <v>894</v>
      </c>
      <c r="F131" s="7" t="s">
        <v>5</v>
      </c>
      <c r="G131" s="12"/>
      <c r="H131" s="12"/>
    </row>
    <row r="132" spans="1:8" s="4" customFormat="1" ht="13.5" customHeight="1" x14ac:dyDescent="0.25">
      <c r="A132" s="21">
        <v>131</v>
      </c>
      <c r="B132" s="7" t="s">
        <v>211</v>
      </c>
      <c r="C132" s="7">
        <v>2453013555</v>
      </c>
      <c r="D132" s="9">
        <v>2010840000</v>
      </c>
      <c r="E132" s="6" t="s">
        <v>895</v>
      </c>
      <c r="F132" s="7" t="s">
        <v>5</v>
      </c>
      <c r="G132" s="12"/>
      <c r="H132" s="12"/>
    </row>
    <row r="133" spans="1:8" s="4" customFormat="1" ht="13.5" customHeight="1" x14ac:dyDescent="0.25">
      <c r="A133" s="21">
        <v>132</v>
      </c>
      <c r="B133" s="7" t="s">
        <v>640</v>
      </c>
      <c r="C133" s="7">
        <v>7459003496</v>
      </c>
      <c r="D133" s="9">
        <v>2010912000</v>
      </c>
      <c r="E133" s="6" t="s">
        <v>778</v>
      </c>
      <c r="F133" s="7" t="s">
        <v>5</v>
      </c>
      <c r="G133" s="12"/>
      <c r="H133" s="12"/>
    </row>
    <row r="134" spans="1:8" s="4" customFormat="1" ht="13.5" customHeight="1" x14ac:dyDescent="0.25">
      <c r="A134" s="21">
        <v>133</v>
      </c>
      <c r="B134" s="7" t="s">
        <v>949</v>
      </c>
      <c r="C134" s="7" t="s">
        <v>955</v>
      </c>
      <c r="D134" s="9">
        <v>2010021506</v>
      </c>
      <c r="E134" s="6" t="s">
        <v>949</v>
      </c>
      <c r="F134" s="7" t="s">
        <v>5</v>
      </c>
      <c r="G134" s="12"/>
      <c r="H134" s="12"/>
    </row>
    <row r="135" spans="1:8" s="4" customFormat="1" ht="13.5" customHeight="1" x14ac:dyDescent="0.25">
      <c r="A135" s="21">
        <v>134</v>
      </c>
      <c r="B135" s="7" t="s">
        <v>551</v>
      </c>
      <c r="C135" s="7">
        <v>5036118291</v>
      </c>
      <c r="D135" s="9">
        <v>2010230956</v>
      </c>
      <c r="E135" s="6" t="s">
        <v>956</v>
      </c>
      <c r="F135" s="7" t="s">
        <v>5</v>
      </c>
      <c r="G135" s="12"/>
      <c r="H135" s="12"/>
    </row>
    <row r="136" spans="1:8" s="4" customFormat="1" ht="13.5" customHeight="1" x14ac:dyDescent="0.25">
      <c r="A136" s="21">
        <v>135</v>
      </c>
      <c r="B136" s="7" t="s">
        <v>673</v>
      </c>
      <c r="C136" s="7">
        <v>7711077412</v>
      </c>
      <c r="D136" s="9">
        <v>2010590317</v>
      </c>
      <c r="E136" s="6" t="s">
        <v>957</v>
      </c>
      <c r="F136" s="7" t="s">
        <v>5</v>
      </c>
      <c r="G136" s="12"/>
      <c r="H136" s="12"/>
    </row>
    <row r="137" spans="1:8" s="4" customFormat="1" ht="13.5" customHeight="1" x14ac:dyDescent="0.25">
      <c r="A137" s="21">
        <v>136</v>
      </c>
      <c r="B137" s="7" t="s">
        <v>950</v>
      </c>
      <c r="C137" s="7">
        <v>1001201343</v>
      </c>
      <c r="D137" s="9">
        <v>2010242601</v>
      </c>
      <c r="E137" s="6" t="s">
        <v>958</v>
      </c>
      <c r="F137" s="7" t="s">
        <v>5</v>
      </c>
      <c r="G137" s="12"/>
      <c r="H137" s="12"/>
    </row>
    <row r="138" spans="1:8" s="4" customFormat="1" ht="13.5" customHeight="1" x14ac:dyDescent="0.25">
      <c r="A138" s="21">
        <v>137</v>
      </c>
      <c r="B138" s="7" t="s">
        <v>951</v>
      </c>
      <c r="C138" s="7">
        <v>7726367354</v>
      </c>
      <c r="D138" s="9">
        <v>2010991000</v>
      </c>
      <c r="E138" s="6" t="s">
        <v>960</v>
      </c>
      <c r="F138" s="7" t="s">
        <v>5</v>
      </c>
      <c r="G138" s="12"/>
      <c r="H138" s="12"/>
    </row>
    <row r="139" spans="1:8" s="4" customFormat="1" ht="13.5" customHeight="1" x14ac:dyDescent="0.25">
      <c r="A139" s="21">
        <v>138</v>
      </c>
      <c r="B139" s="7" t="s">
        <v>952</v>
      </c>
      <c r="C139" s="7">
        <v>7726396281</v>
      </c>
      <c r="D139" s="9">
        <v>2011000000</v>
      </c>
      <c r="E139" s="6" t="s">
        <v>959</v>
      </c>
      <c r="F139" s="7" t="s">
        <v>5</v>
      </c>
      <c r="G139" s="12"/>
      <c r="H139" s="12"/>
    </row>
    <row r="140" spans="1:8" s="4" customFormat="1" ht="13.5" customHeight="1" x14ac:dyDescent="0.25">
      <c r="A140" s="21">
        <v>139</v>
      </c>
      <c r="B140" s="7" t="s">
        <v>953</v>
      </c>
      <c r="C140" s="7">
        <v>7706433961</v>
      </c>
      <c r="D140" s="9">
        <v>2010992000</v>
      </c>
      <c r="E140" s="6" t="s">
        <v>961</v>
      </c>
      <c r="F140" s="7" t="s">
        <v>5</v>
      </c>
      <c r="G140" s="12"/>
      <c r="H140" s="12"/>
    </row>
    <row r="141" spans="1:8" s="4" customFormat="1" ht="13.5" customHeight="1" x14ac:dyDescent="0.25">
      <c r="A141" s="21">
        <v>140</v>
      </c>
      <c r="B141" s="7" t="s">
        <v>954</v>
      </c>
      <c r="C141" s="7">
        <v>7726390113</v>
      </c>
      <c r="D141" s="9">
        <v>2010411000</v>
      </c>
      <c r="E141" s="6" t="s">
        <v>962</v>
      </c>
      <c r="F141" s="7" t="s">
        <v>5</v>
      </c>
      <c r="G141" s="12"/>
      <c r="H141" s="12"/>
    </row>
  </sheetData>
  <autoFilter ref="A1:H11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opLeftCell="A49" workbookViewId="0">
      <selection activeCell="E73" sqref="E73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6" width="17.42578125" style="4"/>
    <col min="7" max="9" width="17.42578125" style="12"/>
    <col min="10" max="16384" width="17.42578125" style="11"/>
  </cols>
  <sheetData>
    <row r="1" spans="1:9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9" ht="13.5" customHeight="1" x14ac:dyDescent="0.25">
      <c r="A2" s="21">
        <v>1</v>
      </c>
      <c r="B2" s="7" t="s">
        <v>382</v>
      </c>
      <c r="C2" s="7" t="s">
        <v>789</v>
      </c>
      <c r="D2" s="7">
        <v>2010230922</v>
      </c>
      <c r="E2" s="6" t="s">
        <v>790</v>
      </c>
      <c r="F2" s="7" t="s">
        <v>5</v>
      </c>
    </row>
    <row r="3" spans="1:9" s="24" customFormat="1" ht="13.5" customHeight="1" x14ac:dyDescent="0.25">
      <c r="A3" s="21">
        <v>2</v>
      </c>
      <c r="B3" s="7" t="s">
        <v>22</v>
      </c>
      <c r="C3" s="7" t="s">
        <v>805</v>
      </c>
      <c r="D3" s="7">
        <v>2010230948</v>
      </c>
      <c r="E3" s="6" t="s">
        <v>23</v>
      </c>
      <c r="F3" s="7" t="s">
        <v>5</v>
      </c>
      <c r="G3" s="25"/>
      <c r="H3" s="25"/>
      <c r="I3" s="25"/>
    </row>
    <row r="4" spans="1:9" s="24" customFormat="1" ht="13.5" customHeight="1" x14ac:dyDescent="0.25">
      <c r="A4" s="21">
        <v>3</v>
      </c>
      <c r="B4" s="7" t="s">
        <v>782</v>
      </c>
      <c r="C4" s="7" t="s">
        <v>791</v>
      </c>
      <c r="D4" s="7">
        <v>2010820100</v>
      </c>
      <c r="E4" s="6" t="s">
        <v>783</v>
      </c>
      <c r="F4" s="7" t="s">
        <v>5</v>
      </c>
      <c r="G4" s="25"/>
      <c r="H4" s="25"/>
      <c r="I4" s="25"/>
    </row>
    <row r="5" spans="1:9" s="24" customFormat="1" ht="13.5" customHeight="1" x14ac:dyDescent="0.25">
      <c r="A5" s="21">
        <v>4</v>
      </c>
      <c r="B5" s="6" t="s">
        <v>9</v>
      </c>
      <c r="C5" s="7">
        <v>4023602999</v>
      </c>
      <c r="D5" s="85">
        <v>2010241200</v>
      </c>
      <c r="E5" s="6" t="s">
        <v>11</v>
      </c>
      <c r="F5" s="7" t="s">
        <v>5</v>
      </c>
      <c r="G5" s="25"/>
      <c r="H5" s="25"/>
      <c r="I5" s="25"/>
    </row>
    <row r="6" spans="1:9" s="24" customFormat="1" ht="13.5" customHeight="1" x14ac:dyDescent="0.25">
      <c r="A6" s="21">
        <v>5</v>
      </c>
      <c r="B6" s="7" t="s">
        <v>367</v>
      </c>
      <c r="C6" s="7" t="s">
        <v>368</v>
      </c>
      <c r="D6" s="7">
        <v>2010241000</v>
      </c>
      <c r="E6" s="6" t="s">
        <v>367</v>
      </c>
      <c r="F6" s="7" t="s">
        <v>5</v>
      </c>
      <c r="G6" s="25"/>
      <c r="H6" s="25"/>
      <c r="I6" s="25"/>
    </row>
    <row r="7" spans="1:9" s="24" customFormat="1" ht="13.5" customHeight="1" x14ac:dyDescent="0.25">
      <c r="A7" s="21">
        <v>6</v>
      </c>
      <c r="B7" s="21" t="s">
        <v>213</v>
      </c>
      <c r="C7" s="7" t="s">
        <v>793</v>
      </c>
      <c r="D7" s="26">
        <v>2010240310</v>
      </c>
      <c r="E7" s="6" t="s">
        <v>213</v>
      </c>
      <c r="F7" s="22" t="s">
        <v>5</v>
      </c>
      <c r="G7" s="25"/>
      <c r="H7" s="25"/>
      <c r="I7" s="25"/>
    </row>
    <row r="8" spans="1:9" s="24" customFormat="1" ht="13.5" customHeight="1" x14ac:dyDescent="0.25">
      <c r="A8" s="21">
        <v>7</v>
      </c>
      <c r="B8" s="21" t="s">
        <v>12</v>
      </c>
      <c r="C8" s="7">
        <v>833296300</v>
      </c>
      <c r="D8" s="26">
        <v>2010021600</v>
      </c>
      <c r="E8" s="6" t="s">
        <v>792</v>
      </c>
      <c r="F8" s="22" t="s">
        <v>5</v>
      </c>
      <c r="G8" s="25"/>
      <c r="H8" s="25"/>
      <c r="I8" s="25"/>
    </row>
    <row r="9" spans="1:9" s="24" customFormat="1" ht="13.5" customHeight="1" x14ac:dyDescent="0.25">
      <c r="A9" s="21">
        <v>8</v>
      </c>
      <c r="B9" s="7" t="s">
        <v>365</v>
      </c>
      <c r="C9" s="7">
        <v>386588</v>
      </c>
      <c r="D9" s="7">
        <v>2010932000</v>
      </c>
      <c r="E9" s="6" t="s">
        <v>365</v>
      </c>
      <c r="F9" s="7" t="s">
        <v>5</v>
      </c>
      <c r="G9" s="25"/>
      <c r="H9" s="25"/>
      <c r="I9" s="25"/>
    </row>
    <row r="10" spans="1:9" s="24" customFormat="1" ht="13.5" customHeight="1" x14ac:dyDescent="0.25">
      <c r="A10" s="21">
        <v>9</v>
      </c>
      <c r="B10" s="7" t="s">
        <v>752</v>
      </c>
      <c r="C10" s="7">
        <v>7706759586</v>
      </c>
      <c r="D10" s="9">
        <v>2010930000</v>
      </c>
      <c r="E10" s="6" t="s">
        <v>866</v>
      </c>
      <c r="F10" s="7" t="s">
        <v>5</v>
      </c>
      <c r="G10" s="25"/>
      <c r="H10" s="25"/>
      <c r="I10" s="25"/>
    </row>
    <row r="11" spans="1:9" s="24" customFormat="1" ht="13.5" customHeight="1" x14ac:dyDescent="0.25">
      <c r="A11" s="21">
        <v>10</v>
      </c>
      <c r="B11" s="21" t="s">
        <v>18</v>
      </c>
      <c r="C11" s="7" t="s">
        <v>796</v>
      </c>
      <c r="D11" s="86">
        <v>2010940000</v>
      </c>
      <c r="E11" s="6" t="s">
        <v>797</v>
      </c>
      <c r="F11" s="22" t="s">
        <v>5</v>
      </c>
      <c r="G11" s="25"/>
      <c r="H11" s="25"/>
      <c r="I11" s="25"/>
    </row>
    <row r="12" spans="1:9" s="24" customFormat="1" ht="13.5" customHeight="1" x14ac:dyDescent="0.25">
      <c r="A12" s="21">
        <v>11</v>
      </c>
      <c r="B12" s="21" t="s">
        <v>21</v>
      </c>
      <c r="C12" s="7" t="s">
        <v>798</v>
      </c>
      <c r="D12" s="86">
        <v>2010950000</v>
      </c>
      <c r="E12" s="6" t="s">
        <v>799</v>
      </c>
      <c r="F12" s="22" t="s">
        <v>5</v>
      </c>
      <c r="G12" s="25"/>
      <c r="H12" s="25"/>
      <c r="I12" s="25"/>
    </row>
    <row r="13" spans="1:9" s="24" customFormat="1" ht="13.5" customHeight="1" x14ac:dyDescent="0.25">
      <c r="A13" s="21">
        <v>12</v>
      </c>
      <c r="B13" s="7" t="s">
        <v>739</v>
      </c>
      <c r="C13" s="7" t="s">
        <v>803</v>
      </c>
      <c r="D13" s="7">
        <v>2010242500</v>
      </c>
      <c r="E13" s="6" t="s">
        <v>804</v>
      </c>
      <c r="F13" s="7" t="s">
        <v>5</v>
      </c>
      <c r="G13" s="25"/>
      <c r="H13" s="25"/>
      <c r="I13" s="25"/>
    </row>
    <row r="14" spans="1:9" s="24" customFormat="1" ht="13.5" customHeight="1" x14ac:dyDescent="0.25">
      <c r="A14" s="21">
        <v>13</v>
      </c>
      <c r="B14" s="7" t="s">
        <v>465</v>
      </c>
      <c r="C14" s="7" t="s">
        <v>802</v>
      </c>
      <c r="D14" s="7">
        <v>2010242400</v>
      </c>
      <c r="E14" s="6" t="s">
        <v>465</v>
      </c>
      <c r="F14" s="7" t="s">
        <v>5</v>
      </c>
      <c r="G14" s="25"/>
      <c r="H14" s="25"/>
      <c r="I14" s="25"/>
    </row>
    <row r="15" spans="1:9" s="24" customFormat="1" ht="13.5" customHeight="1" x14ac:dyDescent="0.25">
      <c r="A15" s="21">
        <v>14</v>
      </c>
      <c r="B15" s="6" t="s">
        <v>16</v>
      </c>
      <c r="C15" s="7" t="s">
        <v>795</v>
      </c>
      <c r="D15" s="8">
        <v>2010230952</v>
      </c>
      <c r="E15" s="6" t="s">
        <v>17</v>
      </c>
      <c r="F15" s="7" t="s">
        <v>5</v>
      </c>
      <c r="G15" s="25"/>
      <c r="H15" s="25"/>
      <c r="I15" s="25"/>
    </row>
    <row r="16" spans="1:9" s="24" customFormat="1" ht="13.5" customHeight="1" x14ac:dyDescent="0.25">
      <c r="A16" s="21">
        <v>15</v>
      </c>
      <c r="B16" s="7" t="s">
        <v>14</v>
      </c>
      <c r="C16" s="7" t="s">
        <v>794</v>
      </c>
      <c r="D16" s="7">
        <v>2010021500</v>
      </c>
      <c r="E16" s="6" t="s">
        <v>15</v>
      </c>
      <c r="F16" s="7" t="s">
        <v>5</v>
      </c>
      <c r="G16" s="25"/>
      <c r="H16" s="25"/>
      <c r="I16" s="25"/>
    </row>
    <row r="17" spans="1:9" s="24" customFormat="1" ht="13.5" customHeight="1" x14ac:dyDescent="0.25">
      <c r="A17" s="21">
        <v>16</v>
      </c>
      <c r="B17" s="7" t="s">
        <v>6</v>
      </c>
      <c r="C17" s="7">
        <v>817104549</v>
      </c>
      <c r="D17" s="7">
        <v>2010021200</v>
      </c>
      <c r="E17" s="6" t="s">
        <v>8</v>
      </c>
      <c r="F17" s="7" t="s">
        <v>5</v>
      </c>
      <c r="G17" s="25"/>
      <c r="H17" s="25"/>
      <c r="I17" s="25"/>
    </row>
    <row r="18" spans="1:9" s="24" customFormat="1" ht="13.5" customHeight="1" x14ac:dyDescent="0.25">
      <c r="A18" s="21">
        <v>17</v>
      </c>
      <c r="B18" s="22" t="s">
        <v>245</v>
      </c>
      <c r="C18" s="7">
        <v>310546698</v>
      </c>
      <c r="D18" s="87">
        <v>2010450108</v>
      </c>
      <c r="E18" s="6" t="s">
        <v>807</v>
      </c>
      <c r="F18" s="22" t="s">
        <v>5</v>
      </c>
      <c r="G18" s="25"/>
      <c r="H18" s="25"/>
      <c r="I18" s="25"/>
    </row>
    <row r="19" spans="1:9" s="24" customFormat="1" ht="13.5" customHeight="1" x14ac:dyDescent="0.25">
      <c r="A19" s="21">
        <v>18</v>
      </c>
      <c r="B19" s="7" t="s">
        <v>24</v>
      </c>
      <c r="C19" s="7">
        <v>1646031132</v>
      </c>
      <c r="D19" s="9">
        <v>2010242201</v>
      </c>
      <c r="E19" s="6" t="s">
        <v>768</v>
      </c>
      <c r="F19" s="7" t="s">
        <v>5</v>
      </c>
      <c r="G19" s="25"/>
      <c r="H19" s="25"/>
      <c r="I19" s="25"/>
    </row>
    <row r="20" spans="1:9" s="24" customFormat="1" ht="13.5" customHeight="1" x14ac:dyDescent="0.25">
      <c r="A20" s="21">
        <v>19</v>
      </c>
      <c r="B20" s="22" t="s">
        <v>26</v>
      </c>
      <c r="C20" s="7">
        <v>6454074501</v>
      </c>
      <c r="D20" s="87">
        <v>2010240800</v>
      </c>
      <c r="E20" s="6" t="s">
        <v>27</v>
      </c>
      <c r="F20" s="22" t="s">
        <v>5</v>
      </c>
      <c r="G20" s="25"/>
      <c r="H20" s="25"/>
      <c r="I20" s="25"/>
    </row>
    <row r="21" spans="1:9" s="24" customFormat="1" ht="13.5" customHeight="1" x14ac:dyDescent="0.25">
      <c r="A21" s="21">
        <v>20</v>
      </c>
      <c r="B21" s="22" t="s">
        <v>28</v>
      </c>
      <c r="C21" s="7">
        <v>7706016076</v>
      </c>
      <c r="D21" s="87">
        <v>2010020000</v>
      </c>
      <c r="E21" s="6" t="s">
        <v>806</v>
      </c>
      <c r="F21" s="22" t="s">
        <v>5</v>
      </c>
      <c r="G21" s="25"/>
      <c r="H21" s="25"/>
      <c r="I21" s="25"/>
    </row>
    <row r="22" spans="1:9" s="24" customFormat="1" ht="13.5" customHeight="1" x14ac:dyDescent="0.25">
      <c r="A22" s="21">
        <v>21</v>
      </c>
      <c r="B22" s="22" t="s">
        <v>71</v>
      </c>
      <c r="C22" s="7">
        <v>7708671295</v>
      </c>
      <c r="D22" s="22">
        <v>2010020602</v>
      </c>
      <c r="E22" s="6" t="s">
        <v>832</v>
      </c>
      <c r="F22" s="22" t="s">
        <v>5</v>
      </c>
      <c r="G22" s="25"/>
      <c r="H22" s="25"/>
      <c r="I22" s="25"/>
    </row>
    <row r="23" spans="1:9" s="24" customFormat="1" ht="13.5" customHeight="1" x14ac:dyDescent="0.25">
      <c r="A23" s="21">
        <v>22</v>
      </c>
      <c r="B23" s="7" t="s">
        <v>383</v>
      </c>
      <c r="C23" s="7">
        <v>7724560930</v>
      </c>
      <c r="D23" s="7">
        <v>2010010000</v>
      </c>
      <c r="E23" s="6" t="s">
        <v>808</v>
      </c>
      <c r="F23" s="7" t="s">
        <v>5</v>
      </c>
      <c r="G23" s="25"/>
      <c r="H23" s="25"/>
      <c r="I23" s="25"/>
    </row>
    <row r="24" spans="1:9" s="24" customFormat="1" ht="13.5" customHeight="1" x14ac:dyDescent="0.25">
      <c r="A24" s="21">
        <v>23</v>
      </c>
      <c r="B24" s="7" t="s">
        <v>381</v>
      </c>
      <c r="C24" s="7">
        <v>7734242302</v>
      </c>
      <c r="D24" s="7">
        <v>2010230915</v>
      </c>
      <c r="E24" s="6" t="s">
        <v>775</v>
      </c>
      <c r="F24" s="7" t="s">
        <v>5</v>
      </c>
      <c r="G24" s="25"/>
      <c r="H24" s="25"/>
      <c r="I24" s="25"/>
    </row>
    <row r="25" spans="1:9" s="24" customFormat="1" ht="13.5" customHeight="1" x14ac:dyDescent="0.25">
      <c r="A25" s="21">
        <v>24</v>
      </c>
      <c r="B25" s="7" t="s">
        <v>513</v>
      </c>
      <c r="C25" s="7">
        <v>2536279414</v>
      </c>
      <c r="D25" s="7">
        <v>2010933000</v>
      </c>
      <c r="E25" s="6" t="s">
        <v>776</v>
      </c>
      <c r="F25" s="7" t="s">
        <v>5</v>
      </c>
      <c r="G25" s="25"/>
      <c r="H25" s="25"/>
      <c r="I25" s="25"/>
    </row>
    <row r="26" spans="1:9" s="24" customFormat="1" ht="13.5" customHeight="1" x14ac:dyDescent="0.25">
      <c r="A26" s="21">
        <v>25</v>
      </c>
      <c r="B26" s="22" t="s">
        <v>246</v>
      </c>
      <c r="C26" s="7">
        <v>7814417371</v>
      </c>
      <c r="D26" s="22">
        <v>2010460000</v>
      </c>
      <c r="E26" s="6" t="s">
        <v>814</v>
      </c>
      <c r="F26" s="22" t="s">
        <v>5</v>
      </c>
      <c r="G26" s="25"/>
      <c r="H26" s="25"/>
      <c r="I26" s="25"/>
    </row>
    <row r="27" spans="1:9" s="24" customFormat="1" ht="13.5" customHeight="1" x14ac:dyDescent="0.25">
      <c r="A27" s="21">
        <v>26</v>
      </c>
      <c r="B27" s="22" t="s">
        <v>32</v>
      </c>
      <c r="C27" s="7">
        <v>7717609102</v>
      </c>
      <c r="D27" s="87">
        <v>2010340000</v>
      </c>
      <c r="E27" s="6" t="s">
        <v>809</v>
      </c>
      <c r="F27" s="22" t="s">
        <v>5</v>
      </c>
      <c r="G27" s="25"/>
      <c r="H27" s="25"/>
      <c r="I27" s="25"/>
    </row>
    <row r="28" spans="1:9" s="24" customFormat="1" ht="13.5" customHeight="1" x14ac:dyDescent="0.25">
      <c r="A28" s="21">
        <v>27</v>
      </c>
      <c r="B28" s="7" t="s">
        <v>359</v>
      </c>
      <c r="C28" s="7">
        <v>7705408850</v>
      </c>
      <c r="D28" s="7">
        <v>2010591900</v>
      </c>
      <c r="E28" s="6" t="s">
        <v>813</v>
      </c>
      <c r="F28" s="7" t="s">
        <v>5</v>
      </c>
      <c r="G28" s="25"/>
      <c r="H28" s="25"/>
      <c r="I28" s="25"/>
    </row>
    <row r="29" spans="1:9" s="24" customFormat="1" ht="13.5" customHeight="1" x14ac:dyDescent="0.25">
      <c r="A29" s="21">
        <v>28</v>
      </c>
      <c r="B29" s="22" t="s">
        <v>34</v>
      </c>
      <c r="C29" s="7">
        <v>5029106714</v>
      </c>
      <c r="D29" s="87">
        <v>2010350000</v>
      </c>
      <c r="E29" s="6" t="s">
        <v>810</v>
      </c>
      <c r="F29" s="22" t="s">
        <v>5</v>
      </c>
      <c r="G29" s="25"/>
      <c r="H29" s="25"/>
      <c r="I29" s="25"/>
    </row>
    <row r="30" spans="1:9" s="24" customFormat="1" ht="13.5" customHeight="1" x14ac:dyDescent="0.25">
      <c r="A30" s="21">
        <v>29</v>
      </c>
      <c r="B30" s="22" t="s">
        <v>36</v>
      </c>
      <c r="C30" s="7">
        <v>7706614573</v>
      </c>
      <c r="D30" s="87">
        <v>2010230900</v>
      </c>
      <c r="E30" s="6" t="s">
        <v>811</v>
      </c>
      <c r="F30" s="22" t="s">
        <v>5</v>
      </c>
      <c r="G30" s="25"/>
      <c r="H30" s="25"/>
      <c r="I30" s="25"/>
    </row>
    <row r="31" spans="1:9" s="24" customFormat="1" ht="13.5" customHeight="1" x14ac:dyDescent="0.25">
      <c r="A31" s="21">
        <v>30</v>
      </c>
      <c r="B31" s="7" t="s">
        <v>689</v>
      </c>
      <c r="C31" s="7">
        <v>7725828549</v>
      </c>
      <c r="D31" s="7">
        <v>2010591320</v>
      </c>
      <c r="E31" s="6" t="s">
        <v>780</v>
      </c>
      <c r="F31" s="7" t="s">
        <v>5</v>
      </c>
      <c r="G31" s="25"/>
      <c r="H31" s="25"/>
      <c r="I31" s="25"/>
    </row>
    <row r="32" spans="1:9" s="23" customFormat="1" ht="13.5" customHeight="1" x14ac:dyDescent="0.25">
      <c r="A32" s="21">
        <v>31</v>
      </c>
      <c r="B32" s="22" t="s">
        <v>38</v>
      </c>
      <c r="C32" s="7">
        <v>5029112443</v>
      </c>
      <c r="D32" s="87">
        <v>2010590700</v>
      </c>
      <c r="E32" s="6" t="s">
        <v>812</v>
      </c>
      <c r="F32" s="22" t="s">
        <v>5</v>
      </c>
      <c r="G32" s="25"/>
      <c r="H32" s="25"/>
      <c r="I32" s="25"/>
    </row>
    <row r="33" spans="1:9" s="23" customFormat="1" ht="13.5" customHeight="1" x14ac:dyDescent="0.25">
      <c r="A33" s="21">
        <v>32</v>
      </c>
      <c r="B33" s="7" t="s">
        <v>652</v>
      </c>
      <c r="C33" s="7">
        <v>7704228075</v>
      </c>
      <c r="D33" s="7">
        <v>2010591300</v>
      </c>
      <c r="E33" s="6" t="s">
        <v>779</v>
      </c>
      <c r="F33" s="7" t="s">
        <v>5</v>
      </c>
      <c r="G33" s="25"/>
      <c r="H33" s="25"/>
      <c r="I33" s="25"/>
    </row>
    <row r="34" spans="1:9" s="23" customFormat="1" ht="13.5" customHeight="1" x14ac:dyDescent="0.25">
      <c r="A34" s="21">
        <v>33</v>
      </c>
      <c r="B34" s="7" t="s">
        <v>356</v>
      </c>
      <c r="C34" s="7">
        <v>7706785593</v>
      </c>
      <c r="D34" s="9">
        <v>6090010000</v>
      </c>
      <c r="E34" s="6" t="s">
        <v>357</v>
      </c>
      <c r="F34" s="7" t="s">
        <v>5</v>
      </c>
      <c r="G34" s="25"/>
      <c r="H34" s="25"/>
      <c r="I34" s="25"/>
    </row>
    <row r="35" spans="1:9" s="23" customFormat="1" ht="13.5" customHeight="1" x14ac:dyDescent="0.25">
      <c r="A35" s="21">
        <v>34</v>
      </c>
      <c r="B35" s="22" t="s">
        <v>214</v>
      </c>
      <c r="C35" s="7">
        <v>7706673635</v>
      </c>
      <c r="D35" s="87">
        <v>2010230902</v>
      </c>
      <c r="E35" s="6" t="s">
        <v>816</v>
      </c>
      <c r="F35" s="22" t="s">
        <v>5</v>
      </c>
      <c r="G35" s="25"/>
      <c r="H35" s="25"/>
      <c r="I35" s="25"/>
    </row>
    <row r="36" spans="1:9" s="23" customFormat="1" ht="13.5" customHeight="1" x14ac:dyDescent="0.25">
      <c r="A36" s="21">
        <v>35</v>
      </c>
      <c r="B36" s="22" t="s">
        <v>41</v>
      </c>
      <c r="C36" s="7">
        <v>7817311895</v>
      </c>
      <c r="D36" s="87">
        <v>2010230904</v>
      </c>
      <c r="E36" s="6" t="s">
        <v>815</v>
      </c>
      <c r="F36" s="22" t="s">
        <v>5</v>
      </c>
      <c r="G36" s="25"/>
      <c r="H36" s="25"/>
      <c r="I36" s="25"/>
    </row>
    <row r="37" spans="1:9" s="23" customFormat="1" ht="13.5" customHeight="1" x14ac:dyDescent="0.25">
      <c r="A37" s="21">
        <v>36</v>
      </c>
      <c r="B37" s="22" t="s">
        <v>45</v>
      </c>
      <c r="C37" s="7">
        <v>7706664260</v>
      </c>
      <c r="D37" s="87">
        <v>2010000000</v>
      </c>
      <c r="E37" s="6" t="s">
        <v>817</v>
      </c>
      <c r="F37" s="22" t="s">
        <v>5</v>
      </c>
      <c r="G37" s="25"/>
      <c r="H37" s="25"/>
      <c r="I37" s="25"/>
    </row>
    <row r="38" spans="1:9" s="23" customFormat="1" ht="13.5" customHeight="1" x14ac:dyDescent="0.25">
      <c r="A38" s="21">
        <v>37</v>
      </c>
      <c r="B38" s="22" t="s">
        <v>47</v>
      </c>
      <c r="C38" s="7">
        <v>3801098402</v>
      </c>
      <c r="D38" s="87">
        <v>2010370000</v>
      </c>
      <c r="E38" s="6" t="s">
        <v>818</v>
      </c>
      <c r="F38" s="22" t="s">
        <v>5</v>
      </c>
      <c r="G38" s="25"/>
      <c r="H38" s="25"/>
      <c r="I38" s="25"/>
    </row>
    <row r="39" spans="1:9" s="23" customFormat="1" ht="13.5" customHeight="1" x14ac:dyDescent="0.25">
      <c r="A39" s="21">
        <v>38</v>
      </c>
      <c r="B39" s="7" t="s">
        <v>49</v>
      </c>
      <c r="C39" s="7">
        <v>3904612644</v>
      </c>
      <c r="D39" s="9">
        <v>2010592100</v>
      </c>
      <c r="E39" s="6" t="s">
        <v>819</v>
      </c>
      <c r="F39" s="7" t="s">
        <v>5</v>
      </c>
      <c r="G39" s="25"/>
      <c r="H39" s="25"/>
      <c r="I39" s="25"/>
    </row>
    <row r="40" spans="1:9" ht="13.5" customHeight="1" x14ac:dyDescent="0.25">
      <c r="A40" s="21">
        <v>39</v>
      </c>
      <c r="B40" s="7" t="s">
        <v>228</v>
      </c>
      <c r="C40" s="7">
        <v>6624002377</v>
      </c>
      <c r="D40" s="9">
        <v>2010050000</v>
      </c>
      <c r="E40" s="6" t="s">
        <v>229</v>
      </c>
      <c r="F40" s="7" t="s">
        <v>5</v>
      </c>
    </row>
    <row r="41" spans="1:9" ht="13.5" customHeight="1" x14ac:dyDescent="0.25">
      <c r="A41" s="21">
        <v>40</v>
      </c>
      <c r="B41" s="7" t="s">
        <v>361</v>
      </c>
      <c r="C41" s="7">
        <v>7743654609</v>
      </c>
      <c r="D41" s="7">
        <v>2010390000</v>
      </c>
      <c r="E41" s="6" t="s">
        <v>821</v>
      </c>
      <c r="F41" s="7" t="s">
        <v>5</v>
      </c>
    </row>
    <row r="42" spans="1:9" ht="13.5" customHeight="1" x14ac:dyDescent="0.25">
      <c r="A42" s="21">
        <v>41</v>
      </c>
      <c r="B42" s="22" t="s">
        <v>51</v>
      </c>
      <c r="C42" s="7">
        <v>7721247141</v>
      </c>
      <c r="D42" s="87">
        <v>2010591800</v>
      </c>
      <c r="E42" s="6" t="s">
        <v>820</v>
      </c>
      <c r="F42" s="22" t="s">
        <v>5</v>
      </c>
    </row>
    <row r="43" spans="1:9" ht="13.5" customHeight="1" x14ac:dyDescent="0.25">
      <c r="A43" s="21">
        <v>42</v>
      </c>
      <c r="B43" s="22" t="s">
        <v>53</v>
      </c>
      <c r="C43" s="7">
        <v>7734598490</v>
      </c>
      <c r="D43" s="87">
        <v>2010400000</v>
      </c>
      <c r="E43" s="6" t="s">
        <v>822</v>
      </c>
      <c r="F43" s="22" t="s">
        <v>5</v>
      </c>
    </row>
    <row r="44" spans="1:9" ht="13.5" customHeight="1" x14ac:dyDescent="0.25">
      <c r="A44" s="21">
        <v>43</v>
      </c>
      <c r="B44" s="22" t="s">
        <v>55</v>
      </c>
      <c r="C44" s="7">
        <v>7724675770</v>
      </c>
      <c r="D44" s="87">
        <v>2010420000</v>
      </c>
      <c r="E44" s="6" t="s">
        <v>823</v>
      </c>
      <c r="F44" s="22" t="s">
        <v>5</v>
      </c>
    </row>
    <row r="45" spans="1:9" ht="13.5" customHeight="1" x14ac:dyDescent="0.25">
      <c r="A45" s="21">
        <v>44</v>
      </c>
      <c r="B45" s="7" t="s">
        <v>230</v>
      </c>
      <c r="C45" s="7">
        <v>7724683379</v>
      </c>
      <c r="D45" s="9">
        <v>2010430000</v>
      </c>
      <c r="E45" s="6" t="s">
        <v>824</v>
      </c>
      <c r="F45" s="7" t="s">
        <v>5</v>
      </c>
    </row>
    <row r="46" spans="1:9" ht="13.5" customHeight="1" x14ac:dyDescent="0.25">
      <c r="A46" s="21">
        <v>45</v>
      </c>
      <c r="B46" s="22" t="s">
        <v>59</v>
      </c>
      <c r="C46" s="7">
        <v>5036092340</v>
      </c>
      <c r="D46" s="87">
        <v>2010710000</v>
      </c>
      <c r="E46" s="6" t="s">
        <v>825</v>
      </c>
      <c r="F46" s="22" t="s">
        <v>5</v>
      </c>
    </row>
    <row r="47" spans="1:9" ht="13.5" customHeight="1" x14ac:dyDescent="0.25">
      <c r="A47" s="21">
        <v>46</v>
      </c>
      <c r="B47" s="22" t="s">
        <v>61</v>
      </c>
      <c r="C47" s="7">
        <v>7706699062</v>
      </c>
      <c r="D47" s="87">
        <v>2010470000</v>
      </c>
      <c r="E47" s="6" t="s">
        <v>826</v>
      </c>
      <c r="F47" s="22" t="s">
        <v>5</v>
      </c>
    </row>
    <row r="48" spans="1:9" ht="13.5" customHeight="1" x14ac:dyDescent="0.25">
      <c r="A48" s="21">
        <v>47</v>
      </c>
      <c r="B48" s="22" t="s">
        <v>63</v>
      </c>
      <c r="C48" s="7">
        <v>7706729736</v>
      </c>
      <c r="D48" s="87">
        <v>2010900000</v>
      </c>
      <c r="E48" s="6" t="s">
        <v>827</v>
      </c>
      <c r="F48" s="22" t="s">
        <v>5</v>
      </c>
    </row>
    <row r="49" spans="1:6" ht="13.5" customHeight="1" x14ac:dyDescent="0.25">
      <c r="A49" s="21">
        <v>48</v>
      </c>
      <c r="B49" s="22" t="s">
        <v>65</v>
      </c>
      <c r="C49" s="7">
        <v>7708697977</v>
      </c>
      <c r="D49" s="87">
        <v>2010500000</v>
      </c>
      <c r="E49" s="6" t="s">
        <v>828</v>
      </c>
      <c r="F49" s="22" t="s">
        <v>5</v>
      </c>
    </row>
    <row r="50" spans="1:6" ht="13.5" customHeight="1" x14ac:dyDescent="0.25">
      <c r="A50" s="21">
        <v>49</v>
      </c>
      <c r="B50" s="22" t="s">
        <v>67</v>
      </c>
      <c r="C50" s="7">
        <v>4506004751</v>
      </c>
      <c r="D50" s="87">
        <v>2010230800</v>
      </c>
      <c r="E50" s="6" t="s">
        <v>829</v>
      </c>
      <c r="F50" s="22" t="s">
        <v>5</v>
      </c>
    </row>
    <row r="51" spans="1:6" ht="13.5" customHeight="1" x14ac:dyDescent="0.25">
      <c r="A51" s="21">
        <v>50</v>
      </c>
      <c r="B51" s="7" t="s">
        <v>376</v>
      </c>
      <c r="C51" s="7">
        <v>5010036460</v>
      </c>
      <c r="D51" s="7">
        <v>2010510000</v>
      </c>
      <c r="E51" s="6" t="s">
        <v>830</v>
      </c>
      <c r="F51" s="7" t="s">
        <v>5</v>
      </c>
    </row>
    <row r="52" spans="1:6" ht="13.5" customHeight="1" x14ac:dyDescent="0.25">
      <c r="A52" s="21">
        <v>51</v>
      </c>
      <c r="B52" s="22" t="s">
        <v>69</v>
      </c>
      <c r="C52" s="7">
        <v>7706730001</v>
      </c>
      <c r="D52" s="87">
        <v>2010890000</v>
      </c>
      <c r="E52" s="6" t="s">
        <v>831</v>
      </c>
      <c r="F52" s="22" t="s">
        <v>5</v>
      </c>
    </row>
    <row r="53" spans="1:6" ht="13.5" customHeight="1" x14ac:dyDescent="0.25">
      <c r="A53" s="21">
        <v>52</v>
      </c>
      <c r="B53" s="7" t="s">
        <v>249</v>
      </c>
      <c r="C53" s="7">
        <v>2458013365</v>
      </c>
      <c r="D53" s="9">
        <v>2010551000</v>
      </c>
      <c r="E53" s="6" t="s">
        <v>838</v>
      </c>
      <c r="F53" s="7" t="s">
        <v>5</v>
      </c>
    </row>
    <row r="54" spans="1:6" ht="13.5" customHeight="1" x14ac:dyDescent="0.25">
      <c r="A54" s="21">
        <v>53</v>
      </c>
      <c r="B54" s="22" t="s">
        <v>73</v>
      </c>
      <c r="C54" s="7">
        <v>7701763846</v>
      </c>
      <c r="D54" s="87">
        <v>2010450000</v>
      </c>
      <c r="E54" s="6" t="s">
        <v>833</v>
      </c>
      <c r="F54" s="22" t="s">
        <v>5</v>
      </c>
    </row>
    <row r="55" spans="1:6" ht="13.5" customHeight="1" x14ac:dyDescent="0.25">
      <c r="A55" s="21">
        <v>54</v>
      </c>
      <c r="B55" s="22" t="s">
        <v>75</v>
      </c>
      <c r="C55" s="7">
        <v>5036039258</v>
      </c>
      <c r="D55" s="87">
        <v>2010230917</v>
      </c>
      <c r="E55" s="6" t="s">
        <v>834</v>
      </c>
      <c r="F55" s="22" t="s">
        <v>5</v>
      </c>
    </row>
    <row r="56" spans="1:6" s="12" customFormat="1" ht="13.5" customHeight="1" x14ac:dyDescent="0.25">
      <c r="A56" s="21">
        <v>55</v>
      </c>
      <c r="B56" s="22" t="s">
        <v>77</v>
      </c>
      <c r="C56" s="7">
        <v>5036040729</v>
      </c>
      <c r="D56" s="87">
        <v>2010230918</v>
      </c>
      <c r="E56" s="6" t="s">
        <v>835</v>
      </c>
      <c r="F56" s="22" t="s">
        <v>5</v>
      </c>
    </row>
    <row r="57" spans="1:6" s="12" customFormat="1" ht="13.5" customHeight="1" x14ac:dyDescent="0.25">
      <c r="A57" s="21">
        <v>56</v>
      </c>
      <c r="B57" s="22" t="s">
        <v>79</v>
      </c>
      <c r="C57" s="7">
        <v>7450045935</v>
      </c>
      <c r="D57" s="87">
        <v>2010241600</v>
      </c>
      <c r="E57" s="6" t="s">
        <v>80</v>
      </c>
      <c r="F57" s="22" t="s">
        <v>5</v>
      </c>
    </row>
    <row r="58" spans="1:6" s="12" customFormat="1" ht="13.5" customHeight="1" x14ac:dyDescent="0.25">
      <c r="A58" s="21">
        <v>57</v>
      </c>
      <c r="B58" s="7" t="s">
        <v>388</v>
      </c>
      <c r="C58" s="7">
        <v>6639019655</v>
      </c>
      <c r="D58" s="7">
        <v>2010540000</v>
      </c>
      <c r="E58" s="6" t="s">
        <v>836</v>
      </c>
      <c r="F58" s="7" t="s">
        <v>5</v>
      </c>
    </row>
    <row r="59" spans="1:6" s="12" customFormat="1" ht="13.5" customHeight="1" x14ac:dyDescent="0.25">
      <c r="A59" s="21">
        <v>58</v>
      </c>
      <c r="B59" s="7" t="s">
        <v>83</v>
      </c>
      <c r="C59" s="7">
        <v>2453014750</v>
      </c>
      <c r="D59" s="9">
        <v>2010230001</v>
      </c>
      <c r="E59" s="6" t="s">
        <v>759</v>
      </c>
      <c r="F59" s="7" t="s">
        <v>5</v>
      </c>
    </row>
    <row r="60" spans="1:6" s="12" customFormat="1" ht="13.5" customHeight="1" x14ac:dyDescent="0.25">
      <c r="A60" s="21">
        <v>59</v>
      </c>
      <c r="B60" s="22" t="s">
        <v>81</v>
      </c>
      <c r="C60" s="7">
        <v>7706689000</v>
      </c>
      <c r="D60" s="87">
        <v>2010242300</v>
      </c>
      <c r="E60" s="6" t="s">
        <v>837</v>
      </c>
      <c r="F60" s="22" t="s">
        <v>5</v>
      </c>
    </row>
    <row r="61" spans="1:6" s="12" customFormat="1" ht="13.5" customHeight="1" x14ac:dyDescent="0.25">
      <c r="A61" s="21">
        <v>60</v>
      </c>
      <c r="B61" s="22" t="s">
        <v>85</v>
      </c>
      <c r="C61" s="7">
        <v>3305004397</v>
      </c>
      <c r="D61" s="87">
        <v>2010240600</v>
      </c>
      <c r="E61" s="6" t="s">
        <v>839</v>
      </c>
      <c r="F61" s="22" t="s">
        <v>5</v>
      </c>
    </row>
    <row r="62" spans="1:6" s="12" customFormat="1" ht="13.5" customHeight="1" x14ac:dyDescent="0.25">
      <c r="A62" s="21">
        <v>61</v>
      </c>
      <c r="B62" s="7" t="s">
        <v>87</v>
      </c>
      <c r="C62" s="7">
        <v>7726682003</v>
      </c>
      <c r="D62" s="9">
        <v>2010600000</v>
      </c>
      <c r="E62" s="6" t="s">
        <v>840</v>
      </c>
      <c r="F62" s="7" t="s">
        <v>5</v>
      </c>
    </row>
    <row r="63" spans="1:6" s="12" customFormat="1" ht="13.5" customHeight="1" x14ac:dyDescent="0.25">
      <c r="A63" s="21">
        <v>62</v>
      </c>
      <c r="B63" s="22" t="s">
        <v>89</v>
      </c>
      <c r="C63" s="7">
        <v>7705833438</v>
      </c>
      <c r="D63" s="87">
        <v>2010241100</v>
      </c>
      <c r="E63" s="6" t="s">
        <v>90</v>
      </c>
      <c r="F63" s="22" t="s">
        <v>5</v>
      </c>
    </row>
    <row r="64" spans="1:6" s="12" customFormat="1" ht="13.5" customHeight="1" x14ac:dyDescent="0.25">
      <c r="A64" s="21">
        <v>63</v>
      </c>
      <c r="B64" s="22" t="s">
        <v>91</v>
      </c>
      <c r="C64" s="7">
        <v>7715020463</v>
      </c>
      <c r="D64" s="22">
        <v>2010231300</v>
      </c>
      <c r="E64" s="6" t="s">
        <v>841</v>
      </c>
      <c r="F64" s="22" t="s">
        <v>5</v>
      </c>
    </row>
    <row r="65" spans="1:6" s="12" customFormat="1" ht="13.5" customHeight="1" x14ac:dyDescent="0.25">
      <c r="A65" s="21">
        <v>64</v>
      </c>
      <c r="B65" s="22" t="s">
        <v>93</v>
      </c>
      <c r="C65" s="7">
        <v>7724558466</v>
      </c>
      <c r="D65" s="87">
        <v>2010100000</v>
      </c>
      <c r="E65" s="6" t="s">
        <v>842</v>
      </c>
      <c r="F65" s="22" t="s">
        <v>5</v>
      </c>
    </row>
    <row r="66" spans="1:6" s="12" customFormat="1" ht="13.5" customHeight="1" x14ac:dyDescent="0.25">
      <c r="A66" s="21">
        <v>65</v>
      </c>
      <c r="B66" s="7" t="s">
        <v>95</v>
      </c>
      <c r="C66" s="7">
        <v>7721730486</v>
      </c>
      <c r="D66" s="9">
        <v>2010740000</v>
      </c>
      <c r="E66" s="6" t="s">
        <v>843</v>
      </c>
      <c r="F66" s="7" t="s">
        <v>5</v>
      </c>
    </row>
    <row r="67" spans="1:6" s="12" customFormat="1" ht="13.5" customHeight="1" x14ac:dyDescent="0.25">
      <c r="A67" s="21">
        <v>66</v>
      </c>
      <c r="B67" s="22" t="s">
        <v>99</v>
      </c>
      <c r="C67" s="7">
        <v>5053005918</v>
      </c>
      <c r="D67" s="87">
        <v>2010230100</v>
      </c>
      <c r="E67" s="6" t="s">
        <v>844</v>
      </c>
      <c r="F67" s="22" t="s">
        <v>5</v>
      </c>
    </row>
    <row r="68" spans="1:6" s="12" customFormat="1" ht="13.5" customHeight="1" x14ac:dyDescent="0.25">
      <c r="A68" s="21">
        <v>67</v>
      </c>
      <c r="B68" s="7" t="s">
        <v>97</v>
      </c>
      <c r="C68" s="7">
        <v>5053066861</v>
      </c>
      <c r="D68" s="9">
        <v>2010230115</v>
      </c>
      <c r="E68" s="6" t="s">
        <v>767</v>
      </c>
      <c r="F68" s="7" t="s">
        <v>5</v>
      </c>
    </row>
    <row r="69" spans="1:6" s="12" customFormat="1" ht="13.5" customHeight="1" x14ac:dyDescent="0.25">
      <c r="A69" s="21">
        <v>68</v>
      </c>
      <c r="B69" s="7" t="s">
        <v>393</v>
      </c>
      <c r="C69" s="7">
        <v>7706760091</v>
      </c>
      <c r="D69" s="7">
        <v>4010000100</v>
      </c>
      <c r="E69" s="6" t="s">
        <v>845</v>
      </c>
      <c r="F69" s="7" t="s">
        <v>5</v>
      </c>
    </row>
    <row r="70" spans="1:6" s="12" customFormat="1" ht="13.5" customHeight="1" x14ac:dyDescent="0.25">
      <c r="A70" s="21">
        <v>69</v>
      </c>
      <c r="B70" s="22" t="s">
        <v>109</v>
      </c>
      <c r="C70" s="7">
        <v>5410114184</v>
      </c>
      <c r="D70" s="87">
        <v>2010230200</v>
      </c>
      <c r="E70" s="6" t="s">
        <v>847</v>
      </c>
      <c r="F70" s="22" t="s">
        <v>5</v>
      </c>
    </row>
    <row r="71" spans="1:6" s="12" customFormat="1" ht="13.5" customHeight="1" x14ac:dyDescent="0.25">
      <c r="A71" s="21">
        <v>70</v>
      </c>
      <c r="B71" s="7" t="s">
        <v>103</v>
      </c>
      <c r="C71" s="7">
        <v>5410021660</v>
      </c>
      <c r="D71" s="9">
        <v>2010230207</v>
      </c>
      <c r="E71" s="6" t="s">
        <v>757</v>
      </c>
      <c r="F71" s="7" t="s">
        <v>5</v>
      </c>
    </row>
    <row r="72" spans="1:6" s="12" customFormat="1" ht="13.5" customHeight="1" x14ac:dyDescent="0.25">
      <c r="A72" s="21">
        <v>71</v>
      </c>
      <c r="B72" s="7" t="s">
        <v>105</v>
      </c>
      <c r="C72" s="7">
        <v>5410028351</v>
      </c>
      <c r="D72" s="9">
        <v>2010230210</v>
      </c>
      <c r="E72" s="6" t="s">
        <v>758</v>
      </c>
      <c r="F72" s="7" t="s">
        <v>5</v>
      </c>
    </row>
    <row r="73" spans="1:6" s="12" customFormat="1" ht="13.5" customHeight="1" x14ac:dyDescent="0.25">
      <c r="A73" s="21">
        <v>72</v>
      </c>
      <c r="B73" s="7" t="s">
        <v>111</v>
      </c>
      <c r="C73" s="7">
        <v>5260214123</v>
      </c>
      <c r="D73" s="9">
        <v>2010620000</v>
      </c>
      <c r="E73" s="6" t="s">
        <v>848</v>
      </c>
      <c r="F73" s="7" t="s">
        <v>5</v>
      </c>
    </row>
    <row r="74" spans="1:6" s="12" customFormat="1" ht="13.5" customHeight="1" x14ac:dyDescent="0.25">
      <c r="A74" s="21">
        <v>73</v>
      </c>
      <c r="B74" s="7" t="s">
        <v>232</v>
      </c>
      <c r="C74" s="7">
        <v>6916015670</v>
      </c>
      <c r="D74" s="7">
        <v>2010620200</v>
      </c>
      <c r="E74" s="6" t="s">
        <v>233</v>
      </c>
      <c r="F74" s="7" t="s">
        <v>5</v>
      </c>
    </row>
    <row r="75" spans="1:6" s="12" customFormat="1" ht="13.5" customHeight="1" x14ac:dyDescent="0.25">
      <c r="A75" s="21">
        <v>74</v>
      </c>
      <c r="B75" s="7" t="s">
        <v>113</v>
      </c>
      <c r="C75" s="7">
        <v>7302040242</v>
      </c>
      <c r="D75" s="7">
        <v>2010480000</v>
      </c>
      <c r="E75" s="6" t="s">
        <v>781</v>
      </c>
      <c r="F75" s="7" t="s">
        <v>5</v>
      </c>
    </row>
    <row r="76" spans="1:6" s="12" customFormat="1" ht="13.5" customHeight="1" x14ac:dyDescent="0.25">
      <c r="A76" s="21">
        <v>75</v>
      </c>
      <c r="B76" s="7" t="s">
        <v>355</v>
      </c>
      <c r="C76" s="7">
        <v>7329008990</v>
      </c>
      <c r="D76" s="7">
        <v>2010970000</v>
      </c>
      <c r="E76" s="6" t="s">
        <v>235</v>
      </c>
      <c r="F76" s="7" t="s">
        <v>5</v>
      </c>
    </row>
    <row r="77" spans="1:6" s="12" customFormat="1" ht="13.5" customHeight="1" x14ac:dyDescent="0.25">
      <c r="A77" s="21">
        <v>76</v>
      </c>
      <c r="B77" s="7" t="s">
        <v>101</v>
      </c>
      <c r="C77" s="7">
        <v>7720723422</v>
      </c>
      <c r="D77" s="9">
        <v>2010630000</v>
      </c>
      <c r="E77" s="6" t="s">
        <v>846</v>
      </c>
      <c r="F77" s="7" t="s">
        <v>5</v>
      </c>
    </row>
    <row r="78" spans="1:6" s="12" customFormat="1" ht="13.5" customHeight="1" x14ac:dyDescent="0.25">
      <c r="A78" s="21">
        <v>77</v>
      </c>
      <c r="B78" s="7" t="s">
        <v>115</v>
      </c>
      <c r="C78" s="7">
        <v>7726606316</v>
      </c>
      <c r="D78" s="9">
        <v>2010410000</v>
      </c>
      <c r="E78" s="6" t="s">
        <v>849</v>
      </c>
      <c r="F78" s="7" t="s">
        <v>5</v>
      </c>
    </row>
    <row r="79" spans="1:6" s="12" customFormat="1" ht="13.5" customHeight="1" x14ac:dyDescent="0.25">
      <c r="A79" s="21">
        <v>78</v>
      </c>
      <c r="B79" s="7" t="s">
        <v>117</v>
      </c>
      <c r="C79" s="7">
        <v>7715719854</v>
      </c>
      <c r="D79" s="9">
        <v>2010550000</v>
      </c>
      <c r="E79" s="6" t="s">
        <v>850</v>
      </c>
      <c r="F79" s="7" t="s">
        <v>5</v>
      </c>
    </row>
    <row r="80" spans="1:6" ht="13.5" customHeight="1" x14ac:dyDescent="0.25">
      <c r="A80" s="21">
        <v>79</v>
      </c>
      <c r="B80" s="7" t="s">
        <v>119</v>
      </c>
      <c r="C80" s="7">
        <v>7708698473</v>
      </c>
      <c r="D80" s="9">
        <v>2010650000</v>
      </c>
      <c r="E80" s="6" t="s">
        <v>851</v>
      </c>
      <c r="F80" s="7" t="s">
        <v>5</v>
      </c>
    </row>
    <row r="81" spans="1:9" ht="13.5" customHeight="1" x14ac:dyDescent="0.25">
      <c r="A81" s="21">
        <v>80</v>
      </c>
      <c r="B81" s="7" t="s">
        <v>107</v>
      </c>
      <c r="C81" s="7">
        <v>6629020806</v>
      </c>
      <c r="D81" s="9">
        <v>2010241900</v>
      </c>
      <c r="E81" s="6" t="s">
        <v>764</v>
      </c>
      <c r="F81" s="7" t="s">
        <v>5</v>
      </c>
    </row>
    <row r="82" spans="1:9" ht="13.5" customHeight="1" x14ac:dyDescent="0.25">
      <c r="A82" s="21">
        <v>81</v>
      </c>
      <c r="B82" s="7" t="s">
        <v>121</v>
      </c>
      <c r="C82" s="7">
        <v>7706688991</v>
      </c>
      <c r="D82" s="9">
        <v>2010242200</v>
      </c>
      <c r="E82" s="6" t="s">
        <v>852</v>
      </c>
      <c r="F82" s="7" t="s">
        <v>5</v>
      </c>
    </row>
    <row r="83" spans="1:9" ht="13.5" customHeight="1" x14ac:dyDescent="0.25">
      <c r="A83" s="21">
        <v>82</v>
      </c>
      <c r="B83" s="7" t="s">
        <v>422</v>
      </c>
      <c r="C83" s="7">
        <v>7802441926</v>
      </c>
      <c r="D83" s="7">
        <v>2010690000</v>
      </c>
      <c r="E83" s="6" t="s">
        <v>853</v>
      </c>
      <c r="F83" s="7" t="s">
        <v>5</v>
      </c>
    </row>
    <row r="84" spans="1:9" s="4" customFormat="1" ht="13.5" customHeight="1" x14ac:dyDescent="0.25">
      <c r="A84" s="21">
        <v>83</v>
      </c>
      <c r="B84" s="7" t="s">
        <v>410</v>
      </c>
      <c r="C84" s="7">
        <v>5254081010</v>
      </c>
      <c r="D84" s="7">
        <v>2010150000</v>
      </c>
      <c r="E84" s="6" t="s">
        <v>854</v>
      </c>
      <c r="F84" s="7" t="s">
        <v>5</v>
      </c>
      <c r="G84" s="12"/>
      <c r="H84" s="12"/>
      <c r="I84" s="12"/>
    </row>
    <row r="85" spans="1:9" s="4" customFormat="1" ht="13.5" customHeight="1" x14ac:dyDescent="0.25">
      <c r="A85" s="21">
        <v>84</v>
      </c>
      <c r="B85" s="7" t="s">
        <v>238</v>
      </c>
      <c r="C85" s="7">
        <v>7024033350</v>
      </c>
      <c r="D85" s="9">
        <v>2010780500</v>
      </c>
      <c r="E85" s="6" t="s">
        <v>859</v>
      </c>
      <c r="F85" s="7" t="s">
        <v>5</v>
      </c>
      <c r="G85" s="12"/>
      <c r="H85" s="12"/>
      <c r="I85" s="12"/>
    </row>
    <row r="86" spans="1:9" s="4" customFormat="1" ht="13.5" customHeight="1" x14ac:dyDescent="0.25">
      <c r="A86" s="21">
        <v>85</v>
      </c>
      <c r="B86" s="7" t="s">
        <v>236</v>
      </c>
      <c r="C86" s="7">
        <v>7726633119</v>
      </c>
      <c r="D86" s="9">
        <v>2010700000</v>
      </c>
      <c r="E86" s="6" t="s">
        <v>856</v>
      </c>
      <c r="F86" s="7" t="s">
        <v>5</v>
      </c>
      <c r="G86" s="12"/>
      <c r="H86" s="12"/>
      <c r="I86" s="12"/>
    </row>
    <row r="87" spans="1:9" s="4" customFormat="1" ht="13.5" customHeight="1" x14ac:dyDescent="0.25">
      <c r="A87" s="21">
        <v>86</v>
      </c>
      <c r="B87" s="7" t="s">
        <v>127</v>
      </c>
      <c r="C87" s="7">
        <v>7706751361</v>
      </c>
      <c r="D87" s="9">
        <v>2010910000</v>
      </c>
      <c r="E87" s="6" t="s">
        <v>128</v>
      </c>
      <c r="F87" s="7" t="s">
        <v>5</v>
      </c>
      <c r="G87" s="12"/>
      <c r="H87" s="12"/>
      <c r="I87" s="12"/>
    </row>
    <row r="88" spans="1:9" s="4" customFormat="1" ht="13.5" customHeight="1" x14ac:dyDescent="0.25">
      <c r="A88" s="21">
        <v>87</v>
      </c>
      <c r="B88" s="7" t="s">
        <v>129</v>
      </c>
      <c r="C88" s="7">
        <v>7706704146</v>
      </c>
      <c r="D88" s="9">
        <v>2010860000</v>
      </c>
      <c r="E88" s="6" t="s">
        <v>857</v>
      </c>
      <c r="F88" s="7" t="s">
        <v>5</v>
      </c>
      <c r="G88" s="12"/>
      <c r="H88" s="12"/>
      <c r="I88" s="12"/>
    </row>
    <row r="89" spans="1:9" s="4" customFormat="1" ht="13.5" customHeight="1" x14ac:dyDescent="0.25">
      <c r="A89" s="21">
        <v>88</v>
      </c>
      <c r="B89" s="7" t="s">
        <v>131</v>
      </c>
      <c r="C89" s="7">
        <v>5259077666</v>
      </c>
      <c r="D89" s="9">
        <v>2010720000</v>
      </c>
      <c r="E89" s="6" t="s">
        <v>858</v>
      </c>
      <c r="F89" s="7" t="s">
        <v>5</v>
      </c>
      <c r="G89" s="12"/>
      <c r="H89" s="12"/>
      <c r="I89" s="12"/>
    </row>
    <row r="90" spans="1:9" s="4" customFormat="1" ht="13.5" customHeight="1" x14ac:dyDescent="0.25">
      <c r="A90" s="21">
        <v>89</v>
      </c>
      <c r="B90" s="7" t="s">
        <v>375</v>
      </c>
      <c r="C90" s="7">
        <v>7706757331</v>
      </c>
      <c r="D90" s="7">
        <v>2010920000</v>
      </c>
      <c r="E90" s="6" t="s">
        <v>855</v>
      </c>
      <c r="F90" s="7" t="s">
        <v>5</v>
      </c>
      <c r="G90" s="12"/>
      <c r="H90" s="12"/>
      <c r="I90" s="12"/>
    </row>
    <row r="91" spans="1:9" s="4" customFormat="1" ht="13.5" customHeight="1" x14ac:dyDescent="0.25">
      <c r="A91" s="21">
        <v>90</v>
      </c>
      <c r="B91" s="7" t="s">
        <v>135</v>
      </c>
      <c r="C91" s="7">
        <v>7530000048</v>
      </c>
      <c r="D91" s="9">
        <v>2010230400</v>
      </c>
      <c r="E91" s="6" t="s">
        <v>860</v>
      </c>
      <c r="F91" s="7" t="s">
        <v>5</v>
      </c>
      <c r="G91" s="12"/>
      <c r="H91" s="12"/>
      <c r="I91" s="12"/>
    </row>
    <row r="92" spans="1:9" s="4" customFormat="1" ht="13.5" customHeight="1" x14ac:dyDescent="0.25">
      <c r="A92" s="21">
        <v>91</v>
      </c>
      <c r="B92" s="7" t="s">
        <v>360</v>
      </c>
      <c r="C92" s="7">
        <v>7725524660</v>
      </c>
      <c r="D92" s="7">
        <v>2010231200</v>
      </c>
      <c r="E92" s="6" t="s">
        <v>862</v>
      </c>
      <c r="F92" s="7" t="s">
        <v>5</v>
      </c>
      <c r="G92" s="12"/>
      <c r="H92" s="12"/>
      <c r="I92" s="12"/>
    </row>
    <row r="93" spans="1:9" s="4" customFormat="1" ht="13.5" customHeight="1" x14ac:dyDescent="0.25">
      <c r="A93" s="21">
        <v>92</v>
      </c>
      <c r="B93" s="7" t="s">
        <v>137</v>
      </c>
      <c r="C93" s="7">
        <v>7721699740</v>
      </c>
      <c r="D93" s="9">
        <v>2010592000</v>
      </c>
      <c r="E93" s="6" t="s">
        <v>861</v>
      </c>
      <c r="F93" s="7" t="s">
        <v>5</v>
      </c>
      <c r="G93" s="12"/>
      <c r="H93" s="12"/>
      <c r="I93" s="12"/>
    </row>
    <row r="94" spans="1:9" s="4" customFormat="1" ht="13.5" customHeight="1" x14ac:dyDescent="0.25">
      <c r="A94" s="21">
        <v>93</v>
      </c>
      <c r="B94" s="7" t="s">
        <v>250</v>
      </c>
      <c r="C94" s="7" t="s">
        <v>800</v>
      </c>
      <c r="D94" s="9">
        <v>2010931000</v>
      </c>
      <c r="E94" s="6" t="s">
        <v>358</v>
      </c>
      <c r="F94" s="7" t="s">
        <v>5</v>
      </c>
      <c r="G94" s="12"/>
      <c r="H94" s="12"/>
      <c r="I94" s="12"/>
    </row>
    <row r="95" spans="1:9" s="4" customFormat="1" ht="13.5" customHeight="1" x14ac:dyDescent="0.25">
      <c r="A95" s="21">
        <v>94</v>
      </c>
      <c r="B95" s="7" t="s">
        <v>429</v>
      </c>
      <c r="C95" s="7">
        <v>7734358970</v>
      </c>
      <c r="D95" s="7">
        <v>2010990000</v>
      </c>
      <c r="E95" s="6" t="s">
        <v>430</v>
      </c>
      <c r="F95" s="7" t="s">
        <v>5</v>
      </c>
      <c r="G95" s="12"/>
      <c r="H95" s="12"/>
      <c r="I95" s="12"/>
    </row>
    <row r="96" spans="1:9" s="4" customFormat="1" ht="13.5" customHeight="1" x14ac:dyDescent="0.25">
      <c r="A96" s="21">
        <v>95</v>
      </c>
      <c r="B96" s="7" t="s">
        <v>139</v>
      </c>
      <c r="C96" s="7">
        <v>7713190205</v>
      </c>
      <c r="D96" s="9">
        <v>2010020600</v>
      </c>
      <c r="E96" s="6" t="s">
        <v>864</v>
      </c>
      <c r="F96" s="7" t="s">
        <v>5</v>
      </c>
      <c r="G96" s="12"/>
      <c r="H96" s="12"/>
      <c r="I96" s="12"/>
    </row>
    <row r="97" spans="1:9" s="4" customFormat="1" ht="13.5" customHeight="1" x14ac:dyDescent="0.25">
      <c r="A97" s="21">
        <v>96</v>
      </c>
      <c r="B97" s="7" t="s">
        <v>141</v>
      </c>
      <c r="C97" s="7">
        <v>7721632827</v>
      </c>
      <c r="D97" s="9">
        <v>2010590000</v>
      </c>
      <c r="E97" s="6" t="s">
        <v>865</v>
      </c>
      <c r="F97" s="7" t="s">
        <v>5</v>
      </c>
      <c r="G97" s="12"/>
      <c r="H97" s="12"/>
      <c r="I97" s="12"/>
    </row>
    <row r="98" spans="1:9" s="4" customFormat="1" ht="13.5" customHeight="1" x14ac:dyDescent="0.25">
      <c r="A98" s="21">
        <v>97</v>
      </c>
      <c r="B98" s="7" t="s">
        <v>240</v>
      </c>
      <c r="C98" s="7">
        <v>7706805049</v>
      </c>
      <c r="D98" s="7">
        <v>2010980000</v>
      </c>
      <c r="E98" s="6" t="s">
        <v>868</v>
      </c>
      <c r="F98" s="7" t="s">
        <v>5</v>
      </c>
      <c r="G98" s="12"/>
      <c r="H98" s="12"/>
      <c r="I98" s="12"/>
    </row>
    <row r="99" spans="1:9" s="4" customFormat="1" ht="13.5" customHeight="1" x14ac:dyDescent="0.25">
      <c r="A99" s="21">
        <v>98</v>
      </c>
      <c r="B99" s="7" t="s">
        <v>145</v>
      </c>
      <c r="C99" s="7">
        <v>7705966318</v>
      </c>
      <c r="D99" s="9">
        <v>2010592200</v>
      </c>
      <c r="E99" s="6" t="s">
        <v>867</v>
      </c>
      <c r="F99" s="7" t="s">
        <v>5</v>
      </c>
      <c r="G99" s="12"/>
      <c r="H99" s="12"/>
      <c r="I99" s="12"/>
    </row>
    <row r="100" spans="1:9" s="4" customFormat="1" ht="13.5" customHeight="1" x14ac:dyDescent="0.25">
      <c r="A100" s="21">
        <v>99</v>
      </c>
      <c r="B100" s="7" t="s">
        <v>147</v>
      </c>
      <c r="C100" s="7">
        <v>5036076690</v>
      </c>
      <c r="D100" s="9">
        <v>2010230911</v>
      </c>
      <c r="E100" s="6" t="s">
        <v>869</v>
      </c>
      <c r="F100" s="7" t="s">
        <v>5</v>
      </c>
      <c r="G100" s="12"/>
      <c r="H100" s="12"/>
      <c r="I100" s="12"/>
    </row>
    <row r="101" spans="1:9" s="4" customFormat="1" ht="13.5" customHeight="1" x14ac:dyDescent="0.25">
      <c r="A101" s="21">
        <v>100</v>
      </c>
      <c r="B101" s="7" t="s">
        <v>149</v>
      </c>
      <c r="C101" s="7" t="s">
        <v>870</v>
      </c>
      <c r="D101" s="7">
        <v>2010230916</v>
      </c>
      <c r="E101" s="6" t="s">
        <v>150</v>
      </c>
      <c r="F101" s="7" t="s">
        <v>5</v>
      </c>
      <c r="G101" s="12"/>
      <c r="H101" s="12"/>
      <c r="I101" s="12"/>
    </row>
    <row r="102" spans="1:9" s="4" customFormat="1" ht="13.5" customHeight="1" x14ac:dyDescent="0.25">
      <c r="A102" s="21">
        <v>101</v>
      </c>
      <c r="B102" s="7" t="s">
        <v>151</v>
      </c>
      <c r="C102" s="7">
        <v>6664003909</v>
      </c>
      <c r="D102" s="9">
        <v>2010200000</v>
      </c>
      <c r="E102" s="6" t="s">
        <v>871</v>
      </c>
      <c r="F102" s="7" t="s">
        <v>5</v>
      </c>
      <c r="G102" s="12"/>
      <c r="H102" s="12"/>
      <c r="I102" s="12"/>
    </row>
    <row r="103" spans="1:9" s="4" customFormat="1" ht="13.5" customHeight="1" x14ac:dyDescent="0.25">
      <c r="A103" s="21">
        <v>102</v>
      </c>
      <c r="B103" s="7" t="s">
        <v>405</v>
      </c>
      <c r="C103" s="7">
        <v>5254082550</v>
      </c>
      <c r="D103" s="7">
        <v>2010150300</v>
      </c>
      <c r="E103" s="6" t="s">
        <v>872</v>
      </c>
      <c r="F103" s="7" t="s">
        <v>5</v>
      </c>
      <c r="G103" s="12"/>
      <c r="H103" s="12"/>
      <c r="I103" s="12"/>
    </row>
    <row r="104" spans="1:9" s="4" customFormat="1" ht="13.5" customHeight="1" x14ac:dyDescent="0.25">
      <c r="A104" s="21">
        <v>103</v>
      </c>
      <c r="B104" s="7" t="s">
        <v>159</v>
      </c>
      <c r="C104" s="7">
        <v>7024037370</v>
      </c>
      <c r="D104" s="7">
        <v>2010550001</v>
      </c>
      <c r="E104" s="6" t="s">
        <v>876</v>
      </c>
      <c r="F104" s="7" t="s">
        <v>5</v>
      </c>
      <c r="G104" s="12"/>
      <c r="H104" s="12"/>
      <c r="I104" s="12"/>
    </row>
    <row r="105" spans="1:9" s="4" customFormat="1" ht="13.5" customHeight="1" x14ac:dyDescent="0.25">
      <c r="A105" s="21">
        <v>104</v>
      </c>
      <c r="B105" s="7" t="s">
        <v>157</v>
      </c>
      <c r="C105" s="7">
        <v>7734592593</v>
      </c>
      <c r="D105" s="9">
        <v>2010660000</v>
      </c>
      <c r="E105" s="6" t="s">
        <v>873</v>
      </c>
      <c r="F105" s="7" t="s">
        <v>5</v>
      </c>
      <c r="G105" s="12"/>
      <c r="H105" s="12"/>
      <c r="I105" s="12"/>
    </row>
    <row r="106" spans="1:9" s="4" customFormat="1" ht="13.5" customHeight="1" x14ac:dyDescent="0.25">
      <c r="A106" s="21">
        <v>105</v>
      </c>
      <c r="B106" s="7" t="s">
        <v>394</v>
      </c>
      <c r="C106" s="7">
        <v>7840393624</v>
      </c>
      <c r="D106" s="7">
        <v>2010750000</v>
      </c>
      <c r="E106" s="6" t="s">
        <v>874</v>
      </c>
      <c r="F106" s="7" t="s">
        <v>5</v>
      </c>
      <c r="G106" s="12"/>
      <c r="H106" s="12"/>
      <c r="I106" s="12"/>
    </row>
    <row r="107" spans="1:9" s="4" customFormat="1" ht="13.5" customHeight="1" x14ac:dyDescent="0.25">
      <c r="A107" s="21">
        <v>106</v>
      </c>
      <c r="B107" s="7" t="s">
        <v>408</v>
      </c>
      <c r="C107" s="7">
        <v>5254082630</v>
      </c>
      <c r="D107" s="7">
        <v>2010150200</v>
      </c>
      <c r="E107" s="6" t="s">
        <v>875</v>
      </c>
      <c r="F107" s="7" t="s">
        <v>5</v>
      </c>
      <c r="G107" s="12"/>
      <c r="H107" s="12"/>
      <c r="I107" s="12"/>
    </row>
    <row r="108" spans="1:9" s="4" customFormat="1" ht="13.5" customHeight="1" x14ac:dyDescent="0.25">
      <c r="A108" s="21">
        <v>107</v>
      </c>
      <c r="B108" s="7" t="s">
        <v>161</v>
      </c>
      <c r="C108" s="7">
        <v>7024029499</v>
      </c>
      <c r="D108" s="9">
        <v>2010780000</v>
      </c>
      <c r="E108" s="6" t="s">
        <v>877</v>
      </c>
      <c r="F108" s="7" t="s">
        <v>5</v>
      </c>
      <c r="G108" s="12"/>
      <c r="H108" s="12"/>
      <c r="I108" s="12"/>
    </row>
    <row r="109" spans="1:9" s="4" customFormat="1" ht="13.5" customHeight="1" x14ac:dyDescent="0.25">
      <c r="A109" s="21">
        <v>108</v>
      </c>
      <c r="B109" s="7" t="s">
        <v>167</v>
      </c>
      <c r="C109" s="7">
        <v>7706123550</v>
      </c>
      <c r="D109" s="9">
        <v>2010230000</v>
      </c>
      <c r="E109" s="6" t="s">
        <v>878</v>
      </c>
      <c r="F109" s="7" t="s">
        <v>5</v>
      </c>
      <c r="G109" s="12"/>
      <c r="H109" s="12"/>
      <c r="I109" s="12"/>
    </row>
    <row r="110" spans="1:9" s="4" customFormat="1" ht="13.5" customHeight="1" x14ac:dyDescent="0.25">
      <c r="A110" s="21">
        <v>109</v>
      </c>
      <c r="B110" s="7" t="s">
        <v>169</v>
      </c>
      <c r="C110" s="7">
        <v>7726523814</v>
      </c>
      <c r="D110" s="9">
        <v>2010231100</v>
      </c>
      <c r="E110" s="6" t="s">
        <v>879</v>
      </c>
      <c r="F110" s="7" t="s">
        <v>5</v>
      </c>
      <c r="G110" s="12"/>
      <c r="H110" s="12"/>
      <c r="I110" s="12"/>
    </row>
    <row r="111" spans="1:9" s="4" customFormat="1" ht="13.5" customHeight="1" x14ac:dyDescent="0.25">
      <c r="A111" s="21">
        <v>110</v>
      </c>
      <c r="B111" s="7" t="s">
        <v>171</v>
      </c>
      <c r="C111" s="7">
        <v>7706604582</v>
      </c>
      <c r="D111" s="9">
        <v>2010240100</v>
      </c>
      <c r="E111" s="6" t="s">
        <v>880</v>
      </c>
      <c r="F111" s="7" t="s">
        <v>5</v>
      </c>
      <c r="G111" s="12"/>
      <c r="H111" s="12"/>
      <c r="I111" s="12"/>
    </row>
    <row r="112" spans="1:9" s="4" customFormat="1" ht="13.5" customHeight="1" x14ac:dyDescent="0.25">
      <c r="A112" s="21">
        <v>111</v>
      </c>
      <c r="B112" s="7" t="s">
        <v>163</v>
      </c>
      <c r="C112" s="7">
        <v>1837004370</v>
      </c>
      <c r="D112" s="9">
        <v>2010230306</v>
      </c>
      <c r="E112" s="6" t="s">
        <v>762</v>
      </c>
      <c r="F112" s="7" t="s">
        <v>5</v>
      </c>
      <c r="G112" s="12"/>
      <c r="H112" s="12"/>
      <c r="I112" s="12"/>
    </row>
    <row r="113" spans="1:9" s="4" customFormat="1" ht="13.5" customHeight="1" x14ac:dyDescent="0.25">
      <c r="A113" s="21">
        <v>112</v>
      </c>
      <c r="B113" s="7" t="s">
        <v>173</v>
      </c>
      <c r="C113" s="7">
        <v>7706039242</v>
      </c>
      <c r="D113" s="9">
        <v>2010240000</v>
      </c>
      <c r="E113" s="6" t="s">
        <v>881</v>
      </c>
      <c r="F113" s="7" t="s">
        <v>5</v>
      </c>
      <c r="G113" s="12"/>
      <c r="H113" s="12"/>
      <c r="I113" s="12"/>
    </row>
    <row r="114" spans="1:9" s="4" customFormat="1" ht="13.5" customHeight="1" x14ac:dyDescent="0.25">
      <c r="A114" s="21">
        <v>113</v>
      </c>
      <c r="B114" s="7" t="s">
        <v>175</v>
      </c>
      <c r="C114" s="7">
        <v>3329051460</v>
      </c>
      <c r="D114" s="9">
        <v>2010440000</v>
      </c>
      <c r="E114" s="6" t="s">
        <v>882</v>
      </c>
      <c r="F114" s="7" t="s">
        <v>5</v>
      </c>
      <c r="G114" s="12"/>
      <c r="H114" s="12"/>
      <c r="I114" s="12"/>
    </row>
    <row r="115" spans="1:9" s="4" customFormat="1" ht="13.5" customHeight="1" x14ac:dyDescent="0.25">
      <c r="A115" s="21">
        <v>114</v>
      </c>
      <c r="B115" s="7" t="s">
        <v>165</v>
      </c>
      <c r="C115" s="7">
        <v>3329064483</v>
      </c>
      <c r="D115" s="9">
        <v>2010440300</v>
      </c>
      <c r="E115" s="6" t="s">
        <v>766</v>
      </c>
      <c r="F115" s="7" t="s">
        <v>5</v>
      </c>
      <c r="G115" s="12"/>
      <c r="H115" s="12"/>
      <c r="I115" s="12"/>
    </row>
    <row r="116" spans="1:9" s="4" customFormat="1" ht="13.5" customHeight="1" x14ac:dyDescent="0.25">
      <c r="A116" s="21">
        <v>115</v>
      </c>
      <c r="B116" s="7" t="s">
        <v>247</v>
      </c>
      <c r="C116" s="7">
        <v>6916013425</v>
      </c>
      <c r="D116" s="7">
        <v>2010620400</v>
      </c>
      <c r="E116" s="6" t="s">
        <v>248</v>
      </c>
      <c r="F116" s="7" t="s">
        <v>5</v>
      </c>
      <c r="G116" s="12"/>
      <c r="H116" s="12"/>
      <c r="I116" s="12"/>
    </row>
    <row r="117" spans="1:9" s="4" customFormat="1" ht="13.5" customHeight="1" x14ac:dyDescent="0.25">
      <c r="A117" s="21">
        <v>116</v>
      </c>
      <c r="B117" s="7" t="s">
        <v>177</v>
      </c>
      <c r="C117" s="7">
        <v>7706609414</v>
      </c>
      <c r="D117" s="9">
        <v>2010240200</v>
      </c>
      <c r="E117" s="6" t="s">
        <v>178</v>
      </c>
      <c r="F117" s="7" t="s">
        <v>5</v>
      </c>
      <c r="G117" s="12"/>
      <c r="H117" s="12"/>
      <c r="I117" s="12"/>
    </row>
    <row r="118" spans="1:9" s="4" customFormat="1" ht="13.5" customHeight="1" x14ac:dyDescent="0.25">
      <c r="A118" s="21">
        <v>117</v>
      </c>
      <c r="B118" s="7" t="s">
        <v>183</v>
      </c>
      <c r="C118" s="7">
        <v>7536087140</v>
      </c>
      <c r="D118" s="9">
        <v>2010020200</v>
      </c>
      <c r="E118" s="6" t="s">
        <v>883</v>
      </c>
      <c r="F118" s="7" t="s">
        <v>5</v>
      </c>
      <c r="G118" s="12"/>
      <c r="H118" s="12"/>
      <c r="I118" s="12"/>
    </row>
    <row r="119" spans="1:9" s="4" customFormat="1" ht="13.5" customHeight="1" x14ac:dyDescent="0.25">
      <c r="A119" s="21">
        <v>118</v>
      </c>
      <c r="B119" s="7" t="s">
        <v>185</v>
      </c>
      <c r="C119" s="7">
        <v>6629020796</v>
      </c>
      <c r="D119" s="9">
        <v>2010241800</v>
      </c>
      <c r="E119" s="6" t="s">
        <v>186</v>
      </c>
      <c r="F119" s="7" t="s">
        <v>5</v>
      </c>
      <c r="G119" s="12"/>
      <c r="H119" s="12"/>
      <c r="I119" s="12"/>
    </row>
    <row r="120" spans="1:9" s="4" customFormat="1" ht="13.5" customHeight="1" x14ac:dyDescent="0.25">
      <c r="A120" s="21">
        <v>119</v>
      </c>
      <c r="B120" s="7" t="s">
        <v>179</v>
      </c>
      <c r="C120" s="7">
        <v>6629020789</v>
      </c>
      <c r="D120" s="9">
        <v>2010242000</v>
      </c>
      <c r="E120" s="6" t="s">
        <v>763</v>
      </c>
      <c r="F120" s="7" t="s">
        <v>5</v>
      </c>
      <c r="G120" s="12"/>
      <c r="H120" s="12"/>
      <c r="I120" s="12"/>
    </row>
    <row r="121" spans="1:9" s="4" customFormat="1" ht="13.5" customHeight="1" x14ac:dyDescent="0.25">
      <c r="A121" s="21">
        <v>120</v>
      </c>
      <c r="B121" s="7" t="s">
        <v>362</v>
      </c>
      <c r="C121" s="7">
        <v>7706641432</v>
      </c>
      <c r="D121" s="9">
        <v>2010020100</v>
      </c>
      <c r="E121" s="6" t="s">
        <v>754</v>
      </c>
      <c r="F121" s="7" t="s">
        <v>5</v>
      </c>
      <c r="G121" s="12"/>
      <c r="H121" s="12"/>
      <c r="I121" s="12"/>
    </row>
    <row r="122" spans="1:9" s="4" customFormat="1" ht="13.5" customHeight="1" x14ac:dyDescent="0.25">
      <c r="A122" s="21">
        <v>121</v>
      </c>
      <c r="B122" s="7" t="s">
        <v>187</v>
      </c>
      <c r="C122" s="7">
        <v>6629022962</v>
      </c>
      <c r="D122" s="9">
        <v>2010800000</v>
      </c>
      <c r="E122" s="6" t="s">
        <v>884</v>
      </c>
      <c r="F122" s="7" t="s">
        <v>5</v>
      </c>
      <c r="G122" s="12"/>
      <c r="H122" s="12"/>
      <c r="I122" s="12"/>
    </row>
    <row r="123" spans="1:9" s="4" customFormat="1" ht="13.5" customHeight="1" x14ac:dyDescent="0.25">
      <c r="A123" s="21">
        <v>122</v>
      </c>
      <c r="B123" s="7" t="s">
        <v>189</v>
      </c>
      <c r="C123" s="7" t="s">
        <v>242</v>
      </c>
      <c r="D123" s="9">
        <v>2010230700</v>
      </c>
      <c r="E123" s="6" t="s">
        <v>885</v>
      </c>
      <c r="F123" s="7" t="s">
        <v>5</v>
      </c>
      <c r="G123" s="12"/>
      <c r="H123" s="12"/>
      <c r="I123" s="12"/>
    </row>
    <row r="124" spans="1:9" s="4" customFormat="1" ht="13.5" customHeight="1" x14ac:dyDescent="0.25">
      <c r="A124" s="21">
        <v>123</v>
      </c>
      <c r="B124" s="7" t="s">
        <v>692</v>
      </c>
      <c r="C124" s="7">
        <v>7726750415</v>
      </c>
      <c r="D124" s="7">
        <v>2010911000</v>
      </c>
      <c r="E124" s="6" t="s">
        <v>777</v>
      </c>
      <c r="F124" s="7" t="s">
        <v>5</v>
      </c>
      <c r="G124" s="12"/>
      <c r="H124" s="12"/>
      <c r="I124" s="12"/>
    </row>
    <row r="125" spans="1:9" s="4" customFormat="1" ht="13.5" customHeight="1" x14ac:dyDescent="0.25">
      <c r="A125" s="21">
        <v>124</v>
      </c>
      <c r="B125" s="7" t="s">
        <v>191</v>
      </c>
      <c r="C125" s="7">
        <v>7706723156</v>
      </c>
      <c r="D125" s="9">
        <v>2010870000</v>
      </c>
      <c r="E125" s="6" t="s">
        <v>886</v>
      </c>
      <c r="F125" s="7" t="s">
        <v>5</v>
      </c>
      <c r="G125" s="12"/>
      <c r="H125" s="12"/>
      <c r="I125" s="12"/>
    </row>
    <row r="126" spans="1:9" s="4" customFormat="1" ht="13.5" customHeight="1" x14ac:dyDescent="0.25">
      <c r="A126" s="21">
        <v>125</v>
      </c>
      <c r="B126" s="7" t="s">
        <v>193</v>
      </c>
      <c r="C126" s="7">
        <v>7806394392</v>
      </c>
      <c r="D126" s="9">
        <v>2010820000</v>
      </c>
      <c r="E126" s="6" t="s">
        <v>887</v>
      </c>
      <c r="F126" s="7" t="s">
        <v>5</v>
      </c>
      <c r="G126" s="12"/>
      <c r="H126" s="12"/>
      <c r="I126" s="12"/>
    </row>
    <row r="127" spans="1:9" s="4" customFormat="1" ht="13.5" customHeight="1" x14ac:dyDescent="0.25">
      <c r="A127" s="21">
        <v>126</v>
      </c>
      <c r="B127" s="7" t="s">
        <v>195</v>
      </c>
      <c r="C127" s="7">
        <v>7723564851</v>
      </c>
      <c r="D127" s="9">
        <v>2010140000</v>
      </c>
      <c r="E127" s="6" t="s">
        <v>888</v>
      </c>
      <c r="F127" s="7" t="s">
        <v>5</v>
      </c>
      <c r="G127" s="12"/>
      <c r="H127" s="12"/>
      <c r="I127" s="12"/>
    </row>
    <row r="128" spans="1:9" s="4" customFormat="1" ht="13.5" customHeight="1" x14ac:dyDescent="0.25">
      <c r="A128" s="21">
        <v>127</v>
      </c>
      <c r="B128" s="7" t="s">
        <v>384</v>
      </c>
      <c r="C128" s="7">
        <v>5024076079</v>
      </c>
      <c r="D128" s="7">
        <v>2010290000</v>
      </c>
      <c r="E128" s="6" t="s">
        <v>889</v>
      </c>
      <c r="F128" s="7" t="s">
        <v>5</v>
      </c>
      <c r="G128" s="12"/>
      <c r="H128" s="12"/>
      <c r="I128" s="12"/>
    </row>
    <row r="129" spans="1:9" s="4" customFormat="1" ht="13.5" customHeight="1" x14ac:dyDescent="0.25">
      <c r="A129" s="21">
        <v>128</v>
      </c>
      <c r="B129" s="7" t="s">
        <v>197</v>
      </c>
      <c r="C129" s="7">
        <v>1829008035</v>
      </c>
      <c r="D129" s="9">
        <v>2010230300</v>
      </c>
      <c r="E129" s="6" t="s">
        <v>890</v>
      </c>
      <c r="F129" s="7" t="s">
        <v>5</v>
      </c>
      <c r="G129" s="12"/>
      <c r="H129" s="12"/>
      <c r="I129" s="12"/>
    </row>
    <row r="130" spans="1:9" s="4" customFormat="1" ht="13.5" customHeight="1" x14ac:dyDescent="0.25">
      <c r="A130" s="21">
        <v>129</v>
      </c>
      <c r="B130" s="7" t="s">
        <v>203</v>
      </c>
      <c r="C130" s="7">
        <v>1402047530</v>
      </c>
      <c r="D130" s="9">
        <v>2010020400</v>
      </c>
      <c r="E130" s="6" t="s">
        <v>891</v>
      </c>
      <c r="F130" s="7" t="s">
        <v>5</v>
      </c>
      <c r="G130" s="12"/>
      <c r="H130" s="12"/>
      <c r="I130" s="12"/>
    </row>
    <row r="131" spans="1:9" s="4" customFormat="1" ht="13.5" customHeight="1" x14ac:dyDescent="0.25">
      <c r="A131" s="21">
        <v>130</v>
      </c>
      <c r="B131" s="7" t="s">
        <v>201</v>
      </c>
      <c r="C131" s="7">
        <v>6629026420</v>
      </c>
      <c r="D131" s="9">
        <v>2010800800</v>
      </c>
      <c r="E131" s="6" t="s">
        <v>761</v>
      </c>
      <c r="F131" s="7" t="s">
        <v>5</v>
      </c>
      <c r="G131" s="12"/>
      <c r="H131" s="12"/>
      <c r="I131" s="12"/>
    </row>
    <row r="132" spans="1:9" s="4" customFormat="1" ht="13.5" customHeight="1" x14ac:dyDescent="0.25">
      <c r="A132" s="21">
        <v>131</v>
      </c>
      <c r="B132" s="7" t="s">
        <v>199</v>
      </c>
      <c r="C132" s="7">
        <v>5053055010</v>
      </c>
      <c r="D132" s="9">
        <v>2010230110</v>
      </c>
      <c r="E132" s="6" t="s">
        <v>760</v>
      </c>
      <c r="F132" s="7" t="s">
        <v>5</v>
      </c>
      <c r="G132" s="12"/>
      <c r="H132" s="12"/>
      <c r="I132" s="12"/>
    </row>
    <row r="133" spans="1:9" s="4" customFormat="1" ht="13.5" customHeight="1" x14ac:dyDescent="0.25">
      <c r="A133" s="21">
        <v>132</v>
      </c>
      <c r="B133" s="7" t="s">
        <v>243</v>
      </c>
      <c r="C133" s="7">
        <v>7709735135</v>
      </c>
      <c r="D133" s="9">
        <v>2010230912</v>
      </c>
      <c r="E133" s="6" t="s">
        <v>863</v>
      </c>
      <c r="F133" s="7" t="s">
        <v>5</v>
      </c>
      <c r="G133" s="12"/>
      <c r="H133" s="12"/>
      <c r="I133" s="12"/>
    </row>
    <row r="134" spans="1:9" s="4" customFormat="1" ht="13.5" customHeight="1" x14ac:dyDescent="0.25">
      <c r="A134" s="21">
        <v>133</v>
      </c>
      <c r="B134" s="7" t="s">
        <v>205</v>
      </c>
      <c r="C134" s="7">
        <v>2106005156</v>
      </c>
      <c r="D134" s="7">
        <v>2010230943</v>
      </c>
      <c r="E134" s="6" t="s">
        <v>892</v>
      </c>
      <c r="F134" s="7" t="s">
        <v>5</v>
      </c>
      <c r="G134" s="12"/>
      <c r="H134" s="12"/>
      <c r="I134" s="12"/>
    </row>
    <row r="135" spans="1:9" s="4" customFormat="1" ht="13.5" customHeight="1" x14ac:dyDescent="0.25">
      <c r="A135" s="21">
        <v>134</v>
      </c>
      <c r="B135" s="7" t="s">
        <v>207</v>
      </c>
      <c r="C135" s="7">
        <v>7718083574</v>
      </c>
      <c r="D135" s="9">
        <v>2010270000</v>
      </c>
      <c r="E135" s="6" t="s">
        <v>893</v>
      </c>
      <c r="F135" s="7" t="s">
        <v>5</v>
      </c>
      <c r="G135" s="12"/>
      <c r="H135" s="12"/>
      <c r="I135" s="12"/>
    </row>
    <row r="136" spans="1:9" s="4" customFormat="1" ht="13.5" customHeight="1" x14ac:dyDescent="0.25">
      <c r="A136" s="21">
        <v>135</v>
      </c>
      <c r="B136" s="7" t="s">
        <v>209</v>
      </c>
      <c r="C136" s="7">
        <v>5035037441</v>
      </c>
      <c r="D136" s="9">
        <v>2010830000</v>
      </c>
      <c r="E136" s="6" t="s">
        <v>894</v>
      </c>
      <c r="F136" s="7" t="s">
        <v>5</v>
      </c>
      <c r="G136" s="12"/>
      <c r="H136" s="12"/>
      <c r="I136" s="12"/>
    </row>
    <row r="137" spans="1:9" s="4" customFormat="1" ht="13.5" customHeight="1" x14ac:dyDescent="0.25">
      <c r="A137" s="21">
        <v>136</v>
      </c>
      <c r="B137" s="7" t="s">
        <v>211</v>
      </c>
      <c r="C137" s="7">
        <v>2453013555</v>
      </c>
      <c r="D137" s="9">
        <v>2010840000</v>
      </c>
      <c r="E137" s="6" t="s">
        <v>895</v>
      </c>
      <c r="F137" s="7" t="s">
        <v>5</v>
      </c>
      <c r="G137" s="12"/>
      <c r="H137" s="12"/>
      <c r="I137" s="12"/>
    </row>
    <row r="138" spans="1:9" s="4" customFormat="1" ht="13.5" customHeight="1" x14ac:dyDescent="0.25">
      <c r="A138" s="21">
        <v>137</v>
      </c>
      <c r="B138" s="7" t="s">
        <v>640</v>
      </c>
      <c r="C138" s="7">
        <v>7459003496</v>
      </c>
      <c r="D138" s="7">
        <v>2010912000</v>
      </c>
      <c r="E138" s="6" t="s">
        <v>778</v>
      </c>
      <c r="F138" s="7" t="s">
        <v>5</v>
      </c>
      <c r="G138" s="12"/>
      <c r="H138" s="12"/>
      <c r="I138" s="12"/>
    </row>
  </sheetData>
  <autoFilter ref="A1:I115"/>
  <sortState ref="A2:F138">
    <sortCondition ref="B2:B138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6"/>
  <sheetViews>
    <sheetView topLeftCell="A148" workbookViewId="0">
      <selection activeCell="G186" sqref="G186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6" width="17.42578125" style="4"/>
    <col min="7" max="8" width="17.42578125" style="12"/>
    <col min="9" max="16384" width="17.42578125" style="11"/>
  </cols>
  <sheetData>
    <row r="1" spans="1:8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788</v>
      </c>
    </row>
    <row r="2" spans="1:8" ht="13.5" customHeight="1" x14ac:dyDescent="0.25">
      <c r="A2" s="21">
        <v>1</v>
      </c>
      <c r="B2" s="7" t="s">
        <v>382</v>
      </c>
      <c r="C2" s="7" t="s">
        <v>789</v>
      </c>
      <c r="D2" s="7">
        <v>2010230922</v>
      </c>
      <c r="E2" s="6" t="s">
        <v>790</v>
      </c>
      <c r="F2" s="7" t="s">
        <v>5</v>
      </c>
      <c r="G2" s="12" t="str">
        <f>VLOOKUP(D2,'Периметр АЭПК_3_кв_ 2017'!D:F,3,0)</f>
        <v>Да</v>
      </c>
    </row>
    <row r="3" spans="1:8" s="24" customFormat="1" ht="13.5" customHeight="1" x14ac:dyDescent="0.25">
      <c r="A3" s="21">
        <v>2</v>
      </c>
      <c r="B3" s="7" t="s">
        <v>8</v>
      </c>
      <c r="C3" s="7">
        <v>817104549</v>
      </c>
      <c r="D3" s="7">
        <v>2010021200</v>
      </c>
      <c r="E3" s="6" t="s">
        <v>8</v>
      </c>
      <c r="F3" s="7" t="s">
        <v>5</v>
      </c>
      <c r="G3" s="12" t="str">
        <f>VLOOKUP(D3,'Периметр АЭПК_3_кв_ 2017'!D:F,3,0)</f>
        <v>Да</v>
      </c>
      <c r="H3" s="25"/>
    </row>
    <row r="4" spans="1:8" s="24" customFormat="1" ht="13.5" customHeight="1" x14ac:dyDescent="0.25">
      <c r="A4" s="21">
        <v>3</v>
      </c>
      <c r="B4" s="7" t="s">
        <v>9</v>
      </c>
      <c r="C4" s="7">
        <v>4023602999</v>
      </c>
      <c r="D4" s="7">
        <v>2010241200</v>
      </c>
      <c r="E4" s="6" t="s">
        <v>11</v>
      </c>
      <c r="F4" s="7" t="s">
        <v>5</v>
      </c>
      <c r="G4" s="12" t="str">
        <f>VLOOKUP(D4,'Периметр АЭПК_3_кв_ 2017'!D:F,3,0)</f>
        <v>Да</v>
      </c>
      <c r="H4" s="25"/>
    </row>
    <row r="5" spans="1:8" s="24" customFormat="1" ht="13.5" customHeight="1" x14ac:dyDescent="0.25">
      <c r="A5" s="21">
        <v>4</v>
      </c>
      <c r="B5" s="7" t="s">
        <v>367</v>
      </c>
      <c r="C5" s="7" t="s">
        <v>368</v>
      </c>
      <c r="D5" s="85">
        <v>2010241000</v>
      </c>
      <c r="E5" s="6" t="s">
        <v>367</v>
      </c>
      <c r="F5" s="7" t="s">
        <v>5</v>
      </c>
      <c r="G5" s="12" t="str">
        <f>VLOOKUP(D5,'Периметр АЭПК_3_кв_ 2017'!D:F,3,0)</f>
        <v>Да</v>
      </c>
      <c r="H5" s="25"/>
    </row>
    <row r="6" spans="1:8" s="24" customFormat="1" ht="13.5" customHeight="1" x14ac:dyDescent="0.25">
      <c r="A6" s="21">
        <v>5</v>
      </c>
      <c r="B6" s="7" t="s">
        <v>782</v>
      </c>
      <c r="C6" s="7" t="s">
        <v>791</v>
      </c>
      <c r="D6" s="7">
        <v>2010820100</v>
      </c>
      <c r="E6" s="6" t="s">
        <v>783</v>
      </c>
      <c r="F6" s="7" t="s">
        <v>5</v>
      </c>
      <c r="G6" s="12" t="str">
        <f>VLOOKUP(D6,'Периметр АЭПК_3_кв_ 2017'!D:F,3,0)</f>
        <v>Да</v>
      </c>
      <c r="H6" s="25"/>
    </row>
    <row r="7" spans="1:8" s="24" customFormat="1" ht="13.5" customHeight="1" x14ac:dyDescent="0.25">
      <c r="A7" s="21">
        <v>6</v>
      </c>
      <c r="B7" s="7" t="s">
        <v>12</v>
      </c>
      <c r="C7" s="7">
        <v>833296300</v>
      </c>
      <c r="D7" s="26">
        <v>2010021600</v>
      </c>
      <c r="E7" s="6" t="s">
        <v>792</v>
      </c>
      <c r="F7" s="22" t="s">
        <v>5</v>
      </c>
      <c r="G7" s="12" t="str">
        <f>VLOOKUP(D7,'Периметр АЭПК_3_кв_ 2017'!D:F,3,0)</f>
        <v>Да</v>
      </c>
      <c r="H7" s="25"/>
    </row>
    <row r="8" spans="1:8" s="24" customFormat="1" ht="13.5" customHeight="1" x14ac:dyDescent="0.25">
      <c r="A8" s="21">
        <v>7</v>
      </c>
      <c r="B8" s="7" t="s">
        <v>378</v>
      </c>
      <c r="C8" s="7" t="s">
        <v>897</v>
      </c>
      <c r="D8" s="26">
        <v>2010450107</v>
      </c>
      <c r="E8" s="6" t="s">
        <v>898</v>
      </c>
      <c r="F8" s="22" t="s">
        <v>5</v>
      </c>
      <c r="G8" s="12">
        <f>VLOOKUP(D8,'Периметр АЭПК_3_кв_ 2017'!D:F,3,0)</f>
        <v>0</v>
      </c>
      <c r="H8" s="25"/>
    </row>
    <row r="9" spans="1:8" s="24" customFormat="1" ht="13.5" customHeight="1" x14ac:dyDescent="0.25">
      <c r="A9" s="21">
        <v>8</v>
      </c>
      <c r="B9" s="7" t="s">
        <v>426</v>
      </c>
      <c r="C9" s="7" t="s">
        <v>899</v>
      </c>
      <c r="D9" s="7">
        <v>2010450112</v>
      </c>
      <c r="E9" s="6" t="s">
        <v>900</v>
      </c>
      <c r="F9" s="7" t="s">
        <v>5</v>
      </c>
      <c r="G9" s="12">
        <f>VLOOKUP(D9,'Периметр АЭПК_3_кв_ 2017'!D:F,3,0)</f>
        <v>0</v>
      </c>
      <c r="H9" s="25"/>
    </row>
    <row r="10" spans="1:8" s="24" customFormat="1" ht="13.5" customHeight="1" x14ac:dyDescent="0.25">
      <c r="A10" s="21">
        <v>9</v>
      </c>
      <c r="B10" s="7" t="s">
        <v>213</v>
      </c>
      <c r="C10" s="7" t="s">
        <v>793</v>
      </c>
      <c r="D10" s="9">
        <v>2010240310</v>
      </c>
      <c r="E10" s="6" t="s">
        <v>213</v>
      </c>
      <c r="F10" s="7" t="s">
        <v>5</v>
      </c>
      <c r="G10" s="12" t="str">
        <f>VLOOKUP(D10,'Периметр АЭПК_3_кв_ 2017'!D:F,3,0)</f>
        <v>Да</v>
      </c>
      <c r="H10" s="25"/>
    </row>
    <row r="11" spans="1:8" s="24" customFormat="1" ht="13.5" customHeight="1" x14ac:dyDescent="0.25">
      <c r="A11" s="21">
        <v>10</v>
      </c>
      <c r="B11" s="7" t="s">
        <v>14</v>
      </c>
      <c r="C11" s="7" t="s">
        <v>794</v>
      </c>
      <c r="D11" s="86">
        <v>2010021500</v>
      </c>
      <c r="E11" s="6" t="s">
        <v>15</v>
      </c>
      <c r="F11" s="22" t="s">
        <v>5</v>
      </c>
      <c r="G11" s="12" t="str">
        <f>VLOOKUP(D11,'Периметр АЭПК_3_кв_ 2017'!D:F,3,0)</f>
        <v>Да</v>
      </c>
      <c r="H11" s="25"/>
    </row>
    <row r="12" spans="1:8" s="24" customFormat="1" ht="13.5" customHeight="1" x14ac:dyDescent="0.25">
      <c r="A12" s="21">
        <v>11</v>
      </c>
      <c r="B12" s="7" t="s">
        <v>16</v>
      </c>
      <c r="C12" s="7" t="s">
        <v>795</v>
      </c>
      <c r="D12" s="86">
        <v>2010230952</v>
      </c>
      <c r="E12" s="6" t="s">
        <v>17</v>
      </c>
      <c r="F12" s="22" t="s">
        <v>5</v>
      </c>
      <c r="G12" s="12" t="str">
        <f>VLOOKUP(D12,'Периметр АЭПК_3_кв_ 2017'!D:F,3,0)</f>
        <v>Да</v>
      </c>
      <c r="H12" s="25"/>
    </row>
    <row r="13" spans="1:8" s="24" customFormat="1" ht="13.5" customHeight="1" x14ac:dyDescent="0.25">
      <c r="A13" s="21">
        <v>12</v>
      </c>
      <c r="B13" s="7" t="s">
        <v>18</v>
      </c>
      <c r="C13" s="7" t="s">
        <v>796</v>
      </c>
      <c r="D13" s="7">
        <v>2010940000</v>
      </c>
      <c r="E13" s="6" t="s">
        <v>797</v>
      </c>
      <c r="F13" s="7" t="s">
        <v>5</v>
      </c>
      <c r="G13" s="12" t="str">
        <f>VLOOKUP(D13,'Периметр АЭПК_3_кв_ 2017'!D:F,3,0)</f>
        <v>Да</v>
      </c>
      <c r="H13" s="25"/>
    </row>
    <row r="14" spans="1:8" s="24" customFormat="1" ht="13.5" customHeight="1" x14ac:dyDescent="0.25">
      <c r="A14" s="21">
        <v>13</v>
      </c>
      <c r="B14" s="7" t="s">
        <v>20</v>
      </c>
      <c r="C14" s="7" t="s">
        <v>798</v>
      </c>
      <c r="D14" s="7">
        <v>2010950000</v>
      </c>
      <c r="E14" s="6" t="s">
        <v>799</v>
      </c>
      <c r="F14" s="7" t="s">
        <v>5</v>
      </c>
      <c r="G14" s="12" t="e">
        <f>VLOOKUP(D14,'Периметр АЭПК_3_кв_ 2017'!D:F,3,0)</f>
        <v>#N/A</v>
      </c>
      <c r="H14" s="25"/>
    </row>
    <row r="15" spans="1:8" s="24" customFormat="1" ht="13.5" customHeight="1" x14ac:dyDescent="0.25">
      <c r="A15" s="21">
        <v>14</v>
      </c>
      <c r="B15" s="7" t="s">
        <v>364</v>
      </c>
      <c r="C15" s="7" t="s">
        <v>800</v>
      </c>
      <c r="D15" s="8">
        <v>2010931000</v>
      </c>
      <c r="E15" s="6" t="s">
        <v>358</v>
      </c>
      <c r="F15" s="7" t="s">
        <v>5</v>
      </c>
      <c r="G15" s="12" t="str">
        <f>VLOOKUP(D15,'Периметр АЭПК_3_кв_ 2017'!D:F,3,0)</f>
        <v>Да</v>
      </c>
      <c r="H15" s="25"/>
    </row>
    <row r="16" spans="1:8" s="24" customFormat="1" ht="13.5" customHeight="1" x14ac:dyDescent="0.25">
      <c r="A16" s="21">
        <v>15</v>
      </c>
      <c r="B16" s="7" t="s">
        <v>784</v>
      </c>
      <c r="C16" s="7">
        <v>386588</v>
      </c>
      <c r="D16" s="7">
        <v>2010932000</v>
      </c>
      <c r="E16" s="6" t="s">
        <v>365</v>
      </c>
      <c r="F16" s="7" t="s">
        <v>5</v>
      </c>
      <c r="G16" s="12" t="str">
        <f>VLOOKUP(D16,'Периметр АЭПК_3_кв_ 2017'!D:F,3,0)</f>
        <v>Да</v>
      </c>
      <c r="H16" s="25"/>
    </row>
    <row r="17" spans="1:8" s="24" customFormat="1" ht="13.5" customHeight="1" x14ac:dyDescent="0.25">
      <c r="A17" s="21">
        <v>16</v>
      </c>
      <c r="B17" s="7" t="s">
        <v>801</v>
      </c>
      <c r="C17" s="7" t="s">
        <v>802</v>
      </c>
      <c r="D17" s="7">
        <v>2010242400</v>
      </c>
      <c r="E17" s="6" t="s">
        <v>465</v>
      </c>
      <c r="F17" s="7" t="s">
        <v>5</v>
      </c>
      <c r="G17" s="12" t="str">
        <f>VLOOKUP(D17,'Периметр АЭПК_3_кв_ 2017'!D:F,3,0)</f>
        <v>Да</v>
      </c>
      <c r="H17" s="25"/>
    </row>
    <row r="18" spans="1:8" s="24" customFormat="1" ht="13.5" customHeight="1" x14ac:dyDescent="0.25">
      <c r="A18" s="21">
        <v>17</v>
      </c>
      <c r="B18" s="7" t="s">
        <v>739</v>
      </c>
      <c r="C18" s="7" t="s">
        <v>803</v>
      </c>
      <c r="D18" s="87">
        <v>2010242500</v>
      </c>
      <c r="E18" s="6" t="s">
        <v>804</v>
      </c>
      <c r="F18" s="22" t="s">
        <v>5</v>
      </c>
      <c r="G18" s="12" t="str">
        <f>VLOOKUP(D18,'Периметр АЭПК_3_кв_ 2017'!D:F,3,0)</f>
        <v>Да</v>
      </c>
      <c r="H18" s="25"/>
    </row>
    <row r="19" spans="1:8" s="24" customFormat="1" ht="13.5" customHeight="1" x14ac:dyDescent="0.25">
      <c r="A19" s="21">
        <v>18</v>
      </c>
      <c r="B19" s="7" t="s">
        <v>22</v>
      </c>
      <c r="C19" s="7" t="s">
        <v>805</v>
      </c>
      <c r="D19" s="9">
        <v>2010230948</v>
      </c>
      <c r="E19" s="6" t="s">
        <v>23</v>
      </c>
      <c r="F19" s="7" t="s">
        <v>5</v>
      </c>
      <c r="G19" s="12" t="str">
        <f>VLOOKUP(D19,'Периметр АЭПК_3_кв_ 2017'!D:F,3,0)</f>
        <v>Да</v>
      </c>
      <c r="H19" s="25"/>
    </row>
    <row r="20" spans="1:8" s="24" customFormat="1" ht="13.5" customHeight="1" x14ac:dyDescent="0.25">
      <c r="A20" s="21">
        <v>19</v>
      </c>
      <c r="B20" s="7" t="s">
        <v>24</v>
      </c>
      <c r="C20" s="7">
        <v>1646031132</v>
      </c>
      <c r="D20" s="87">
        <v>2010242201</v>
      </c>
      <c r="E20" s="6" t="s">
        <v>768</v>
      </c>
      <c r="F20" s="22" t="s">
        <v>5</v>
      </c>
      <c r="G20" s="12" t="str">
        <f>VLOOKUP(D20,'Периметр АЭПК_3_кв_ 2017'!D:F,3,0)</f>
        <v>Да</v>
      </c>
      <c r="H20" s="25"/>
    </row>
    <row r="21" spans="1:8" s="24" customFormat="1" ht="13.5" customHeight="1" x14ac:dyDescent="0.25">
      <c r="A21" s="21">
        <v>20</v>
      </c>
      <c r="B21" s="7" t="s">
        <v>26</v>
      </c>
      <c r="C21" s="7">
        <v>6454074501</v>
      </c>
      <c r="D21" s="87">
        <v>2010240800</v>
      </c>
      <c r="E21" s="6" t="s">
        <v>27</v>
      </c>
      <c r="F21" s="22" t="s">
        <v>5</v>
      </c>
      <c r="G21" s="12" t="str">
        <f>VLOOKUP(D21,'Периметр АЭПК_3_кв_ 2017'!D:F,3,0)</f>
        <v>Да</v>
      </c>
      <c r="H21" s="25"/>
    </row>
    <row r="22" spans="1:8" s="24" customFormat="1" ht="13.5" customHeight="1" x14ac:dyDescent="0.25">
      <c r="A22" s="21">
        <v>21</v>
      </c>
      <c r="B22" s="7" t="s">
        <v>28</v>
      </c>
      <c r="C22" s="7">
        <v>7706016076</v>
      </c>
      <c r="D22" s="22">
        <v>2010020000</v>
      </c>
      <c r="E22" s="6" t="s">
        <v>806</v>
      </c>
      <c r="F22" s="22" t="s">
        <v>5</v>
      </c>
      <c r="G22" s="12" t="str">
        <f>VLOOKUP(D22,'Периметр АЭПК_3_кв_ 2017'!D:F,3,0)</f>
        <v>Да</v>
      </c>
      <c r="H22" s="25"/>
    </row>
    <row r="23" spans="1:8" s="24" customFormat="1" ht="13.5" customHeight="1" x14ac:dyDescent="0.25">
      <c r="A23" s="21">
        <v>22</v>
      </c>
      <c r="B23" s="7" t="s">
        <v>245</v>
      </c>
      <c r="C23" s="7">
        <v>310546698</v>
      </c>
      <c r="D23" s="7">
        <v>2010450108</v>
      </c>
      <c r="E23" s="6" t="s">
        <v>807</v>
      </c>
      <c r="F23" s="7" t="s">
        <v>5</v>
      </c>
      <c r="G23" s="12" t="str">
        <f>VLOOKUP(D23,'Периметр АЭПК_3_кв_ 2017'!D:F,3,0)</f>
        <v>Да</v>
      </c>
      <c r="H23" s="25"/>
    </row>
    <row r="24" spans="1:8" s="24" customFormat="1" ht="13.5" customHeight="1" x14ac:dyDescent="0.25">
      <c r="A24" s="21">
        <v>23</v>
      </c>
      <c r="B24" s="7" t="s">
        <v>377</v>
      </c>
      <c r="C24" s="7">
        <v>7701186067</v>
      </c>
      <c r="D24" s="7">
        <v>2010450100</v>
      </c>
      <c r="E24" s="6" t="s">
        <v>901</v>
      </c>
      <c r="F24" s="7" t="s">
        <v>5</v>
      </c>
      <c r="G24" s="12">
        <f>VLOOKUP(D24,'Периметр АЭПК_3_кв_ 2017'!D:F,3,0)</f>
        <v>0</v>
      </c>
      <c r="H24" s="25"/>
    </row>
    <row r="25" spans="1:8" s="24" customFormat="1" ht="13.5" customHeight="1" x14ac:dyDescent="0.25">
      <c r="A25" s="21">
        <v>24</v>
      </c>
      <c r="B25" s="7" t="s">
        <v>379</v>
      </c>
      <c r="C25" s="7">
        <v>7705856636</v>
      </c>
      <c r="D25" s="7">
        <v>2010450103</v>
      </c>
      <c r="E25" s="6" t="s">
        <v>902</v>
      </c>
      <c r="F25" s="7" t="s">
        <v>5</v>
      </c>
      <c r="G25" s="12">
        <f>VLOOKUP(D25,'Периметр АЭПК_3_кв_ 2017'!D:F,3,0)</f>
        <v>0</v>
      </c>
      <c r="H25" s="25"/>
    </row>
    <row r="26" spans="1:8" s="24" customFormat="1" ht="13.5" customHeight="1" x14ac:dyDescent="0.25">
      <c r="A26" s="21">
        <v>25</v>
      </c>
      <c r="B26" s="7" t="s">
        <v>383</v>
      </c>
      <c r="C26" s="7">
        <v>7724560930</v>
      </c>
      <c r="D26" s="22">
        <v>2010010000</v>
      </c>
      <c r="E26" s="6" t="s">
        <v>808</v>
      </c>
      <c r="F26" s="22" t="s">
        <v>5</v>
      </c>
      <c r="G26" s="12" t="str">
        <f>VLOOKUP(D26,'Периметр АЭПК_3_кв_ 2017'!D:F,3,0)</f>
        <v>Да</v>
      </c>
      <c r="H26" s="25"/>
    </row>
    <row r="27" spans="1:8" s="24" customFormat="1" ht="13.5" customHeight="1" x14ac:dyDescent="0.25">
      <c r="A27" s="21">
        <v>26</v>
      </c>
      <c r="B27" s="7" t="s">
        <v>381</v>
      </c>
      <c r="C27" s="7">
        <v>7734242302</v>
      </c>
      <c r="D27" s="87">
        <v>2010230915</v>
      </c>
      <c r="E27" s="6" t="s">
        <v>775</v>
      </c>
      <c r="F27" s="22" t="s">
        <v>5</v>
      </c>
      <c r="G27" s="12" t="str">
        <f>VLOOKUP(D27,'Периметр АЭПК_3_кв_ 2017'!D:F,3,0)</f>
        <v>Да</v>
      </c>
      <c r="H27" s="25"/>
    </row>
    <row r="28" spans="1:8" s="24" customFormat="1" ht="13.5" customHeight="1" x14ac:dyDescent="0.25">
      <c r="A28" s="21">
        <v>27</v>
      </c>
      <c r="B28" s="7" t="s">
        <v>374</v>
      </c>
      <c r="C28" s="7">
        <v>5042009244</v>
      </c>
      <c r="D28" s="7">
        <v>3040000000</v>
      </c>
      <c r="E28" s="6" t="s">
        <v>903</v>
      </c>
      <c r="F28" s="7" t="s">
        <v>5</v>
      </c>
      <c r="G28" s="12">
        <f>VLOOKUP(D28,'Периметр АЭПК_3_кв_ 2017'!D:F,3,0)</f>
        <v>0</v>
      </c>
      <c r="H28" s="25"/>
    </row>
    <row r="29" spans="1:8" s="24" customFormat="1" ht="13.5" customHeight="1" x14ac:dyDescent="0.25">
      <c r="A29" s="21">
        <v>28</v>
      </c>
      <c r="B29" s="7" t="s">
        <v>406</v>
      </c>
      <c r="C29" s="7">
        <v>7706031557</v>
      </c>
      <c r="D29" s="87">
        <v>3070000000</v>
      </c>
      <c r="E29" s="6" t="s">
        <v>904</v>
      </c>
      <c r="F29" s="22" t="s">
        <v>5</v>
      </c>
      <c r="G29" s="12">
        <f>VLOOKUP(D29,'Периметр АЭПК_3_кв_ 2017'!D:F,3,0)</f>
        <v>0</v>
      </c>
      <c r="H29" s="25"/>
    </row>
    <row r="30" spans="1:8" s="24" customFormat="1" ht="13.5" customHeight="1" x14ac:dyDescent="0.25">
      <c r="A30" s="21">
        <v>29</v>
      </c>
      <c r="B30" s="7" t="s">
        <v>370</v>
      </c>
      <c r="C30" s="7">
        <v>7706738770</v>
      </c>
      <c r="D30" s="87">
        <v>6090000000</v>
      </c>
      <c r="E30" s="6" t="s">
        <v>905</v>
      </c>
      <c r="F30" s="22" t="s">
        <v>5</v>
      </c>
      <c r="G30" s="12">
        <f>VLOOKUP(D30,'Периметр АЭПК_3_кв_ 2017'!D:F,3,0)</f>
        <v>0</v>
      </c>
      <c r="H30" s="25"/>
    </row>
    <row r="31" spans="1:8" s="24" customFormat="1" ht="13.5" customHeight="1" x14ac:dyDescent="0.25">
      <c r="A31" s="21">
        <v>30</v>
      </c>
      <c r="B31" s="7" t="s">
        <v>373</v>
      </c>
      <c r="C31" s="7">
        <v>7706289940</v>
      </c>
      <c r="D31" s="7">
        <v>6020000000</v>
      </c>
      <c r="E31" s="6" t="s">
        <v>906</v>
      </c>
      <c r="F31" s="7" t="s">
        <v>5</v>
      </c>
      <c r="G31" s="12">
        <f>VLOOKUP(D31,'Периметр АЭПК_3_кв_ 2017'!D:F,3,0)</f>
        <v>0</v>
      </c>
      <c r="H31" s="25"/>
    </row>
    <row r="32" spans="1:8" s="23" customFormat="1" ht="13.5" customHeight="1" x14ac:dyDescent="0.25">
      <c r="A32" s="21">
        <v>31</v>
      </c>
      <c r="B32" s="7" t="s">
        <v>32</v>
      </c>
      <c r="C32" s="7">
        <v>7717609102</v>
      </c>
      <c r="D32" s="87">
        <v>2010340000</v>
      </c>
      <c r="E32" s="6" t="s">
        <v>809</v>
      </c>
      <c r="F32" s="22" t="s">
        <v>5</v>
      </c>
      <c r="G32" s="12" t="str">
        <f>VLOOKUP(D32,'Периметр АЭПК_3_кв_ 2017'!D:F,3,0)</f>
        <v>Да</v>
      </c>
      <c r="H32" s="25"/>
    </row>
    <row r="33" spans="1:8" s="23" customFormat="1" ht="13.5" customHeight="1" x14ac:dyDescent="0.25">
      <c r="A33" s="21">
        <v>32</v>
      </c>
      <c r="B33" s="7" t="s">
        <v>34</v>
      </c>
      <c r="C33" s="7">
        <v>5029106714</v>
      </c>
      <c r="D33" s="7">
        <v>2010350000</v>
      </c>
      <c r="E33" s="6" t="s">
        <v>810</v>
      </c>
      <c r="F33" s="7" t="s">
        <v>5</v>
      </c>
      <c r="G33" s="12" t="str">
        <f>VLOOKUP(D33,'Периметр АЭПК_3_кв_ 2017'!D:F,3,0)</f>
        <v>Да</v>
      </c>
      <c r="H33" s="25"/>
    </row>
    <row r="34" spans="1:8" s="23" customFormat="1" ht="13.5" customHeight="1" x14ac:dyDescent="0.25">
      <c r="A34" s="21">
        <v>33</v>
      </c>
      <c r="B34" s="7" t="s">
        <v>415</v>
      </c>
      <c r="C34" s="7">
        <v>5192110268</v>
      </c>
      <c r="D34" s="9">
        <v>3100000000</v>
      </c>
      <c r="E34" s="6" t="s">
        <v>907</v>
      </c>
      <c r="F34" s="7" t="s">
        <v>5</v>
      </c>
      <c r="G34" s="12">
        <f>VLOOKUP(D34,'Периметр АЭПК_3_кв_ 2017'!D:F,3,0)</f>
        <v>0</v>
      </c>
      <c r="H34" s="25"/>
    </row>
    <row r="35" spans="1:8" s="23" customFormat="1" ht="13.5" customHeight="1" x14ac:dyDescent="0.25">
      <c r="A35" s="21">
        <v>34</v>
      </c>
      <c r="B35" s="7" t="s">
        <v>36</v>
      </c>
      <c r="C35" s="7">
        <v>7706614573</v>
      </c>
      <c r="D35" s="87">
        <v>2010230900</v>
      </c>
      <c r="E35" s="6" t="s">
        <v>811</v>
      </c>
      <c r="F35" s="22" t="s">
        <v>5</v>
      </c>
      <c r="G35" s="12" t="str">
        <f>VLOOKUP(D35,'Периметр АЭПК_3_кв_ 2017'!D:F,3,0)</f>
        <v>Да</v>
      </c>
      <c r="H35" s="25"/>
    </row>
    <row r="36" spans="1:8" s="23" customFormat="1" ht="13.5" customHeight="1" x14ac:dyDescent="0.25">
      <c r="A36" s="21">
        <v>35</v>
      </c>
      <c r="B36" s="7" t="s">
        <v>652</v>
      </c>
      <c r="C36" s="7">
        <v>7704228075</v>
      </c>
      <c r="D36" s="87">
        <v>2010591300</v>
      </c>
      <c r="E36" s="6" t="s">
        <v>779</v>
      </c>
      <c r="F36" s="22" t="s">
        <v>5</v>
      </c>
      <c r="G36" s="12" t="str">
        <f>VLOOKUP(D36,'Периметр АЭПК_3_кв_ 2017'!D:F,3,0)</f>
        <v>Да</v>
      </c>
      <c r="H36" s="25"/>
    </row>
    <row r="37" spans="1:8" s="23" customFormat="1" ht="13.5" customHeight="1" x14ac:dyDescent="0.25">
      <c r="A37" s="21">
        <v>36</v>
      </c>
      <c r="B37" s="7" t="s">
        <v>38</v>
      </c>
      <c r="C37" s="7">
        <v>5029112443</v>
      </c>
      <c r="D37" s="87">
        <v>2010590700</v>
      </c>
      <c r="E37" s="6" t="s">
        <v>812</v>
      </c>
      <c r="F37" s="22" t="s">
        <v>5</v>
      </c>
      <c r="G37" s="12" t="str">
        <f>VLOOKUP(D37,'Периметр АЭПК_3_кв_ 2017'!D:F,3,0)</f>
        <v>Да</v>
      </c>
      <c r="H37" s="25"/>
    </row>
    <row r="38" spans="1:8" s="23" customFormat="1" ht="13.5" customHeight="1" x14ac:dyDescent="0.25">
      <c r="A38" s="21">
        <v>37</v>
      </c>
      <c r="B38" s="7" t="s">
        <v>359</v>
      </c>
      <c r="C38" s="7">
        <v>7705408850</v>
      </c>
      <c r="D38" s="87">
        <v>2010591900</v>
      </c>
      <c r="E38" s="6" t="s">
        <v>813</v>
      </c>
      <c r="F38" s="22" t="s">
        <v>5</v>
      </c>
      <c r="G38" s="12" t="str">
        <f>VLOOKUP(D38,'Периметр АЭПК_3_кв_ 2017'!D:F,3,0)</f>
        <v>Да</v>
      </c>
      <c r="H38" s="25"/>
    </row>
    <row r="39" spans="1:8" s="23" customFormat="1" ht="13.5" customHeight="1" x14ac:dyDescent="0.25">
      <c r="A39" s="21">
        <v>38</v>
      </c>
      <c r="B39" s="7" t="s">
        <v>689</v>
      </c>
      <c r="C39" s="7">
        <v>7725828549</v>
      </c>
      <c r="D39" s="9">
        <v>2010591320</v>
      </c>
      <c r="E39" s="6" t="s">
        <v>780</v>
      </c>
      <c r="F39" s="7" t="s">
        <v>5</v>
      </c>
      <c r="G39" s="12" t="str">
        <f>VLOOKUP(D39,'Периметр АЭПК_3_кв_ 2017'!D:F,3,0)</f>
        <v>Да</v>
      </c>
      <c r="H39" s="25"/>
    </row>
    <row r="40" spans="1:8" ht="13.5" customHeight="1" x14ac:dyDescent="0.25">
      <c r="A40" s="21">
        <v>39</v>
      </c>
      <c r="B40" s="7" t="s">
        <v>425</v>
      </c>
      <c r="C40" s="7">
        <v>7706792008</v>
      </c>
      <c r="D40" s="9">
        <v>2010110000</v>
      </c>
      <c r="E40" s="6" t="s">
        <v>908</v>
      </c>
      <c r="F40" s="7" t="s">
        <v>5</v>
      </c>
      <c r="G40" s="12">
        <f>VLOOKUP(D40,'Периметр АЭПК_3_кв_ 2017'!D:F,3,0)</f>
        <v>0</v>
      </c>
    </row>
    <row r="41" spans="1:8" ht="13.5" customHeight="1" x14ac:dyDescent="0.25">
      <c r="A41" s="21">
        <v>40</v>
      </c>
      <c r="B41" s="7" t="s">
        <v>513</v>
      </c>
      <c r="C41" s="7">
        <v>2536279414</v>
      </c>
      <c r="D41" s="7">
        <v>2010933000</v>
      </c>
      <c r="E41" s="6" t="s">
        <v>776</v>
      </c>
      <c r="F41" s="7" t="s">
        <v>5</v>
      </c>
      <c r="G41" s="12" t="str">
        <f>VLOOKUP(D41,'Периметр АЭПК_3_кв_ 2017'!D:F,3,0)</f>
        <v>Да</v>
      </c>
    </row>
    <row r="42" spans="1:8" ht="13.5" customHeight="1" x14ac:dyDescent="0.25">
      <c r="A42" s="21">
        <v>41</v>
      </c>
      <c r="B42" s="7" t="s">
        <v>246</v>
      </c>
      <c r="C42" s="7">
        <v>7814417371</v>
      </c>
      <c r="D42" s="87">
        <v>2010460000</v>
      </c>
      <c r="E42" s="6" t="s">
        <v>814</v>
      </c>
      <c r="F42" s="22" t="s">
        <v>5</v>
      </c>
      <c r="G42" s="12" t="str">
        <f>VLOOKUP(D42,'Периметр АЭПК_3_кв_ 2017'!D:F,3,0)</f>
        <v>Да</v>
      </c>
    </row>
    <row r="43" spans="1:8" ht="13.5" customHeight="1" x14ac:dyDescent="0.25">
      <c r="A43" s="21">
        <v>42</v>
      </c>
      <c r="B43" s="7" t="s">
        <v>416</v>
      </c>
      <c r="C43" s="7">
        <v>7802145892</v>
      </c>
      <c r="D43" s="87">
        <v>3010000000</v>
      </c>
      <c r="E43" s="6" t="s">
        <v>909</v>
      </c>
      <c r="F43" s="22" t="s">
        <v>5</v>
      </c>
      <c r="G43" s="12">
        <f>VLOOKUP(D43,'Периметр АЭПК_3_кв_ 2017'!D:F,3,0)</f>
        <v>0</v>
      </c>
    </row>
    <row r="44" spans="1:8" ht="13.5" customHeight="1" x14ac:dyDescent="0.25">
      <c r="A44" s="21">
        <v>43</v>
      </c>
      <c r="B44" s="7" t="s">
        <v>41</v>
      </c>
      <c r="C44" s="7">
        <v>7817311895</v>
      </c>
      <c r="D44" s="87">
        <v>2010230904</v>
      </c>
      <c r="E44" s="6" t="s">
        <v>815</v>
      </c>
      <c r="F44" s="22" t="s">
        <v>5</v>
      </c>
      <c r="G44" s="12" t="str">
        <f>VLOOKUP(D44,'Периметр АЭПК_3_кв_ 2017'!D:F,3,0)</f>
        <v>Да</v>
      </c>
    </row>
    <row r="45" spans="1:8" ht="13.5" customHeight="1" x14ac:dyDescent="0.25">
      <c r="A45" s="21">
        <v>44</v>
      </c>
      <c r="B45" s="7" t="s">
        <v>356</v>
      </c>
      <c r="C45" s="7">
        <v>7706785593</v>
      </c>
      <c r="D45" s="9">
        <v>6090010000</v>
      </c>
      <c r="E45" s="6" t="s">
        <v>357</v>
      </c>
      <c r="F45" s="7" t="s">
        <v>5</v>
      </c>
      <c r="G45" s="12" t="str">
        <f>VLOOKUP(D45,'Периметр АЭПК_3_кв_ 2017'!D:F,3,0)</f>
        <v>Ликвидирован</v>
      </c>
    </row>
    <row r="46" spans="1:8" ht="13.5" customHeight="1" x14ac:dyDescent="0.25">
      <c r="A46" s="21">
        <v>45</v>
      </c>
      <c r="B46" s="7" t="s">
        <v>214</v>
      </c>
      <c r="C46" s="7">
        <v>7706673635</v>
      </c>
      <c r="D46" s="87">
        <v>2010230902</v>
      </c>
      <c r="E46" s="6" t="s">
        <v>816</v>
      </c>
      <c r="F46" s="22" t="s">
        <v>5</v>
      </c>
      <c r="G46" s="12" t="str">
        <f>VLOOKUP(D46,'Периметр АЭПК_3_кв_ 2017'!D:F,3,0)</f>
        <v>Да</v>
      </c>
    </row>
    <row r="47" spans="1:8" ht="13.5" customHeight="1" x14ac:dyDescent="0.25">
      <c r="A47" s="21">
        <v>46</v>
      </c>
      <c r="B47" s="7" t="s">
        <v>43</v>
      </c>
      <c r="C47" s="7">
        <v>7701796320</v>
      </c>
      <c r="D47" s="87">
        <v>2010360000</v>
      </c>
      <c r="E47" s="6" t="s">
        <v>910</v>
      </c>
      <c r="F47" s="22" t="s">
        <v>5</v>
      </c>
      <c r="G47" s="12">
        <f>VLOOKUP(D47,'Периметр АЭПК_3_кв_ 2017'!D:F,3,0)</f>
        <v>0</v>
      </c>
    </row>
    <row r="48" spans="1:8" ht="13.5" customHeight="1" x14ac:dyDescent="0.25">
      <c r="A48" s="21">
        <v>47</v>
      </c>
      <c r="B48" s="7" t="s">
        <v>45</v>
      </c>
      <c r="C48" s="7">
        <v>7706664260</v>
      </c>
      <c r="D48" s="87">
        <v>2010000000</v>
      </c>
      <c r="E48" s="6" t="s">
        <v>817</v>
      </c>
      <c r="F48" s="22" t="s">
        <v>5</v>
      </c>
      <c r="G48" s="12" t="str">
        <f>VLOOKUP(D48,'Периметр АЭПК_3_кв_ 2017'!D:F,3,0)</f>
        <v>Да</v>
      </c>
    </row>
    <row r="49" spans="1:7" ht="13.5" customHeight="1" x14ac:dyDescent="0.25">
      <c r="A49" s="21">
        <v>48</v>
      </c>
      <c r="B49" s="7" t="s">
        <v>47</v>
      </c>
      <c r="C49" s="7">
        <v>3801098402</v>
      </c>
      <c r="D49" s="87">
        <v>2010370000</v>
      </c>
      <c r="E49" s="6" t="s">
        <v>818</v>
      </c>
      <c r="F49" s="22" t="s">
        <v>5</v>
      </c>
      <c r="G49" s="12" t="str">
        <f>VLOOKUP(D49,'Периметр АЭПК_3_кв_ 2017'!D:F,3,0)</f>
        <v>Да</v>
      </c>
    </row>
    <row r="50" spans="1:7" ht="13.5" customHeight="1" x14ac:dyDescent="0.25">
      <c r="A50" s="21">
        <v>49</v>
      </c>
      <c r="B50" s="7" t="s">
        <v>404</v>
      </c>
      <c r="C50" s="7">
        <v>6432003698</v>
      </c>
      <c r="D50" s="87">
        <v>1010000000</v>
      </c>
      <c r="E50" s="6" t="s">
        <v>911</v>
      </c>
      <c r="F50" s="22" t="s">
        <v>5</v>
      </c>
      <c r="G50" s="12">
        <f>VLOOKUP(D50,'Периметр АЭПК_3_кв_ 2017'!D:F,3,0)</f>
        <v>0</v>
      </c>
    </row>
    <row r="51" spans="1:7" ht="13.5" customHeight="1" x14ac:dyDescent="0.25">
      <c r="A51" s="21">
        <v>50</v>
      </c>
      <c r="B51" s="7" t="s">
        <v>49</v>
      </c>
      <c r="C51" s="7">
        <v>3904612644</v>
      </c>
      <c r="D51" s="7">
        <v>2010592100</v>
      </c>
      <c r="E51" s="6" t="s">
        <v>819</v>
      </c>
      <c r="F51" s="7" t="s">
        <v>5</v>
      </c>
      <c r="G51" s="12" t="str">
        <f>VLOOKUP(D51,'Периметр АЭПК_3_кв_ 2017'!D:F,3,0)</f>
        <v>Да</v>
      </c>
    </row>
    <row r="52" spans="1:7" ht="13.5" customHeight="1" x14ac:dyDescent="0.25">
      <c r="A52" s="21">
        <v>51</v>
      </c>
      <c r="B52" s="7" t="s">
        <v>380</v>
      </c>
      <c r="C52" s="7">
        <v>7704674312</v>
      </c>
      <c r="D52" s="87">
        <v>2010380000</v>
      </c>
      <c r="E52" s="6" t="s">
        <v>912</v>
      </c>
      <c r="F52" s="22" t="s">
        <v>5</v>
      </c>
      <c r="G52" s="12">
        <f>VLOOKUP(D52,'Периметр АЭПК_3_кв_ 2017'!D:F,3,0)</f>
        <v>0</v>
      </c>
    </row>
    <row r="53" spans="1:7" ht="13.5" customHeight="1" x14ac:dyDescent="0.25">
      <c r="A53" s="21">
        <v>52</v>
      </c>
      <c r="B53" s="7" t="s">
        <v>228</v>
      </c>
      <c r="C53" s="7">
        <v>6624002377</v>
      </c>
      <c r="D53" s="9">
        <v>2010050000</v>
      </c>
      <c r="E53" s="6" t="s">
        <v>229</v>
      </c>
      <c r="F53" s="7" t="s">
        <v>5</v>
      </c>
      <c r="G53" s="12" t="str">
        <f>VLOOKUP(D53,'Периметр АЭПК_3_кв_ 2017'!D:F,3,0)</f>
        <v>Да</v>
      </c>
    </row>
    <row r="54" spans="1:7" ht="13.5" customHeight="1" x14ac:dyDescent="0.25">
      <c r="A54" s="21">
        <v>53</v>
      </c>
      <c r="B54" s="7" t="s">
        <v>412</v>
      </c>
      <c r="C54" s="7">
        <v>7707074137</v>
      </c>
      <c r="D54" s="87">
        <v>1020000000</v>
      </c>
      <c r="E54" s="6" t="s">
        <v>913</v>
      </c>
      <c r="F54" s="22" t="s">
        <v>5</v>
      </c>
      <c r="G54" s="12">
        <f>VLOOKUP(D54,'Периметр АЭПК_3_кв_ 2017'!D:F,3,0)</f>
        <v>0</v>
      </c>
    </row>
    <row r="55" spans="1:7" ht="13.5" customHeight="1" x14ac:dyDescent="0.25">
      <c r="A55" s="21">
        <v>54</v>
      </c>
      <c r="B55" s="7" t="s">
        <v>51</v>
      </c>
      <c r="C55" s="7">
        <v>7721247141</v>
      </c>
      <c r="D55" s="87">
        <v>2010591800</v>
      </c>
      <c r="E55" s="6" t="s">
        <v>820</v>
      </c>
      <c r="F55" s="22" t="s">
        <v>5</v>
      </c>
      <c r="G55" s="12" t="str">
        <f>VLOOKUP(D55,'Периметр АЭПК_3_кв_ 2017'!D:F,3,0)</f>
        <v>Да</v>
      </c>
    </row>
    <row r="56" spans="1:7" s="12" customFormat="1" ht="13.5" customHeight="1" x14ac:dyDescent="0.25">
      <c r="A56" s="21">
        <v>55</v>
      </c>
      <c r="B56" s="7" t="s">
        <v>785</v>
      </c>
      <c r="C56" s="7">
        <v>7743654609</v>
      </c>
      <c r="D56" s="87">
        <v>2010390000</v>
      </c>
      <c r="E56" s="6" t="s">
        <v>821</v>
      </c>
      <c r="F56" s="22" t="s">
        <v>5</v>
      </c>
      <c r="G56" s="12" t="str">
        <f>VLOOKUP(D56,'Периметр АЭПК_3_кв_ 2017'!D:F,3,0)</f>
        <v>Да</v>
      </c>
    </row>
    <row r="57" spans="1:7" s="12" customFormat="1" ht="13.5" customHeight="1" x14ac:dyDescent="0.25">
      <c r="A57" s="21">
        <v>56</v>
      </c>
      <c r="B57" s="7" t="s">
        <v>53</v>
      </c>
      <c r="C57" s="7">
        <v>7734598490</v>
      </c>
      <c r="D57" s="87">
        <v>2010400000</v>
      </c>
      <c r="E57" s="6" t="s">
        <v>822</v>
      </c>
      <c r="F57" s="22" t="s">
        <v>5</v>
      </c>
      <c r="G57" s="12" t="str">
        <f>VLOOKUP(D57,'Периметр АЭПК_3_кв_ 2017'!D:F,3,0)</f>
        <v>Да</v>
      </c>
    </row>
    <row r="58" spans="1:7" s="12" customFormat="1" ht="13.5" customHeight="1" x14ac:dyDescent="0.25">
      <c r="A58" s="21">
        <v>57</v>
      </c>
      <c r="B58" s="7" t="s">
        <v>399</v>
      </c>
      <c r="C58" s="7">
        <v>7423000572</v>
      </c>
      <c r="D58" s="7">
        <v>1110000000</v>
      </c>
      <c r="E58" s="6" t="s">
        <v>914</v>
      </c>
      <c r="F58" s="7" t="s">
        <v>5</v>
      </c>
      <c r="G58" s="12">
        <f>VLOOKUP(D58,'Периметр АЭПК_3_кв_ 2017'!D:F,3,0)</f>
        <v>0</v>
      </c>
    </row>
    <row r="59" spans="1:7" s="12" customFormat="1" ht="13.5" customHeight="1" x14ac:dyDescent="0.25">
      <c r="A59" s="21">
        <v>58</v>
      </c>
      <c r="B59" s="7" t="s">
        <v>55</v>
      </c>
      <c r="C59" s="7">
        <v>7724675770</v>
      </c>
      <c r="D59" s="9">
        <v>2010420000</v>
      </c>
      <c r="E59" s="6" t="s">
        <v>823</v>
      </c>
      <c r="F59" s="7" t="s">
        <v>5</v>
      </c>
      <c r="G59" s="12" t="str">
        <f>VLOOKUP(D59,'Периметр АЭПК_3_кв_ 2017'!D:F,3,0)</f>
        <v>Да</v>
      </c>
    </row>
    <row r="60" spans="1:7" s="12" customFormat="1" ht="13.5" customHeight="1" x14ac:dyDescent="0.25">
      <c r="A60" s="21">
        <v>59</v>
      </c>
      <c r="B60" s="7" t="s">
        <v>409</v>
      </c>
      <c r="C60" s="7">
        <v>5254001230</v>
      </c>
      <c r="D60" s="87">
        <v>1150000000</v>
      </c>
      <c r="E60" s="6" t="s">
        <v>915</v>
      </c>
      <c r="F60" s="22" t="s">
        <v>5</v>
      </c>
      <c r="G60" s="12">
        <f>VLOOKUP(D60,'Периметр АЭПК_3_кв_ 2017'!D:F,3,0)</f>
        <v>0</v>
      </c>
    </row>
    <row r="61" spans="1:7" s="12" customFormat="1" ht="13.5" customHeight="1" x14ac:dyDescent="0.25">
      <c r="A61" s="21">
        <v>60</v>
      </c>
      <c r="B61" s="7" t="s">
        <v>230</v>
      </c>
      <c r="C61" s="7">
        <v>7724683379</v>
      </c>
      <c r="D61" s="87">
        <v>2010430000</v>
      </c>
      <c r="E61" s="6" t="s">
        <v>824</v>
      </c>
      <c r="F61" s="22" t="s">
        <v>5</v>
      </c>
      <c r="G61" s="12" t="str">
        <f>VLOOKUP(D61,'Периметр АЭПК_3_кв_ 2017'!D:F,3,0)</f>
        <v>Да</v>
      </c>
    </row>
    <row r="62" spans="1:7" s="12" customFormat="1" ht="13.5" customHeight="1" x14ac:dyDescent="0.25">
      <c r="A62" s="21">
        <v>61</v>
      </c>
      <c r="B62" s="7" t="s">
        <v>427</v>
      </c>
      <c r="C62" s="7">
        <v>7722026032</v>
      </c>
      <c r="D62" s="9">
        <v>1170000000</v>
      </c>
      <c r="E62" s="6" t="s">
        <v>916</v>
      </c>
      <c r="F62" s="7" t="s">
        <v>5</v>
      </c>
      <c r="G62" s="12">
        <f>VLOOKUP(D62,'Периметр АЭПК_3_кв_ 2017'!D:F,3,0)</f>
        <v>0</v>
      </c>
    </row>
    <row r="63" spans="1:7" s="12" customFormat="1" ht="13.5" customHeight="1" x14ac:dyDescent="0.25">
      <c r="A63" s="21">
        <v>62</v>
      </c>
      <c r="B63" s="7" t="s">
        <v>59</v>
      </c>
      <c r="C63" s="7">
        <v>5036092340</v>
      </c>
      <c r="D63" s="87">
        <v>2010710000</v>
      </c>
      <c r="E63" s="6" t="s">
        <v>825</v>
      </c>
      <c r="F63" s="22" t="s">
        <v>5</v>
      </c>
      <c r="G63" s="12" t="str">
        <f>VLOOKUP(D63,'Периметр АЭПК_3_кв_ 2017'!D:F,3,0)</f>
        <v>Да</v>
      </c>
    </row>
    <row r="64" spans="1:7" s="12" customFormat="1" ht="13.5" customHeight="1" x14ac:dyDescent="0.25">
      <c r="A64" s="21">
        <v>63</v>
      </c>
      <c r="B64" s="7" t="s">
        <v>61</v>
      </c>
      <c r="C64" s="7">
        <v>7706699062</v>
      </c>
      <c r="D64" s="9">
        <v>2010470000</v>
      </c>
      <c r="E64" s="6" t="s">
        <v>826</v>
      </c>
      <c r="F64" s="22" t="s">
        <v>5</v>
      </c>
      <c r="G64" s="12" t="str">
        <f>VLOOKUP(D64,'Периметр АЭПК_3_кв_ 2017'!D:F,3,0)</f>
        <v>Да</v>
      </c>
    </row>
    <row r="65" spans="1:7" s="12" customFormat="1" ht="13.5" customHeight="1" x14ac:dyDescent="0.25">
      <c r="A65" s="21">
        <v>64</v>
      </c>
      <c r="B65" s="7" t="s">
        <v>917</v>
      </c>
      <c r="C65" s="7">
        <v>7706413348</v>
      </c>
      <c r="D65" s="9" t="s">
        <v>896</v>
      </c>
      <c r="E65" s="6" t="s">
        <v>918</v>
      </c>
      <c r="F65" s="22" t="s">
        <v>5</v>
      </c>
      <c r="G65" s="12">
        <f>VLOOKUP(D65,'Периметр АЭПК_3_кв_ 2017'!D:F,3,0)</f>
        <v>0</v>
      </c>
    </row>
    <row r="66" spans="1:7" s="12" customFormat="1" ht="13.5" customHeight="1" x14ac:dyDescent="0.25">
      <c r="A66" s="21">
        <v>65</v>
      </c>
      <c r="B66" s="7" t="s">
        <v>63</v>
      </c>
      <c r="C66" s="7">
        <v>7706729736</v>
      </c>
      <c r="D66" s="9">
        <v>2010900000</v>
      </c>
      <c r="E66" s="6" t="s">
        <v>827</v>
      </c>
      <c r="F66" s="7" t="s">
        <v>5</v>
      </c>
      <c r="G66" s="12" t="str">
        <f>VLOOKUP(D66,'Периметр АЭПК_3_кв_ 2017'!D:F,3,0)</f>
        <v>Да</v>
      </c>
    </row>
    <row r="67" spans="1:7" s="12" customFormat="1" ht="13.5" customHeight="1" x14ac:dyDescent="0.25">
      <c r="A67" s="21">
        <v>66</v>
      </c>
      <c r="B67" s="7" t="s">
        <v>65</v>
      </c>
      <c r="C67" s="7">
        <v>7708697977</v>
      </c>
      <c r="D67" s="87">
        <v>2010500000</v>
      </c>
      <c r="E67" s="6" t="s">
        <v>828</v>
      </c>
      <c r="F67" s="22" t="s">
        <v>5</v>
      </c>
      <c r="G67" s="12" t="str">
        <f>VLOOKUP(D67,'Периметр АЭПК_3_кв_ 2017'!D:F,3,0)</f>
        <v>Да</v>
      </c>
    </row>
    <row r="68" spans="1:7" s="12" customFormat="1" ht="13.5" customHeight="1" x14ac:dyDescent="0.25">
      <c r="A68" s="21">
        <v>67</v>
      </c>
      <c r="B68" s="7" t="s">
        <v>418</v>
      </c>
      <c r="C68" s="7">
        <v>2452000401</v>
      </c>
      <c r="D68" s="9">
        <v>3020000000</v>
      </c>
      <c r="E68" s="6" t="s">
        <v>919</v>
      </c>
      <c r="F68" s="7" t="s">
        <v>5</v>
      </c>
      <c r="G68" s="12">
        <f>VLOOKUP(D68,'Периметр АЭПК_3_кв_ 2017'!D:F,3,0)</f>
        <v>0</v>
      </c>
    </row>
    <row r="69" spans="1:7" s="12" customFormat="1" ht="13.5" customHeight="1" x14ac:dyDescent="0.25">
      <c r="A69" s="21">
        <v>68</v>
      </c>
      <c r="B69" s="7" t="s">
        <v>67</v>
      </c>
      <c r="C69" s="7">
        <v>4506004751</v>
      </c>
      <c r="D69" s="7">
        <v>2010230800</v>
      </c>
      <c r="E69" s="6" t="s">
        <v>829</v>
      </c>
      <c r="F69" s="7" t="s">
        <v>5</v>
      </c>
      <c r="G69" s="12" t="str">
        <f>VLOOKUP(D69,'Периметр АЭПК_3_кв_ 2017'!D:F,3,0)</f>
        <v>Да</v>
      </c>
    </row>
    <row r="70" spans="1:7" s="12" customFormat="1" ht="13.5" customHeight="1" x14ac:dyDescent="0.25">
      <c r="A70" s="21">
        <v>69</v>
      </c>
      <c r="B70" s="7" t="s">
        <v>376</v>
      </c>
      <c r="C70" s="7">
        <v>5010036460</v>
      </c>
      <c r="D70" s="87">
        <v>2010510000</v>
      </c>
      <c r="E70" s="6" t="s">
        <v>830</v>
      </c>
      <c r="F70" s="22" t="s">
        <v>5</v>
      </c>
      <c r="G70" s="12" t="str">
        <f>VLOOKUP(D70,'Периметр АЭПК_3_кв_ 2017'!D:F,3,0)</f>
        <v>Да</v>
      </c>
    </row>
    <row r="71" spans="1:7" s="12" customFormat="1" ht="13.5" customHeight="1" x14ac:dyDescent="0.25">
      <c r="A71" s="21">
        <v>70</v>
      </c>
      <c r="B71" s="7" t="s">
        <v>69</v>
      </c>
      <c r="C71" s="7">
        <v>7706730001</v>
      </c>
      <c r="D71" s="9">
        <v>2010890000</v>
      </c>
      <c r="E71" s="6" t="s">
        <v>831</v>
      </c>
      <c r="F71" s="7" t="s">
        <v>5</v>
      </c>
      <c r="G71" s="12" t="str">
        <f>VLOOKUP(D71,'Периметр АЭПК_3_кв_ 2017'!D:F,3,0)</f>
        <v>Да</v>
      </c>
    </row>
    <row r="72" spans="1:7" s="12" customFormat="1" ht="13.5" customHeight="1" x14ac:dyDescent="0.25">
      <c r="A72" s="21">
        <v>71</v>
      </c>
      <c r="B72" s="7" t="s">
        <v>71</v>
      </c>
      <c r="C72" s="7">
        <v>7708671295</v>
      </c>
      <c r="D72" s="9">
        <v>2010020602</v>
      </c>
      <c r="E72" s="6" t="s">
        <v>832</v>
      </c>
      <c r="F72" s="7" t="s">
        <v>5</v>
      </c>
      <c r="G72" s="12" t="str">
        <f>VLOOKUP(D72,'Периметр АЭПК_3_кв_ 2017'!D:F,3,0)</f>
        <v>Да</v>
      </c>
    </row>
    <row r="73" spans="1:7" s="12" customFormat="1" ht="13.5" customHeight="1" x14ac:dyDescent="0.25">
      <c r="A73" s="21">
        <v>72</v>
      </c>
      <c r="B73" s="7" t="s">
        <v>73</v>
      </c>
      <c r="C73" s="7">
        <v>7701763846</v>
      </c>
      <c r="D73" s="9">
        <v>2010450000</v>
      </c>
      <c r="E73" s="6" t="s">
        <v>833</v>
      </c>
      <c r="F73" s="7" t="s">
        <v>5</v>
      </c>
      <c r="G73" s="12" t="str">
        <f>VLOOKUP(D73,'Периметр АЭПК_3_кв_ 2017'!D:F,3,0)</f>
        <v>Да</v>
      </c>
    </row>
    <row r="74" spans="1:7" s="12" customFormat="1" ht="13.5" customHeight="1" x14ac:dyDescent="0.25">
      <c r="A74" s="21">
        <v>73</v>
      </c>
      <c r="B74" s="7" t="s">
        <v>75</v>
      </c>
      <c r="C74" s="7">
        <v>5036039258</v>
      </c>
      <c r="D74" s="7">
        <v>2010230917</v>
      </c>
      <c r="E74" s="6" t="s">
        <v>834</v>
      </c>
      <c r="F74" s="7" t="s">
        <v>5</v>
      </c>
      <c r="G74" s="12" t="str">
        <f>VLOOKUP(D74,'Периметр АЭПК_3_кв_ 2017'!D:F,3,0)</f>
        <v>Да</v>
      </c>
    </row>
    <row r="75" spans="1:7" s="12" customFormat="1" ht="13.5" customHeight="1" x14ac:dyDescent="0.25">
      <c r="A75" s="21">
        <v>74</v>
      </c>
      <c r="B75" s="7" t="s">
        <v>77</v>
      </c>
      <c r="C75" s="7">
        <v>5036040729</v>
      </c>
      <c r="D75" s="7">
        <v>2010230918</v>
      </c>
      <c r="E75" s="6" t="s">
        <v>835</v>
      </c>
      <c r="F75" s="7" t="s">
        <v>5</v>
      </c>
      <c r="G75" s="12" t="str">
        <f>VLOOKUP(D75,'Периметр АЭПК_3_кв_ 2017'!D:F,3,0)</f>
        <v>Да</v>
      </c>
    </row>
    <row r="76" spans="1:7" s="12" customFormat="1" ht="13.5" customHeight="1" x14ac:dyDescent="0.25">
      <c r="A76" s="21">
        <v>75</v>
      </c>
      <c r="B76" s="7" t="s">
        <v>79</v>
      </c>
      <c r="C76" s="7">
        <v>7450045935</v>
      </c>
      <c r="D76" s="7">
        <v>2010241600</v>
      </c>
      <c r="E76" s="6" t="s">
        <v>80</v>
      </c>
      <c r="F76" s="7" t="s">
        <v>5</v>
      </c>
      <c r="G76" s="12" t="str">
        <f>VLOOKUP(D76,'Периметр АЭПК_3_кв_ 2017'!D:F,3,0)</f>
        <v>Да</v>
      </c>
    </row>
    <row r="77" spans="1:7" s="12" customFormat="1" ht="13.5" customHeight="1" x14ac:dyDescent="0.25">
      <c r="A77" s="21">
        <v>76</v>
      </c>
      <c r="B77" s="7" t="s">
        <v>388</v>
      </c>
      <c r="C77" s="7">
        <v>6639019655</v>
      </c>
      <c r="D77" s="9">
        <v>2010540000</v>
      </c>
      <c r="E77" s="6" t="s">
        <v>836</v>
      </c>
      <c r="F77" s="7" t="s">
        <v>5</v>
      </c>
      <c r="G77" s="12" t="str">
        <f>VLOOKUP(D77,'Периметр АЭПК_3_кв_ 2017'!D:F,3,0)</f>
        <v>Да</v>
      </c>
    </row>
    <row r="78" spans="1:7" s="12" customFormat="1" ht="13.5" customHeight="1" x14ac:dyDescent="0.25">
      <c r="A78" s="21">
        <v>77</v>
      </c>
      <c r="B78" s="7" t="s">
        <v>81</v>
      </c>
      <c r="C78" s="7">
        <v>7706689000</v>
      </c>
      <c r="D78" s="9">
        <v>2010242300</v>
      </c>
      <c r="E78" s="6" t="s">
        <v>837</v>
      </c>
      <c r="F78" s="7" t="s">
        <v>5</v>
      </c>
      <c r="G78" s="12" t="str">
        <f>VLOOKUP(D78,'Периметр АЭПК_3_кв_ 2017'!D:F,3,0)</f>
        <v>Да</v>
      </c>
    </row>
    <row r="79" spans="1:7" s="12" customFormat="1" ht="13.5" customHeight="1" x14ac:dyDescent="0.25">
      <c r="A79" s="21">
        <v>78</v>
      </c>
      <c r="B79" s="7" t="s">
        <v>83</v>
      </c>
      <c r="C79" s="7">
        <v>2453014750</v>
      </c>
      <c r="D79" s="9">
        <v>2010230001</v>
      </c>
      <c r="E79" s="6" t="s">
        <v>759</v>
      </c>
      <c r="F79" s="7" t="s">
        <v>5</v>
      </c>
      <c r="G79" s="12" t="str">
        <f>VLOOKUP(D79,'Периметр АЭПК_3_кв_ 2017'!D:F,3,0)</f>
        <v>Да</v>
      </c>
    </row>
    <row r="80" spans="1:7" ht="13.5" customHeight="1" x14ac:dyDescent="0.25">
      <c r="A80" s="21">
        <v>79</v>
      </c>
      <c r="B80" s="7" t="s">
        <v>249</v>
      </c>
      <c r="C80" s="7">
        <v>2458013365</v>
      </c>
      <c r="D80" s="9">
        <v>2010551000</v>
      </c>
      <c r="E80" s="6" t="s">
        <v>838</v>
      </c>
      <c r="F80" s="7" t="s">
        <v>5</v>
      </c>
      <c r="G80" s="12" t="str">
        <f>VLOOKUP(D80,'Периметр АЭПК_3_кв_ 2017'!D:F,3,0)</f>
        <v>Да</v>
      </c>
    </row>
    <row r="81" spans="1:8" ht="13.5" customHeight="1" x14ac:dyDescent="0.25">
      <c r="A81" s="21">
        <v>80</v>
      </c>
      <c r="B81" s="7" t="s">
        <v>85</v>
      </c>
      <c r="C81" s="7">
        <v>3305004397</v>
      </c>
      <c r="D81" s="9">
        <v>2010240600</v>
      </c>
      <c r="E81" s="6" t="s">
        <v>839</v>
      </c>
      <c r="F81" s="7" t="s">
        <v>5</v>
      </c>
      <c r="G81" s="12" t="str">
        <f>VLOOKUP(D81,'Периметр АЭПК_3_кв_ 2017'!D:F,3,0)</f>
        <v>Да</v>
      </c>
    </row>
    <row r="82" spans="1:8" ht="13.5" customHeight="1" x14ac:dyDescent="0.25">
      <c r="A82" s="21">
        <v>81</v>
      </c>
      <c r="B82" s="7" t="s">
        <v>87</v>
      </c>
      <c r="C82" s="7">
        <v>7726682003</v>
      </c>
      <c r="D82" s="9">
        <v>2010600000</v>
      </c>
      <c r="E82" s="6" t="s">
        <v>840</v>
      </c>
      <c r="F82" s="7" t="s">
        <v>5</v>
      </c>
      <c r="G82" s="12" t="str">
        <f>VLOOKUP(D82,'Периметр АЭПК_3_кв_ 2017'!D:F,3,0)</f>
        <v>Да</v>
      </c>
    </row>
    <row r="83" spans="1:8" ht="13.5" customHeight="1" x14ac:dyDescent="0.25">
      <c r="A83" s="21">
        <v>82</v>
      </c>
      <c r="B83" s="7" t="s">
        <v>89</v>
      </c>
      <c r="C83" s="7">
        <v>7705833438</v>
      </c>
      <c r="D83" s="7">
        <v>2010241100</v>
      </c>
      <c r="E83" s="6" t="s">
        <v>90</v>
      </c>
      <c r="F83" s="7" t="s">
        <v>5</v>
      </c>
      <c r="G83" s="12" t="str">
        <f>VLOOKUP(D83,'Периметр АЭПК_3_кв_ 2017'!D:F,3,0)</f>
        <v>Да</v>
      </c>
    </row>
    <row r="84" spans="1:8" s="4" customFormat="1" ht="13.5" customHeight="1" x14ac:dyDescent="0.25">
      <c r="A84" s="21">
        <v>83</v>
      </c>
      <c r="B84" s="7" t="s">
        <v>91</v>
      </c>
      <c r="C84" s="7">
        <v>7715020463</v>
      </c>
      <c r="D84" s="7">
        <v>2010231300</v>
      </c>
      <c r="E84" s="6" t="s">
        <v>841</v>
      </c>
      <c r="F84" s="7" t="s">
        <v>5</v>
      </c>
      <c r="G84" s="12" t="str">
        <f>VLOOKUP(D84,'Периметр АЭПК_3_кв_ 2017'!D:F,3,0)</f>
        <v>Да</v>
      </c>
      <c r="H84" s="12"/>
    </row>
    <row r="85" spans="1:8" s="4" customFormat="1" ht="13.5" customHeight="1" x14ac:dyDescent="0.25">
      <c r="A85" s="21">
        <v>84</v>
      </c>
      <c r="B85" s="7" t="s">
        <v>398</v>
      </c>
      <c r="C85" s="7">
        <v>7422000795</v>
      </c>
      <c r="D85" s="9">
        <v>1070000000</v>
      </c>
      <c r="E85" s="6" t="s">
        <v>920</v>
      </c>
      <c r="F85" s="7" t="s">
        <v>5</v>
      </c>
      <c r="G85" s="12">
        <f>VLOOKUP(D85,'Периметр АЭПК_3_кв_ 2017'!D:F,3,0)</f>
        <v>0</v>
      </c>
      <c r="H85" s="12"/>
    </row>
    <row r="86" spans="1:8" s="4" customFormat="1" ht="13.5" customHeight="1" x14ac:dyDescent="0.25">
      <c r="A86" s="21">
        <v>85</v>
      </c>
      <c r="B86" s="7" t="s">
        <v>93</v>
      </c>
      <c r="C86" s="7">
        <v>7724558466</v>
      </c>
      <c r="D86" s="9">
        <v>2010100000</v>
      </c>
      <c r="E86" s="6" t="s">
        <v>842</v>
      </c>
      <c r="F86" s="7" t="s">
        <v>5</v>
      </c>
      <c r="G86" s="12" t="str">
        <f>VLOOKUP(D86,'Периметр АЭПК_3_кв_ 2017'!D:F,3,0)</f>
        <v>Да</v>
      </c>
      <c r="H86" s="12"/>
    </row>
    <row r="87" spans="1:8" s="4" customFormat="1" ht="13.5" customHeight="1" x14ac:dyDescent="0.25">
      <c r="A87" s="21">
        <v>86</v>
      </c>
      <c r="B87" s="7" t="s">
        <v>95</v>
      </c>
      <c r="C87" s="7">
        <v>7721730486</v>
      </c>
      <c r="D87" s="9">
        <v>2010740000</v>
      </c>
      <c r="E87" s="6" t="s">
        <v>843</v>
      </c>
      <c r="F87" s="7" t="s">
        <v>5</v>
      </c>
      <c r="G87" s="12" t="str">
        <f>VLOOKUP(D87,'Периметр АЭПК_3_кв_ 2017'!D:F,3,0)</f>
        <v>Да</v>
      </c>
      <c r="H87" s="12"/>
    </row>
    <row r="88" spans="1:8" s="4" customFormat="1" ht="13.5" customHeight="1" x14ac:dyDescent="0.25">
      <c r="A88" s="21">
        <v>87</v>
      </c>
      <c r="B88" s="7" t="s">
        <v>97</v>
      </c>
      <c r="C88" s="7">
        <v>5053066861</v>
      </c>
      <c r="D88" s="9">
        <v>2010230115</v>
      </c>
      <c r="E88" s="6" t="s">
        <v>767</v>
      </c>
      <c r="F88" s="7" t="s">
        <v>5</v>
      </c>
      <c r="G88" s="12" t="str">
        <f>VLOOKUP(D88,'Периметр АЭПК_3_кв_ 2017'!D:F,3,0)</f>
        <v>Да</v>
      </c>
      <c r="H88" s="12"/>
    </row>
    <row r="89" spans="1:8" s="4" customFormat="1" ht="13.5" customHeight="1" x14ac:dyDescent="0.25">
      <c r="A89" s="21">
        <v>88</v>
      </c>
      <c r="B89" s="7" t="s">
        <v>99</v>
      </c>
      <c r="C89" s="7">
        <v>5053005918</v>
      </c>
      <c r="D89" s="9">
        <v>2010230100</v>
      </c>
      <c r="E89" s="6" t="s">
        <v>844</v>
      </c>
      <c r="F89" s="7" t="s">
        <v>5</v>
      </c>
      <c r="G89" s="12" t="str">
        <f>VLOOKUP(D89,'Периметр АЭПК_3_кв_ 2017'!D:F,3,0)</f>
        <v>Да</v>
      </c>
      <c r="H89" s="12"/>
    </row>
    <row r="90" spans="1:8" s="4" customFormat="1" ht="13.5" customHeight="1" x14ac:dyDescent="0.25">
      <c r="A90" s="21">
        <v>89</v>
      </c>
      <c r="B90" s="7" t="s">
        <v>393</v>
      </c>
      <c r="C90" s="7">
        <v>7706760091</v>
      </c>
      <c r="D90" s="7">
        <v>4010000100</v>
      </c>
      <c r="E90" s="6" t="s">
        <v>845</v>
      </c>
      <c r="F90" s="7" t="s">
        <v>5</v>
      </c>
      <c r="G90" s="12" t="str">
        <f>VLOOKUP(D90,'Периметр АЭПК_3_кв_ 2017'!D:F,3,0)</f>
        <v>Да</v>
      </c>
      <c r="H90" s="12"/>
    </row>
    <row r="91" spans="1:8" s="4" customFormat="1" ht="13.5" customHeight="1" x14ac:dyDescent="0.25">
      <c r="A91" s="21">
        <v>90</v>
      </c>
      <c r="B91" s="7" t="s">
        <v>101</v>
      </c>
      <c r="C91" s="7">
        <v>7720723422</v>
      </c>
      <c r="D91" s="9">
        <v>2010630000</v>
      </c>
      <c r="E91" s="6" t="s">
        <v>846</v>
      </c>
      <c r="F91" s="7" t="s">
        <v>5</v>
      </c>
      <c r="G91" s="12" t="str">
        <f>VLOOKUP(D91,'Периметр АЭПК_3_кв_ 2017'!D:F,3,0)</f>
        <v>Да</v>
      </c>
      <c r="H91" s="12"/>
    </row>
    <row r="92" spans="1:8" s="4" customFormat="1" ht="13.5" customHeight="1" x14ac:dyDescent="0.25">
      <c r="A92" s="21">
        <v>91</v>
      </c>
      <c r="B92" s="7" t="s">
        <v>232</v>
      </c>
      <c r="C92" s="7">
        <v>6916015670</v>
      </c>
      <c r="D92" s="7">
        <v>2010620200</v>
      </c>
      <c r="E92" s="6" t="s">
        <v>233</v>
      </c>
      <c r="F92" s="7" t="s">
        <v>5</v>
      </c>
      <c r="G92" s="12">
        <f>VLOOKUP(D92,'Периметр АЭПК_3_кв_ 2017'!D:F,3,0)</f>
        <v>0</v>
      </c>
      <c r="H92" s="12"/>
    </row>
    <row r="93" spans="1:8" s="4" customFormat="1" ht="13.5" customHeight="1" x14ac:dyDescent="0.25">
      <c r="A93" s="21">
        <v>92</v>
      </c>
      <c r="B93" s="7" t="s">
        <v>234</v>
      </c>
      <c r="C93" s="7">
        <v>7329008990</v>
      </c>
      <c r="D93" s="9">
        <v>2010970000</v>
      </c>
      <c r="E93" s="6" t="s">
        <v>235</v>
      </c>
      <c r="F93" s="7" t="s">
        <v>5</v>
      </c>
      <c r="G93" s="12" t="str">
        <f>VLOOKUP(D93,'Периметр АЭПК_3_кв_ 2017'!D:F,3,0)</f>
        <v>Да</v>
      </c>
      <c r="H93" s="12"/>
    </row>
    <row r="94" spans="1:8" s="4" customFormat="1" ht="13.5" customHeight="1" x14ac:dyDescent="0.25">
      <c r="A94" s="21">
        <v>93</v>
      </c>
      <c r="B94" s="7" t="s">
        <v>103</v>
      </c>
      <c r="C94" s="7">
        <v>5410021660</v>
      </c>
      <c r="D94" s="9">
        <v>2010230207</v>
      </c>
      <c r="E94" s="6" t="s">
        <v>757</v>
      </c>
      <c r="F94" s="7" t="s">
        <v>5</v>
      </c>
      <c r="G94" s="12" t="str">
        <f>VLOOKUP(D94,'Периметр АЭПК_3_кв_ 2017'!D:F,3,0)</f>
        <v>Да</v>
      </c>
      <c r="H94" s="12"/>
    </row>
    <row r="95" spans="1:8" s="4" customFormat="1" ht="13.5" customHeight="1" x14ac:dyDescent="0.25">
      <c r="A95" s="21">
        <v>94</v>
      </c>
      <c r="B95" s="7" t="s">
        <v>105</v>
      </c>
      <c r="C95" s="7">
        <v>5410028351</v>
      </c>
      <c r="D95" s="7">
        <v>2010230210</v>
      </c>
      <c r="E95" s="6" t="s">
        <v>758</v>
      </c>
      <c r="F95" s="7" t="s">
        <v>5</v>
      </c>
      <c r="G95" s="12" t="str">
        <f>VLOOKUP(D95,'Периметр АЭПК_3_кв_ 2017'!D:F,3,0)</f>
        <v>Да</v>
      </c>
      <c r="H95" s="12"/>
    </row>
    <row r="96" spans="1:8" s="4" customFormat="1" ht="13.5" customHeight="1" x14ac:dyDescent="0.25">
      <c r="A96" s="21">
        <v>95</v>
      </c>
      <c r="B96" s="7" t="s">
        <v>107</v>
      </c>
      <c r="C96" s="7">
        <v>6629020806</v>
      </c>
      <c r="D96" s="9">
        <v>2010241900</v>
      </c>
      <c r="E96" s="6" t="s">
        <v>764</v>
      </c>
      <c r="F96" s="7" t="s">
        <v>5</v>
      </c>
      <c r="G96" s="12" t="str">
        <f>VLOOKUP(D96,'Периметр АЭПК_3_кв_ 2017'!D:F,3,0)</f>
        <v>Да</v>
      </c>
      <c r="H96" s="12"/>
    </row>
    <row r="97" spans="1:8" s="4" customFormat="1" ht="13.5" customHeight="1" x14ac:dyDescent="0.25">
      <c r="A97" s="21">
        <v>96</v>
      </c>
      <c r="B97" s="7" t="s">
        <v>109</v>
      </c>
      <c r="C97" s="7">
        <v>5410114184</v>
      </c>
      <c r="D97" s="9">
        <v>2010230200</v>
      </c>
      <c r="E97" s="6" t="s">
        <v>847</v>
      </c>
      <c r="F97" s="7" t="s">
        <v>5</v>
      </c>
      <c r="G97" s="12" t="str">
        <f>VLOOKUP(D97,'Периметр АЭПК_3_кв_ 2017'!D:F,3,0)</f>
        <v>Да</v>
      </c>
      <c r="H97" s="12"/>
    </row>
    <row r="98" spans="1:8" s="4" customFormat="1" ht="13.5" customHeight="1" x14ac:dyDescent="0.25">
      <c r="A98" s="21">
        <v>97</v>
      </c>
      <c r="B98" s="7" t="s">
        <v>786</v>
      </c>
      <c r="C98" s="7">
        <v>5260214123</v>
      </c>
      <c r="D98" s="7">
        <v>2010620000</v>
      </c>
      <c r="E98" s="6" t="s">
        <v>848</v>
      </c>
      <c r="F98" s="7" t="s">
        <v>5</v>
      </c>
      <c r="G98" s="12">
        <f>VLOOKUP(D98,'Периметр АЭПК_3_кв_ 2017'!D:F,3,0)</f>
        <v>0</v>
      </c>
      <c r="H98" s="12"/>
    </row>
    <row r="99" spans="1:8" s="4" customFormat="1" ht="13.5" customHeight="1" x14ac:dyDescent="0.25">
      <c r="A99" s="21">
        <v>98</v>
      </c>
      <c r="B99" s="7" t="s">
        <v>113</v>
      </c>
      <c r="C99" s="7">
        <v>7302040242</v>
      </c>
      <c r="D99" s="9">
        <v>2010480000</v>
      </c>
      <c r="E99" s="6" t="s">
        <v>781</v>
      </c>
      <c r="F99" s="7" t="s">
        <v>5</v>
      </c>
      <c r="G99" s="12" t="str">
        <f>VLOOKUP(D99,'Периметр АЭПК_3_кв_ 2017'!D:F,3,0)</f>
        <v>Да</v>
      </c>
      <c r="H99" s="12"/>
    </row>
    <row r="100" spans="1:8" s="4" customFormat="1" ht="13.5" customHeight="1" x14ac:dyDescent="0.25">
      <c r="A100" s="21">
        <v>99</v>
      </c>
      <c r="B100" s="7" t="s">
        <v>401</v>
      </c>
      <c r="C100" s="7">
        <v>5261000011</v>
      </c>
      <c r="D100" s="9">
        <v>1130000000</v>
      </c>
      <c r="E100" s="6" t="s">
        <v>921</v>
      </c>
      <c r="F100" s="7" t="s">
        <v>5</v>
      </c>
      <c r="G100" s="12">
        <f>VLOOKUP(D100,'Периметр АЭПК_3_кв_ 2017'!D:F,3,0)</f>
        <v>0</v>
      </c>
      <c r="H100" s="12"/>
    </row>
    <row r="101" spans="1:8" s="4" customFormat="1" ht="13.5" customHeight="1" x14ac:dyDescent="0.25">
      <c r="A101" s="21">
        <v>100</v>
      </c>
      <c r="B101" s="7" t="s">
        <v>411</v>
      </c>
      <c r="C101" s="7">
        <v>5027241394</v>
      </c>
      <c r="D101" s="7">
        <v>4070000000</v>
      </c>
      <c r="E101" s="6" t="s">
        <v>922</v>
      </c>
      <c r="F101" s="7" t="s">
        <v>5</v>
      </c>
      <c r="G101" s="12">
        <f>VLOOKUP(D101,'Периметр АЭПК_3_кв_ 2017'!D:F,3,0)</f>
        <v>0</v>
      </c>
      <c r="H101" s="12"/>
    </row>
    <row r="102" spans="1:8" s="4" customFormat="1" ht="13.5" customHeight="1" x14ac:dyDescent="0.25">
      <c r="A102" s="21">
        <v>101</v>
      </c>
      <c r="B102" s="7" t="s">
        <v>115</v>
      </c>
      <c r="C102" s="7">
        <v>7726606316</v>
      </c>
      <c r="D102" s="9">
        <v>2010410000</v>
      </c>
      <c r="E102" s="6" t="s">
        <v>849</v>
      </c>
      <c r="F102" s="7" t="s">
        <v>5</v>
      </c>
      <c r="G102" s="12" t="str">
        <f>VLOOKUP(D102,'Периметр АЭПК_3_кв_ 2017'!D:F,3,0)</f>
        <v>Да</v>
      </c>
      <c r="H102" s="12"/>
    </row>
    <row r="103" spans="1:8" s="4" customFormat="1" ht="13.5" customHeight="1" x14ac:dyDescent="0.25">
      <c r="A103" s="21">
        <v>102</v>
      </c>
      <c r="B103" s="7" t="s">
        <v>387</v>
      </c>
      <c r="C103" s="7">
        <v>7817331468</v>
      </c>
      <c r="D103" s="7">
        <v>4080000000</v>
      </c>
      <c r="E103" s="6" t="s">
        <v>923</v>
      </c>
      <c r="F103" s="7" t="s">
        <v>5</v>
      </c>
      <c r="G103" s="12">
        <f>VLOOKUP(D103,'Периметр АЭПК_3_кв_ 2017'!D:F,3,0)</f>
        <v>0</v>
      </c>
      <c r="H103" s="12"/>
    </row>
    <row r="104" spans="1:8" s="4" customFormat="1" ht="13.5" customHeight="1" x14ac:dyDescent="0.25">
      <c r="A104" s="21">
        <v>103</v>
      </c>
      <c r="B104" s="7" t="s">
        <v>117</v>
      </c>
      <c r="C104" s="7">
        <v>7715719854</v>
      </c>
      <c r="D104" s="7">
        <v>2010550000</v>
      </c>
      <c r="E104" s="6" t="s">
        <v>850</v>
      </c>
      <c r="F104" s="7" t="s">
        <v>5</v>
      </c>
      <c r="G104" s="12" t="str">
        <f>VLOOKUP(D104,'Периметр АЭПК_3_кв_ 2017'!D:F,3,0)</f>
        <v>Да</v>
      </c>
      <c r="H104" s="12"/>
    </row>
    <row r="105" spans="1:8" s="4" customFormat="1" ht="13.5" customHeight="1" x14ac:dyDescent="0.25">
      <c r="A105" s="21">
        <v>104</v>
      </c>
      <c r="B105" s="7" t="s">
        <v>119</v>
      </c>
      <c r="C105" s="7">
        <v>7708698473</v>
      </c>
      <c r="D105" s="9">
        <v>2010650000</v>
      </c>
      <c r="E105" s="6" t="s">
        <v>851</v>
      </c>
      <c r="F105" s="7" t="s">
        <v>5</v>
      </c>
      <c r="G105" s="12" t="str">
        <f>VLOOKUP(D105,'Периметр АЭПК_3_кв_ 2017'!D:F,3,0)</f>
        <v>Да</v>
      </c>
      <c r="H105" s="12"/>
    </row>
    <row r="106" spans="1:8" s="4" customFormat="1" ht="13.5" customHeight="1" x14ac:dyDescent="0.25">
      <c r="A106" s="21">
        <v>105</v>
      </c>
      <c r="B106" s="7" t="s">
        <v>414</v>
      </c>
      <c r="C106" s="7">
        <v>4714000067</v>
      </c>
      <c r="D106" s="7">
        <v>4090000000</v>
      </c>
      <c r="E106" s="6" t="s">
        <v>924</v>
      </c>
      <c r="F106" s="7" t="s">
        <v>5</v>
      </c>
      <c r="G106" s="12">
        <f>VLOOKUP(D106,'Периметр АЭПК_3_кв_ 2017'!D:F,3,0)</f>
        <v>0</v>
      </c>
      <c r="H106" s="12"/>
    </row>
    <row r="107" spans="1:8" s="4" customFormat="1" ht="13.5" customHeight="1" x14ac:dyDescent="0.25">
      <c r="A107" s="21">
        <v>106</v>
      </c>
      <c r="B107" s="7" t="s">
        <v>392</v>
      </c>
      <c r="C107" s="7">
        <v>7709944065</v>
      </c>
      <c r="D107" s="7">
        <v>4140000000</v>
      </c>
      <c r="E107" s="6" t="s">
        <v>925</v>
      </c>
      <c r="F107" s="7" t="s">
        <v>5</v>
      </c>
      <c r="G107" s="12">
        <f>VLOOKUP(D107,'Периметр АЭПК_3_кв_ 2017'!D:F,3,0)</f>
        <v>0</v>
      </c>
      <c r="H107" s="12"/>
    </row>
    <row r="108" spans="1:8" s="4" customFormat="1" ht="13.5" customHeight="1" x14ac:dyDescent="0.25">
      <c r="A108" s="21">
        <v>107</v>
      </c>
      <c r="B108" s="7" t="s">
        <v>121</v>
      </c>
      <c r="C108" s="7">
        <v>7706688991</v>
      </c>
      <c r="D108" s="9">
        <v>2010242200</v>
      </c>
      <c r="E108" s="6" t="s">
        <v>852</v>
      </c>
      <c r="F108" s="7" t="s">
        <v>5</v>
      </c>
      <c r="G108" s="12" t="str">
        <f>VLOOKUP(D108,'Периметр АЭПК_3_кв_ 2017'!D:F,3,0)</f>
        <v>Да</v>
      </c>
      <c r="H108" s="12"/>
    </row>
    <row r="109" spans="1:8" s="4" customFormat="1" ht="13.5" customHeight="1" x14ac:dyDescent="0.25">
      <c r="A109" s="21">
        <v>108</v>
      </c>
      <c r="B109" s="7" t="s">
        <v>391</v>
      </c>
      <c r="C109" s="7">
        <v>5036005308</v>
      </c>
      <c r="D109" s="9">
        <v>4060000000</v>
      </c>
      <c r="E109" s="6" t="s">
        <v>926</v>
      </c>
      <c r="F109" s="7" t="s">
        <v>5</v>
      </c>
      <c r="G109" s="12">
        <f>VLOOKUP(D109,'Периметр АЭПК_3_кв_ 2017'!D:F,3,0)</f>
        <v>0</v>
      </c>
      <c r="H109" s="12"/>
    </row>
    <row r="110" spans="1:8" s="4" customFormat="1" ht="13.5" customHeight="1" x14ac:dyDescent="0.25">
      <c r="A110" s="21">
        <v>109</v>
      </c>
      <c r="B110" s="7" t="s">
        <v>420</v>
      </c>
      <c r="C110" s="7">
        <v>7802846922</v>
      </c>
      <c r="D110" s="9">
        <v>4010000000</v>
      </c>
      <c r="E110" s="6" t="s">
        <v>927</v>
      </c>
      <c r="F110" s="7" t="s">
        <v>5</v>
      </c>
      <c r="G110" s="12">
        <f>VLOOKUP(D110,'Периметр АЭПК_3_кв_ 2017'!D:F,3,0)</f>
        <v>0</v>
      </c>
      <c r="H110" s="12"/>
    </row>
    <row r="111" spans="1:8" s="4" customFormat="1" ht="13.5" customHeight="1" x14ac:dyDescent="0.25">
      <c r="A111" s="21">
        <v>110</v>
      </c>
      <c r="B111" s="7" t="s">
        <v>417</v>
      </c>
      <c r="C111" s="7">
        <v>5838009089</v>
      </c>
      <c r="D111" s="9">
        <v>4110000000</v>
      </c>
      <c r="E111" s="6" t="s">
        <v>928</v>
      </c>
      <c r="F111" s="7" t="s">
        <v>5</v>
      </c>
      <c r="G111" s="12">
        <f>VLOOKUP(D111,'Периметр АЭПК_3_кв_ 2017'!D:F,3,0)</f>
        <v>0</v>
      </c>
      <c r="H111" s="12"/>
    </row>
    <row r="112" spans="1:8" s="4" customFormat="1" ht="13.5" customHeight="1" x14ac:dyDescent="0.25">
      <c r="A112" s="21">
        <v>111</v>
      </c>
      <c r="B112" s="7" t="s">
        <v>422</v>
      </c>
      <c r="C112" s="7">
        <v>7802441926</v>
      </c>
      <c r="D112" s="9">
        <v>2010690000</v>
      </c>
      <c r="E112" s="6" t="s">
        <v>853</v>
      </c>
      <c r="F112" s="7" t="s">
        <v>5</v>
      </c>
      <c r="G112" s="12" t="str">
        <f>VLOOKUP(D112,'Периметр АЭПК_3_кв_ 2017'!D:F,3,0)</f>
        <v>Да</v>
      </c>
      <c r="H112" s="12"/>
    </row>
    <row r="113" spans="1:8" s="4" customFormat="1" ht="13.5" customHeight="1" x14ac:dyDescent="0.25">
      <c r="A113" s="21">
        <v>112</v>
      </c>
      <c r="B113" s="7" t="s">
        <v>410</v>
      </c>
      <c r="C113" s="7">
        <v>5254081010</v>
      </c>
      <c r="D113" s="9">
        <v>2010150000</v>
      </c>
      <c r="E113" s="6" t="s">
        <v>854</v>
      </c>
      <c r="F113" s="7" t="s">
        <v>5</v>
      </c>
      <c r="G113" s="12" t="str">
        <f>VLOOKUP(D113,'Периметр АЭПК_3_кв_ 2017'!D:F,3,0)</f>
        <v>Да</v>
      </c>
      <c r="H113" s="12"/>
    </row>
    <row r="114" spans="1:8" s="4" customFormat="1" ht="13.5" customHeight="1" x14ac:dyDescent="0.25">
      <c r="A114" s="21">
        <v>113</v>
      </c>
      <c r="B114" s="7" t="s">
        <v>375</v>
      </c>
      <c r="C114" s="7">
        <v>7706757331</v>
      </c>
      <c r="D114" s="9">
        <v>2010920000</v>
      </c>
      <c r="E114" s="6" t="s">
        <v>855</v>
      </c>
      <c r="F114" s="7" t="s">
        <v>5</v>
      </c>
      <c r="G114" s="12" t="str">
        <f>VLOOKUP(D114,'Периметр АЭПК_3_кв_ 2017'!D:F,3,0)</f>
        <v>Да</v>
      </c>
      <c r="H114" s="12"/>
    </row>
    <row r="115" spans="1:8" s="4" customFormat="1" ht="13.5" customHeight="1" x14ac:dyDescent="0.25">
      <c r="A115" s="21">
        <v>114</v>
      </c>
      <c r="B115" s="7" t="s">
        <v>236</v>
      </c>
      <c r="C115" s="7">
        <v>7726633119</v>
      </c>
      <c r="D115" s="9">
        <v>2010700000</v>
      </c>
      <c r="E115" s="6" t="s">
        <v>856</v>
      </c>
      <c r="F115" s="7" t="s">
        <v>5</v>
      </c>
      <c r="G115" s="12" t="str">
        <f>VLOOKUP(D115,'Периметр АЭПК_3_кв_ 2017'!D:F,3,0)</f>
        <v>Да</v>
      </c>
      <c r="H115" s="12"/>
    </row>
    <row r="116" spans="1:8" s="4" customFormat="1" ht="13.5" customHeight="1" x14ac:dyDescent="0.25">
      <c r="A116" s="21">
        <v>115</v>
      </c>
      <c r="B116" s="7" t="s">
        <v>127</v>
      </c>
      <c r="C116" s="7">
        <v>7706751361</v>
      </c>
      <c r="D116" s="7">
        <v>2010910000</v>
      </c>
      <c r="E116" s="6" t="s">
        <v>128</v>
      </c>
      <c r="F116" s="7" t="s">
        <v>5</v>
      </c>
      <c r="G116" s="12" t="str">
        <f>VLOOKUP(D116,'Периметр АЭПК_3_кв_ 2017'!D:F,3,0)</f>
        <v>Да</v>
      </c>
      <c r="H116" s="12"/>
    </row>
    <row r="117" spans="1:8" s="4" customFormat="1" ht="13.5" customHeight="1" x14ac:dyDescent="0.25">
      <c r="A117" s="21">
        <v>116</v>
      </c>
      <c r="B117" s="7" t="s">
        <v>129</v>
      </c>
      <c r="C117" s="7">
        <v>7706704146</v>
      </c>
      <c r="D117" s="9">
        <v>2010860000</v>
      </c>
      <c r="E117" s="6" t="s">
        <v>857</v>
      </c>
      <c r="F117" s="7" t="s">
        <v>5</v>
      </c>
      <c r="G117" s="12" t="str">
        <f>VLOOKUP(D117,'Периметр АЭПК_3_кв_ 2017'!D:F,3,0)</f>
        <v>Да</v>
      </c>
      <c r="H117" s="12"/>
    </row>
    <row r="118" spans="1:8" s="4" customFormat="1" ht="13.5" customHeight="1" x14ac:dyDescent="0.25">
      <c r="A118" s="21">
        <v>117</v>
      </c>
      <c r="B118" s="7" t="s">
        <v>131</v>
      </c>
      <c r="C118" s="7">
        <v>5259077666</v>
      </c>
      <c r="D118" s="9">
        <v>2010720000</v>
      </c>
      <c r="E118" s="6" t="s">
        <v>858</v>
      </c>
      <c r="F118" s="7" t="s">
        <v>5</v>
      </c>
      <c r="G118" s="12" t="str">
        <f>VLOOKUP(D118,'Периметр АЭПК_3_кв_ 2017'!D:F,3,0)</f>
        <v>Да</v>
      </c>
      <c r="H118" s="12"/>
    </row>
    <row r="119" spans="1:8" s="4" customFormat="1" ht="13.5" customHeight="1" x14ac:dyDescent="0.25">
      <c r="A119" s="21">
        <v>118</v>
      </c>
      <c r="B119" s="7" t="s">
        <v>238</v>
      </c>
      <c r="C119" s="7">
        <v>7024033350</v>
      </c>
      <c r="D119" s="9">
        <v>2010780500</v>
      </c>
      <c r="E119" s="6" t="s">
        <v>859</v>
      </c>
      <c r="F119" s="7" t="s">
        <v>5</v>
      </c>
      <c r="G119" s="12" t="str">
        <f>VLOOKUP(D119,'Периметр АЭПК_3_кв_ 2017'!D:F,3,0)</f>
        <v>Да</v>
      </c>
      <c r="H119" s="12"/>
    </row>
    <row r="120" spans="1:8" s="4" customFormat="1" ht="13.5" customHeight="1" x14ac:dyDescent="0.25">
      <c r="A120" s="21">
        <v>119</v>
      </c>
      <c r="B120" s="7" t="s">
        <v>929</v>
      </c>
      <c r="C120" s="7">
        <v>7722024973</v>
      </c>
      <c r="D120" s="9">
        <v>1180000000</v>
      </c>
      <c r="E120" s="6" t="s">
        <v>930</v>
      </c>
      <c r="F120" s="7" t="s">
        <v>5</v>
      </c>
      <c r="G120" s="12">
        <f>VLOOKUP(D120,'Периметр АЭПК_3_кв_ 2017'!D:F,3,0)</f>
        <v>0</v>
      </c>
      <c r="H120" s="12"/>
    </row>
    <row r="121" spans="1:8" s="4" customFormat="1" ht="13.5" customHeight="1" x14ac:dyDescent="0.25">
      <c r="A121" s="21">
        <v>120</v>
      </c>
      <c r="B121" s="7" t="s">
        <v>400</v>
      </c>
      <c r="C121" s="7">
        <v>5410101900</v>
      </c>
      <c r="D121" s="9">
        <v>1080000000</v>
      </c>
      <c r="E121" s="6" t="s">
        <v>931</v>
      </c>
      <c r="F121" s="7" t="s">
        <v>5</v>
      </c>
      <c r="G121" s="12">
        <f>VLOOKUP(D121,'Периметр АЭПК_3_кв_ 2017'!D:F,3,0)</f>
        <v>0</v>
      </c>
      <c r="H121" s="12"/>
    </row>
    <row r="122" spans="1:8" s="4" customFormat="1" ht="13.5" customHeight="1" x14ac:dyDescent="0.25">
      <c r="A122" s="21">
        <v>121</v>
      </c>
      <c r="B122" s="7" t="s">
        <v>135</v>
      </c>
      <c r="C122" s="7">
        <v>7530000048</v>
      </c>
      <c r="D122" s="9">
        <v>2010230400</v>
      </c>
      <c r="E122" s="6" t="s">
        <v>860</v>
      </c>
      <c r="F122" s="7" t="s">
        <v>5</v>
      </c>
      <c r="G122" s="12" t="str">
        <f>VLOOKUP(D122,'Периметр АЭПК_3_кв_ 2017'!D:F,3,0)</f>
        <v>Да</v>
      </c>
      <c r="H122" s="12"/>
    </row>
    <row r="123" spans="1:8" s="4" customFormat="1" ht="13.5" customHeight="1" x14ac:dyDescent="0.25">
      <c r="A123" s="21">
        <v>122</v>
      </c>
      <c r="B123" s="7" t="s">
        <v>397</v>
      </c>
      <c r="C123" s="7">
        <v>7405000428</v>
      </c>
      <c r="D123" s="9">
        <v>1100000000</v>
      </c>
      <c r="E123" s="6" t="s">
        <v>932</v>
      </c>
      <c r="F123" s="7" t="s">
        <v>5</v>
      </c>
      <c r="G123" s="12">
        <f>VLOOKUP(D123,'Периметр АЭПК_3_кв_ 2017'!D:F,3,0)</f>
        <v>0</v>
      </c>
      <c r="H123" s="12"/>
    </row>
    <row r="124" spans="1:8" s="4" customFormat="1" ht="13.5" customHeight="1" x14ac:dyDescent="0.25">
      <c r="A124" s="21">
        <v>123</v>
      </c>
      <c r="B124" s="7" t="s">
        <v>137</v>
      </c>
      <c r="C124" s="7">
        <v>7721699740</v>
      </c>
      <c r="D124" s="7">
        <v>2010592000</v>
      </c>
      <c r="E124" s="6" t="s">
        <v>861</v>
      </c>
      <c r="F124" s="7" t="s">
        <v>5</v>
      </c>
      <c r="G124" s="12" t="str">
        <f>VLOOKUP(D124,'Периметр АЭПК_3_кв_ 2017'!D:F,3,0)</f>
        <v>Да</v>
      </c>
      <c r="H124" s="12"/>
    </row>
    <row r="125" spans="1:8" s="4" customFormat="1" ht="13.5" customHeight="1" x14ac:dyDescent="0.25">
      <c r="A125" s="21">
        <v>124</v>
      </c>
      <c r="B125" s="7" t="s">
        <v>360</v>
      </c>
      <c r="C125" s="7">
        <v>7725524660</v>
      </c>
      <c r="D125" s="9">
        <v>2010231200</v>
      </c>
      <c r="E125" s="6" t="s">
        <v>862</v>
      </c>
      <c r="F125" s="7" t="s">
        <v>5</v>
      </c>
      <c r="G125" s="12" t="str">
        <f>VLOOKUP(D125,'Периметр АЭПК_3_кв_ 2017'!D:F,3,0)</f>
        <v>Да</v>
      </c>
      <c r="H125" s="12"/>
    </row>
    <row r="126" spans="1:8" s="4" customFormat="1" ht="13.5" customHeight="1" x14ac:dyDescent="0.25">
      <c r="A126" s="21">
        <v>125</v>
      </c>
      <c r="B126" s="7" t="s">
        <v>424</v>
      </c>
      <c r="C126" s="7">
        <v>7704009700</v>
      </c>
      <c r="D126" s="9">
        <v>3110000000</v>
      </c>
      <c r="E126" s="6" t="s">
        <v>933</v>
      </c>
      <c r="F126" s="7" t="s">
        <v>5</v>
      </c>
      <c r="G126" s="12">
        <f>VLOOKUP(D126,'Периметр АЭПК_3_кв_ 2017'!D:F,3,0)</f>
        <v>0</v>
      </c>
      <c r="H126" s="12"/>
    </row>
    <row r="127" spans="1:8" s="4" customFormat="1" ht="13.5" customHeight="1" x14ac:dyDescent="0.25">
      <c r="A127" s="21">
        <v>126</v>
      </c>
      <c r="B127" s="7" t="s">
        <v>429</v>
      </c>
      <c r="C127" s="7">
        <v>7734358970</v>
      </c>
      <c r="D127" s="9">
        <v>2010990000</v>
      </c>
      <c r="E127" s="6" t="s">
        <v>430</v>
      </c>
      <c r="F127" s="7" t="s">
        <v>5</v>
      </c>
      <c r="G127" s="12" t="str">
        <f>VLOOKUP(D127,'Периметр АЭПК_3_кв_ 2017'!D:F,3,0)</f>
        <v>Да</v>
      </c>
      <c r="H127" s="12"/>
    </row>
    <row r="128" spans="1:8" s="4" customFormat="1" ht="13.5" customHeight="1" x14ac:dyDescent="0.25">
      <c r="A128" s="21">
        <v>127</v>
      </c>
      <c r="B128" s="7" t="s">
        <v>787</v>
      </c>
      <c r="C128" s="7">
        <v>7709735135</v>
      </c>
      <c r="D128" s="7">
        <v>2010230912</v>
      </c>
      <c r="E128" s="6" t="s">
        <v>863</v>
      </c>
      <c r="F128" s="7" t="s">
        <v>5</v>
      </c>
      <c r="G128" s="12" t="str">
        <f>VLOOKUP(D128,'Периметр АЭПК_3_кв_ 2017'!D:F,3,0)</f>
        <v>Да</v>
      </c>
      <c r="H128" s="12"/>
    </row>
    <row r="129" spans="1:8" s="4" customFormat="1" ht="13.5" customHeight="1" x14ac:dyDescent="0.25">
      <c r="A129" s="21">
        <v>128</v>
      </c>
      <c r="B129" s="7" t="s">
        <v>139</v>
      </c>
      <c r="C129" s="7">
        <v>7713190205</v>
      </c>
      <c r="D129" s="9">
        <v>2010020600</v>
      </c>
      <c r="E129" s="6" t="s">
        <v>864</v>
      </c>
      <c r="F129" s="7" t="s">
        <v>5</v>
      </c>
      <c r="G129" s="12" t="str">
        <f>VLOOKUP(D129,'Периметр АЭПК_3_кв_ 2017'!D:F,3,0)</f>
        <v>Да</v>
      </c>
      <c r="H129" s="12"/>
    </row>
    <row r="130" spans="1:8" s="4" customFormat="1" ht="13.5" customHeight="1" x14ac:dyDescent="0.25">
      <c r="A130" s="21">
        <v>129</v>
      </c>
      <c r="B130" s="7" t="s">
        <v>141</v>
      </c>
      <c r="C130" s="7">
        <v>7721632827</v>
      </c>
      <c r="D130" s="9">
        <v>2010590000</v>
      </c>
      <c r="E130" s="6" t="s">
        <v>865</v>
      </c>
      <c r="F130" s="7" t="s">
        <v>5</v>
      </c>
      <c r="G130" s="12" t="str">
        <f>VLOOKUP(D130,'Периметр АЭПК_3_кв_ 2017'!D:F,3,0)</f>
        <v>Да</v>
      </c>
      <c r="H130" s="12"/>
    </row>
    <row r="131" spans="1:8" s="4" customFormat="1" ht="13.5" customHeight="1" x14ac:dyDescent="0.25">
      <c r="A131" s="21">
        <v>130</v>
      </c>
      <c r="B131" s="7" t="s">
        <v>419</v>
      </c>
      <c r="C131" s="7">
        <v>4714004270</v>
      </c>
      <c r="D131" s="9">
        <v>3260000000</v>
      </c>
      <c r="E131" s="6" t="s">
        <v>934</v>
      </c>
      <c r="F131" s="7" t="s">
        <v>5</v>
      </c>
      <c r="G131" s="12">
        <f>VLOOKUP(D131,'Периметр АЭПК_3_кв_ 2017'!D:F,3,0)</f>
        <v>0</v>
      </c>
      <c r="H131" s="12"/>
    </row>
    <row r="132" spans="1:8" s="4" customFormat="1" ht="13.5" customHeight="1" x14ac:dyDescent="0.25">
      <c r="A132" s="21">
        <v>131</v>
      </c>
      <c r="B132" s="7" t="s">
        <v>479</v>
      </c>
      <c r="C132" s="7">
        <v>7706759586</v>
      </c>
      <c r="D132" s="9">
        <v>2010930000</v>
      </c>
      <c r="E132" s="6" t="s">
        <v>866</v>
      </c>
      <c r="F132" s="7" t="s">
        <v>5</v>
      </c>
      <c r="G132" s="12" t="str">
        <f>VLOOKUP(D132,'Периметр АЭПК_3_кв_ 2017'!D:F,3,0)</f>
        <v>Да</v>
      </c>
      <c r="H132" s="12"/>
    </row>
    <row r="133" spans="1:8" s="4" customFormat="1" ht="13.5" customHeight="1" x14ac:dyDescent="0.25">
      <c r="A133" s="21">
        <v>132</v>
      </c>
      <c r="B133" s="7" t="s">
        <v>145</v>
      </c>
      <c r="C133" s="7">
        <v>7705966318</v>
      </c>
      <c r="D133" s="9">
        <v>2010592200</v>
      </c>
      <c r="E133" s="6" t="s">
        <v>867</v>
      </c>
      <c r="F133" s="7" t="s">
        <v>5</v>
      </c>
      <c r="G133" s="12" t="str">
        <f>VLOOKUP(D133,'Периметр АЭПК_3_кв_ 2017'!D:F,3,0)</f>
        <v>Да</v>
      </c>
      <c r="H133" s="12"/>
    </row>
    <row r="134" spans="1:8" s="4" customFormat="1" ht="13.5" customHeight="1" x14ac:dyDescent="0.25">
      <c r="A134" s="21">
        <v>133</v>
      </c>
      <c r="B134" s="7" t="s">
        <v>363</v>
      </c>
      <c r="C134" s="7">
        <v>7706805049</v>
      </c>
      <c r="D134" s="7">
        <v>2010980000</v>
      </c>
      <c r="E134" s="6" t="s">
        <v>868</v>
      </c>
      <c r="F134" s="7" t="s">
        <v>5</v>
      </c>
      <c r="G134" s="12">
        <f>VLOOKUP(D134,'Периметр АЭПК_3_кв_ 2017'!D:F,3,0)</f>
        <v>0</v>
      </c>
      <c r="H134" s="12"/>
    </row>
    <row r="135" spans="1:8" s="4" customFormat="1" ht="13.5" customHeight="1" x14ac:dyDescent="0.25">
      <c r="A135" s="21">
        <v>134</v>
      </c>
      <c r="B135" s="7" t="s">
        <v>423</v>
      </c>
      <c r="C135" s="7">
        <v>7726667090</v>
      </c>
      <c r="D135" s="9">
        <v>4180000000</v>
      </c>
      <c r="E135" s="6" t="s">
        <v>935</v>
      </c>
      <c r="F135" s="7" t="s">
        <v>5</v>
      </c>
      <c r="G135" s="12">
        <f>VLOOKUP(D135,'Периметр АЭПК_3_кв_ 2017'!D:F,3,0)</f>
        <v>0</v>
      </c>
      <c r="H135" s="12"/>
    </row>
    <row r="136" spans="1:8" s="4" customFormat="1" ht="13.5" customHeight="1" x14ac:dyDescent="0.25">
      <c r="A136" s="21">
        <v>135</v>
      </c>
      <c r="B136" s="7" t="s">
        <v>147</v>
      </c>
      <c r="C136" s="7">
        <v>5036076690</v>
      </c>
      <c r="D136" s="9">
        <v>2010230911</v>
      </c>
      <c r="E136" s="6" t="s">
        <v>869</v>
      </c>
      <c r="F136" s="7" t="s">
        <v>5</v>
      </c>
      <c r="G136" s="12" t="str">
        <f>VLOOKUP(D136,'Периметр АЭПК_3_кв_ 2017'!D:F,3,0)</f>
        <v>Да</v>
      </c>
      <c r="H136" s="12"/>
    </row>
    <row r="137" spans="1:8" s="4" customFormat="1" ht="13.5" customHeight="1" x14ac:dyDescent="0.25">
      <c r="A137" s="21">
        <v>136</v>
      </c>
      <c r="B137" s="7" t="s">
        <v>149</v>
      </c>
      <c r="C137" s="7" t="s">
        <v>870</v>
      </c>
      <c r="D137" s="9">
        <v>2010230916</v>
      </c>
      <c r="E137" s="6" t="s">
        <v>150</v>
      </c>
      <c r="F137" s="7" t="s">
        <v>5</v>
      </c>
      <c r="G137" s="12" t="str">
        <f>VLOOKUP(D137,'Периметр АЭПК_3_кв_ 2017'!D:F,3,0)</f>
        <v>Да</v>
      </c>
      <c r="H137" s="12"/>
    </row>
    <row r="138" spans="1:8" s="4" customFormat="1" ht="13.5" customHeight="1" x14ac:dyDescent="0.25">
      <c r="A138" s="21">
        <v>137</v>
      </c>
      <c r="B138" s="7" t="s">
        <v>151</v>
      </c>
      <c r="C138" s="7">
        <v>6664003909</v>
      </c>
      <c r="D138" s="7">
        <v>2010200000</v>
      </c>
      <c r="E138" s="6" t="s">
        <v>871</v>
      </c>
      <c r="F138" s="7" t="s">
        <v>5</v>
      </c>
      <c r="G138" s="12" t="str">
        <f>VLOOKUP(D138,'Периметр АЭПК_3_кв_ 2017'!D:F,3,0)</f>
        <v>Да</v>
      </c>
      <c r="H138" s="12"/>
    </row>
    <row r="139" spans="1:8" ht="13.5" customHeight="1" x14ac:dyDescent="0.25">
      <c r="A139" s="21">
        <v>138</v>
      </c>
      <c r="B139" s="7" t="s">
        <v>405</v>
      </c>
      <c r="C139" s="7">
        <v>5254082550</v>
      </c>
      <c r="D139" s="2">
        <v>2010150300</v>
      </c>
      <c r="E139" s="6" t="s">
        <v>872</v>
      </c>
      <c r="F139" s="7" t="s">
        <v>5</v>
      </c>
      <c r="G139" s="12" t="str">
        <f>VLOOKUP(D139,'Периметр АЭПК_3_кв_ 2017'!D:F,3,0)</f>
        <v>Да</v>
      </c>
    </row>
    <row r="140" spans="1:8" ht="13.5" customHeight="1" x14ac:dyDescent="0.25">
      <c r="A140" s="21">
        <v>139</v>
      </c>
      <c r="B140" s="7" t="s">
        <v>407</v>
      </c>
      <c r="C140" s="7">
        <v>7706187089</v>
      </c>
      <c r="D140" s="2">
        <v>3080000000</v>
      </c>
      <c r="E140" s="6" t="s">
        <v>936</v>
      </c>
      <c r="F140" s="7" t="s">
        <v>5</v>
      </c>
      <c r="G140" s="12">
        <f>VLOOKUP(D140,'Периметр АЭПК_3_кв_ 2017'!D:F,3,0)</f>
        <v>0</v>
      </c>
    </row>
    <row r="141" spans="1:8" ht="13.5" customHeight="1" x14ac:dyDescent="0.25">
      <c r="A141" s="21">
        <v>140</v>
      </c>
      <c r="B141" s="7" t="s">
        <v>157</v>
      </c>
      <c r="C141" s="7">
        <v>7734592593</v>
      </c>
      <c r="D141" s="2">
        <v>2010660000</v>
      </c>
      <c r="E141" s="6" t="s">
        <v>873</v>
      </c>
      <c r="F141" s="7" t="s">
        <v>5</v>
      </c>
      <c r="G141" s="12" t="str">
        <f>VLOOKUP(D141,'Периметр АЭПК_3_кв_ 2017'!D:F,3,0)</f>
        <v>Да</v>
      </c>
    </row>
    <row r="142" spans="1:8" ht="13.5" customHeight="1" x14ac:dyDescent="0.25">
      <c r="A142" s="21">
        <v>141</v>
      </c>
      <c r="B142" s="7" t="s">
        <v>394</v>
      </c>
      <c r="C142" s="7">
        <v>7840393624</v>
      </c>
      <c r="D142" s="2">
        <v>2010750000</v>
      </c>
      <c r="E142" s="6" t="s">
        <v>874</v>
      </c>
      <c r="F142" s="7" t="s">
        <v>5</v>
      </c>
      <c r="G142" s="12" t="str">
        <f>VLOOKUP(D142,'Периметр АЭПК_3_кв_ 2017'!D:F,3,0)</f>
        <v>Да</v>
      </c>
    </row>
    <row r="143" spans="1:8" ht="13.5" customHeight="1" x14ac:dyDescent="0.25">
      <c r="A143" s="21">
        <v>142</v>
      </c>
      <c r="B143" s="7" t="s">
        <v>408</v>
      </c>
      <c r="C143" s="7">
        <v>5254082630</v>
      </c>
      <c r="D143" s="2">
        <v>2010150200</v>
      </c>
      <c r="E143" s="6" t="s">
        <v>875</v>
      </c>
      <c r="F143" s="7" t="s">
        <v>5</v>
      </c>
      <c r="G143" s="12" t="str">
        <f>VLOOKUP(D143,'Периметр АЭПК_3_кв_ 2017'!D:F,3,0)</f>
        <v>Да</v>
      </c>
    </row>
    <row r="144" spans="1:8" ht="13.5" customHeight="1" x14ac:dyDescent="0.25">
      <c r="A144" s="21">
        <v>143</v>
      </c>
      <c r="B144" s="7" t="s">
        <v>395</v>
      </c>
      <c r="C144" s="7">
        <v>5838000953</v>
      </c>
      <c r="D144" s="2">
        <v>1090000000</v>
      </c>
      <c r="E144" s="6" t="s">
        <v>937</v>
      </c>
      <c r="F144" s="7" t="s">
        <v>5</v>
      </c>
      <c r="G144" s="12">
        <f>VLOOKUP(D144,'Периметр АЭПК_3_кв_ 2017'!D:F,3,0)</f>
        <v>0</v>
      </c>
    </row>
    <row r="145" spans="1:7" ht="13.5" customHeight="1" x14ac:dyDescent="0.25">
      <c r="A145" s="21">
        <v>144</v>
      </c>
      <c r="B145" s="7" t="s">
        <v>159</v>
      </c>
      <c r="C145" s="7">
        <v>7024037370</v>
      </c>
      <c r="D145" s="2">
        <v>2010550001</v>
      </c>
      <c r="E145" s="6" t="s">
        <v>876</v>
      </c>
      <c r="F145" s="7" t="s">
        <v>5</v>
      </c>
      <c r="G145" s="12" t="str">
        <f>VLOOKUP(D145,'Периметр АЭПК_3_кв_ 2017'!D:F,3,0)</f>
        <v>Да</v>
      </c>
    </row>
    <row r="146" spans="1:7" ht="13.5" customHeight="1" x14ac:dyDescent="0.25">
      <c r="A146" s="21">
        <v>145</v>
      </c>
      <c r="B146" s="7" t="s">
        <v>161</v>
      </c>
      <c r="C146" s="7">
        <v>7024029499</v>
      </c>
      <c r="D146" s="2">
        <v>2010780000</v>
      </c>
      <c r="E146" s="6" t="s">
        <v>877</v>
      </c>
      <c r="F146" s="7" t="s">
        <v>5</v>
      </c>
      <c r="G146" s="12" t="str">
        <f>VLOOKUP(D146,'Периметр АЭПК_3_кв_ 2017'!D:F,3,0)</f>
        <v>Да</v>
      </c>
    </row>
    <row r="147" spans="1:7" ht="13.5" customHeight="1" x14ac:dyDescent="0.25">
      <c r="A147" s="21">
        <v>146</v>
      </c>
      <c r="B147" s="7" t="s">
        <v>163</v>
      </c>
      <c r="C147" s="7">
        <v>1837004370</v>
      </c>
      <c r="D147" s="2">
        <v>2010230306</v>
      </c>
      <c r="E147" s="6" t="s">
        <v>762</v>
      </c>
      <c r="F147" s="7" t="s">
        <v>5</v>
      </c>
      <c r="G147" s="12" t="str">
        <f>VLOOKUP(D147,'Периметр АЭПК_3_кв_ 2017'!D:F,3,0)</f>
        <v>Да</v>
      </c>
    </row>
    <row r="148" spans="1:7" ht="13.5" customHeight="1" x14ac:dyDescent="0.25">
      <c r="A148" s="21">
        <v>147</v>
      </c>
      <c r="B148" s="7" t="s">
        <v>165</v>
      </c>
      <c r="C148" s="7">
        <v>3329064483</v>
      </c>
      <c r="D148" s="2">
        <v>2010440300</v>
      </c>
      <c r="E148" s="6" t="s">
        <v>766</v>
      </c>
      <c r="F148" s="7" t="s">
        <v>5</v>
      </c>
      <c r="G148" s="12" t="str">
        <f>VLOOKUP(D148,'Периметр АЭПК_3_кв_ 2017'!D:F,3,0)</f>
        <v>Да</v>
      </c>
    </row>
    <row r="149" spans="1:7" ht="13.5" customHeight="1" x14ac:dyDescent="0.25">
      <c r="A149" s="21">
        <v>148</v>
      </c>
      <c r="B149" s="7" t="s">
        <v>167</v>
      </c>
      <c r="C149" s="7">
        <v>7706123550</v>
      </c>
      <c r="D149" s="2">
        <v>2010230000</v>
      </c>
      <c r="E149" s="6" t="s">
        <v>878</v>
      </c>
      <c r="F149" s="7" t="s">
        <v>5</v>
      </c>
      <c r="G149" s="12" t="str">
        <f>VLOOKUP(D149,'Периметр АЭПК_3_кв_ 2017'!D:F,3,0)</f>
        <v>Да</v>
      </c>
    </row>
    <row r="150" spans="1:7" ht="13.5" customHeight="1" x14ac:dyDescent="0.25">
      <c r="A150" s="21">
        <v>149</v>
      </c>
      <c r="B150" s="7" t="s">
        <v>169</v>
      </c>
      <c r="C150" s="7">
        <v>7726523814</v>
      </c>
      <c r="D150" s="2">
        <v>2010231100</v>
      </c>
      <c r="E150" s="6" t="s">
        <v>879</v>
      </c>
      <c r="F150" s="7" t="s">
        <v>5</v>
      </c>
      <c r="G150" s="12" t="str">
        <f>VLOOKUP(D150,'Периметр АЭПК_3_кв_ 2017'!D:F,3,0)</f>
        <v>Да</v>
      </c>
    </row>
    <row r="151" spans="1:7" ht="13.5" customHeight="1" x14ac:dyDescent="0.25">
      <c r="A151" s="21">
        <v>150</v>
      </c>
      <c r="B151" s="7" t="s">
        <v>171</v>
      </c>
      <c r="C151" s="7">
        <v>7706604582</v>
      </c>
      <c r="D151" s="2">
        <v>2010240100</v>
      </c>
      <c r="E151" s="6" t="s">
        <v>880</v>
      </c>
      <c r="F151" s="7" t="s">
        <v>5</v>
      </c>
      <c r="G151" s="12" t="str">
        <f>VLOOKUP(D151,'Периметр АЭПК_3_кв_ 2017'!D:F,3,0)</f>
        <v>Да</v>
      </c>
    </row>
    <row r="152" spans="1:7" ht="13.5" customHeight="1" x14ac:dyDescent="0.25">
      <c r="A152" s="21">
        <v>151</v>
      </c>
      <c r="B152" s="7" t="s">
        <v>386</v>
      </c>
      <c r="C152" s="7">
        <v>5216017711</v>
      </c>
      <c r="D152" s="2">
        <v>4150000000</v>
      </c>
      <c r="E152" s="6" t="s">
        <v>938</v>
      </c>
      <c r="F152" s="7" t="s">
        <v>5</v>
      </c>
      <c r="G152" s="12">
        <f>VLOOKUP(D152,'Периметр АЭПК_3_кв_ 2017'!D:F,3,0)</f>
        <v>0</v>
      </c>
    </row>
    <row r="153" spans="1:7" ht="13.5" customHeight="1" x14ac:dyDescent="0.25">
      <c r="A153" s="21">
        <v>152</v>
      </c>
      <c r="B153" s="7" t="s">
        <v>173</v>
      </c>
      <c r="C153" s="7">
        <v>7706039242</v>
      </c>
      <c r="D153" s="2">
        <v>2010240000</v>
      </c>
      <c r="E153" s="6" t="s">
        <v>881</v>
      </c>
      <c r="F153" s="7" t="s">
        <v>5</v>
      </c>
      <c r="G153" s="12" t="str">
        <f>VLOOKUP(D153,'Периметр АЭПК_3_кв_ 2017'!D:F,3,0)</f>
        <v>Да</v>
      </c>
    </row>
    <row r="154" spans="1:7" ht="13.5" customHeight="1" x14ac:dyDescent="0.25">
      <c r="A154" s="21">
        <v>153</v>
      </c>
      <c r="B154" s="7" t="s">
        <v>175</v>
      </c>
      <c r="C154" s="7">
        <v>3329051460</v>
      </c>
      <c r="D154" s="2">
        <v>2010440000</v>
      </c>
      <c r="E154" s="6" t="s">
        <v>882</v>
      </c>
      <c r="F154" s="7" t="s">
        <v>5</v>
      </c>
      <c r="G154" s="12" t="str">
        <f>VLOOKUP(D154,'Периметр АЭПК_3_кв_ 2017'!D:F,3,0)</f>
        <v>Да</v>
      </c>
    </row>
    <row r="155" spans="1:7" ht="13.5" customHeight="1" x14ac:dyDescent="0.25">
      <c r="A155" s="21">
        <v>154</v>
      </c>
      <c r="B155" s="7" t="s">
        <v>390</v>
      </c>
      <c r="C155" s="7">
        <v>7751002460</v>
      </c>
      <c r="D155" s="2">
        <v>4030000000</v>
      </c>
      <c r="E155" s="6" t="s">
        <v>939</v>
      </c>
      <c r="F155" s="7" t="s">
        <v>5</v>
      </c>
      <c r="G155" s="12">
        <f>VLOOKUP(D155,'Периметр АЭПК_3_кв_ 2017'!D:F,3,0)</f>
        <v>0</v>
      </c>
    </row>
    <row r="156" spans="1:7" ht="13.5" customHeight="1" x14ac:dyDescent="0.25">
      <c r="A156" s="21">
        <v>155</v>
      </c>
      <c r="B156" s="7" t="s">
        <v>247</v>
      </c>
      <c r="C156" s="7">
        <v>6916013425</v>
      </c>
      <c r="D156" s="2">
        <v>2010620400</v>
      </c>
      <c r="E156" s="6" t="s">
        <v>248</v>
      </c>
      <c r="F156" s="7" t="s">
        <v>5</v>
      </c>
      <c r="G156" s="12">
        <f>VLOOKUP(D156,'Периметр АЭПК_3_кв_ 2017'!D:F,3,0)</f>
        <v>0</v>
      </c>
    </row>
    <row r="157" spans="1:7" ht="13.5" customHeight="1" x14ac:dyDescent="0.25">
      <c r="A157" s="21">
        <v>156</v>
      </c>
      <c r="B157" s="7" t="s">
        <v>177</v>
      </c>
      <c r="C157" s="7">
        <v>7706609414</v>
      </c>
      <c r="D157" s="2">
        <v>2010240200</v>
      </c>
      <c r="E157" s="6" t="s">
        <v>178</v>
      </c>
      <c r="F157" s="7" t="s">
        <v>5</v>
      </c>
      <c r="G157" s="12" t="str">
        <f>VLOOKUP(D157,'Периметр АЭПК_3_кв_ 2017'!D:F,3,0)</f>
        <v>Да</v>
      </c>
    </row>
    <row r="158" spans="1:7" ht="13.5" customHeight="1" x14ac:dyDescent="0.25">
      <c r="A158" s="21">
        <v>157</v>
      </c>
      <c r="B158" s="7" t="s">
        <v>179</v>
      </c>
      <c r="C158" s="7">
        <v>6629020789</v>
      </c>
      <c r="D158" s="2">
        <v>2010242000</v>
      </c>
      <c r="E158" s="6" t="s">
        <v>763</v>
      </c>
      <c r="F158" s="7" t="s">
        <v>5</v>
      </c>
      <c r="G158" s="12" t="str">
        <f>VLOOKUP(D158,'Периметр АЭПК_3_кв_ 2017'!D:F,3,0)</f>
        <v>Да</v>
      </c>
    </row>
    <row r="159" spans="1:7" ht="13.5" customHeight="1" x14ac:dyDescent="0.25">
      <c r="A159" s="21">
        <v>158</v>
      </c>
      <c r="B159" s="7" t="s">
        <v>371</v>
      </c>
      <c r="C159" s="7">
        <v>7706804447</v>
      </c>
      <c r="D159" s="2">
        <v>6010000000</v>
      </c>
      <c r="E159" s="6" t="s">
        <v>940</v>
      </c>
      <c r="F159" s="7" t="s">
        <v>5</v>
      </c>
      <c r="G159" s="12">
        <f>VLOOKUP(D159,'Периметр АЭПК_3_кв_ 2017'!D:F,3,0)</f>
        <v>0</v>
      </c>
    </row>
    <row r="160" spans="1:7" ht="13.5" customHeight="1" x14ac:dyDescent="0.25">
      <c r="A160" s="21">
        <v>159</v>
      </c>
      <c r="B160" s="7" t="s">
        <v>362</v>
      </c>
      <c r="C160" s="7">
        <v>7706641432</v>
      </c>
      <c r="D160" s="2">
        <v>2010020100</v>
      </c>
      <c r="E160" s="6" t="s">
        <v>754</v>
      </c>
      <c r="F160" s="7" t="s">
        <v>5</v>
      </c>
      <c r="G160" s="12" t="str">
        <f>VLOOKUP(D160,'Периметр АЭПК_3_кв_ 2017'!D:F,3,0)</f>
        <v>Да</v>
      </c>
    </row>
    <row r="161" spans="1:7" ht="13.5" customHeight="1" x14ac:dyDescent="0.25">
      <c r="A161" s="21">
        <v>160</v>
      </c>
      <c r="B161" s="7" t="s">
        <v>183</v>
      </c>
      <c r="C161" s="7">
        <v>7536087140</v>
      </c>
      <c r="D161" s="2">
        <v>2010020200</v>
      </c>
      <c r="E161" s="6" t="s">
        <v>883</v>
      </c>
      <c r="F161" s="7" t="s">
        <v>5</v>
      </c>
      <c r="G161" s="12" t="str">
        <f>VLOOKUP(D161,'Периметр АЭПК_3_кв_ 2017'!D:F,3,0)</f>
        <v>Да</v>
      </c>
    </row>
    <row r="162" spans="1:7" ht="13.5" customHeight="1" x14ac:dyDescent="0.25">
      <c r="A162" s="21">
        <v>161</v>
      </c>
      <c r="B162" s="7" t="s">
        <v>185</v>
      </c>
      <c r="C162" s="7">
        <v>6629020796</v>
      </c>
      <c r="D162" s="2">
        <v>2010241800</v>
      </c>
      <c r="E162" s="6" t="s">
        <v>186</v>
      </c>
      <c r="F162" s="7" t="s">
        <v>5</v>
      </c>
      <c r="G162" s="12" t="str">
        <f>VLOOKUP(D162,'Периметр АЭПК_3_кв_ 2017'!D:F,3,0)</f>
        <v>Да</v>
      </c>
    </row>
    <row r="163" spans="1:7" ht="13.5" customHeight="1" x14ac:dyDescent="0.25">
      <c r="A163" s="21">
        <v>162</v>
      </c>
      <c r="B163" s="7" t="s">
        <v>413</v>
      </c>
      <c r="C163" s="7">
        <v>6608004641</v>
      </c>
      <c r="D163" s="2">
        <v>1120000000</v>
      </c>
      <c r="E163" s="6" t="s">
        <v>941</v>
      </c>
      <c r="F163" s="7" t="s">
        <v>5</v>
      </c>
      <c r="G163" s="12">
        <f>VLOOKUP(D163,'Периметр АЭПК_3_кв_ 2017'!D:F,3,0)</f>
        <v>0</v>
      </c>
    </row>
    <row r="164" spans="1:7" ht="13.5" customHeight="1" x14ac:dyDescent="0.25">
      <c r="A164" s="21">
        <v>163</v>
      </c>
      <c r="B164" s="7" t="s">
        <v>187</v>
      </c>
      <c r="C164" s="7">
        <v>6629022962</v>
      </c>
      <c r="D164" s="2">
        <v>2010800000</v>
      </c>
      <c r="E164" s="6" t="s">
        <v>884</v>
      </c>
      <c r="F164" s="7" t="s">
        <v>5</v>
      </c>
      <c r="G164" s="12" t="str">
        <f>VLOOKUP(D164,'Периметр АЭПК_3_кв_ 2017'!D:F,3,0)</f>
        <v>Да</v>
      </c>
    </row>
    <row r="165" spans="1:7" ht="13.5" customHeight="1" x14ac:dyDescent="0.25">
      <c r="A165" s="21">
        <v>164</v>
      </c>
      <c r="B165" s="7" t="s">
        <v>421</v>
      </c>
      <c r="C165" s="7">
        <v>7706801975</v>
      </c>
      <c r="D165" s="2">
        <v>3090000000</v>
      </c>
      <c r="E165" s="6" t="s">
        <v>942</v>
      </c>
      <c r="F165" s="7" t="s">
        <v>5</v>
      </c>
      <c r="G165" s="12">
        <f>VLOOKUP(D165,'Периметр АЭПК_3_кв_ 2017'!D:F,3,0)</f>
        <v>0</v>
      </c>
    </row>
    <row r="166" spans="1:7" ht="13.5" customHeight="1" x14ac:dyDescent="0.25">
      <c r="A166" s="21">
        <v>165</v>
      </c>
      <c r="B166" s="7" t="s">
        <v>389</v>
      </c>
      <c r="C166" s="7">
        <v>4025442583</v>
      </c>
      <c r="D166" s="2">
        <v>4040000000</v>
      </c>
      <c r="E166" s="6" t="s">
        <v>943</v>
      </c>
      <c r="F166" s="7" t="s">
        <v>5</v>
      </c>
      <c r="G166" s="12">
        <f>VLOOKUP(D166,'Периметр АЭПК_3_кв_ 2017'!D:F,3,0)</f>
        <v>0</v>
      </c>
    </row>
    <row r="167" spans="1:7" ht="13.5" customHeight="1" x14ac:dyDescent="0.25">
      <c r="A167" s="21">
        <v>166</v>
      </c>
      <c r="B167" s="7" t="s">
        <v>189</v>
      </c>
      <c r="C167" s="7" t="s">
        <v>242</v>
      </c>
      <c r="D167" s="2">
        <v>2010230700</v>
      </c>
      <c r="E167" s="6" t="s">
        <v>885</v>
      </c>
      <c r="F167" s="7" t="s">
        <v>5</v>
      </c>
      <c r="G167" s="12" t="str">
        <f>VLOOKUP(D167,'Периметр АЭПК_3_кв_ 2017'!D:F,3,0)</f>
        <v>Да</v>
      </c>
    </row>
    <row r="168" spans="1:7" ht="13.5" customHeight="1" x14ac:dyDescent="0.25">
      <c r="A168" s="21">
        <v>167</v>
      </c>
      <c r="B168" s="7" t="s">
        <v>692</v>
      </c>
      <c r="C168" s="7">
        <v>7726750415</v>
      </c>
      <c r="D168" s="2">
        <v>2010911000</v>
      </c>
      <c r="E168" s="6" t="s">
        <v>777</v>
      </c>
      <c r="F168" s="7" t="s">
        <v>5</v>
      </c>
      <c r="G168" s="12" t="str">
        <f>VLOOKUP(D168,'Периметр АЭПК_3_кв_ 2017'!D:F,3,0)</f>
        <v>Да</v>
      </c>
    </row>
    <row r="169" spans="1:7" ht="13.5" customHeight="1" x14ac:dyDescent="0.25">
      <c r="A169" s="21">
        <v>168</v>
      </c>
      <c r="B169" s="7" t="s">
        <v>191</v>
      </c>
      <c r="C169" s="7">
        <v>7706723156</v>
      </c>
      <c r="D169" s="2">
        <v>2010870000</v>
      </c>
      <c r="E169" s="6" t="s">
        <v>886</v>
      </c>
      <c r="F169" s="7" t="s">
        <v>5</v>
      </c>
      <c r="G169" s="12" t="str">
        <f>VLOOKUP(D169,'Периметр АЭПК_3_кв_ 2017'!D:F,3,0)</f>
        <v>Да</v>
      </c>
    </row>
    <row r="170" spans="1:7" ht="13.5" customHeight="1" x14ac:dyDescent="0.25">
      <c r="A170" s="21">
        <v>169</v>
      </c>
      <c r="B170" s="7" t="s">
        <v>385</v>
      </c>
      <c r="C170" s="7">
        <v>7706638824</v>
      </c>
      <c r="D170" s="2">
        <v>2010040000</v>
      </c>
      <c r="E170" s="6" t="s">
        <v>944</v>
      </c>
      <c r="F170" s="7" t="s">
        <v>5</v>
      </c>
      <c r="G170" s="12">
        <f>VLOOKUP(D170,'Периметр АЭПК_3_кв_ 2017'!D:F,3,0)</f>
        <v>0</v>
      </c>
    </row>
    <row r="171" spans="1:7" ht="13.5" customHeight="1" x14ac:dyDescent="0.25">
      <c r="A171" s="21">
        <v>170</v>
      </c>
      <c r="B171" s="7" t="s">
        <v>193</v>
      </c>
      <c r="C171" s="7">
        <v>7806394392</v>
      </c>
      <c r="D171" s="2">
        <v>2010820000</v>
      </c>
      <c r="E171" s="6" t="s">
        <v>887</v>
      </c>
      <c r="F171" s="7" t="s">
        <v>5</v>
      </c>
      <c r="G171" s="12" t="str">
        <f>VLOOKUP(D171,'Периметр АЭПК_3_кв_ 2017'!D:F,3,0)</f>
        <v>Да</v>
      </c>
    </row>
    <row r="172" spans="1:7" ht="13.5" customHeight="1" x14ac:dyDescent="0.25">
      <c r="A172" s="21">
        <v>171</v>
      </c>
      <c r="B172" s="7" t="s">
        <v>195</v>
      </c>
      <c r="C172" s="7">
        <v>7723564851</v>
      </c>
      <c r="D172" s="2">
        <v>2010140000</v>
      </c>
      <c r="E172" s="6" t="s">
        <v>888</v>
      </c>
      <c r="F172" s="7" t="s">
        <v>5</v>
      </c>
      <c r="G172" s="12" t="str">
        <f>VLOOKUP(D172,'Периметр АЭПК_3_кв_ 2017'!D:F,3,0)</f>
        <v>Да</v>
      </c>
    </row>
    <row r="173" spans="1:7" ht="13.5" customHeight="1" x14ac:dyDescent="0.25">
      <c r="A173" s="21">
        <v>172</v>
      </c>
      <c r="B173" s="7" t="s">
        <v>384</v>
      </c>
      <c r="C173" s="7">
        <v>5024076079</v>
      </c>
      <c r="D173" s="2">
        <v>2010290000</v>
      </c>
      <c r="E173" s="6" t="s">
        <v>889</v>
      </c>
      <c r="F173" s="7" t="s">
        <v>5</v>
      </c>
      <c r="G173" s="12" t="str">
        <f>VLOOKUP(D173,'Периметр АЭПК_3_кв_ 2017'!D:F,3,0)</f>
        <v>Да</v>
      </c>
    </row>
    <row r="174" spans="1:7" ht="13.5" customHeight="1" x14ac:dyDescent="0.25">
      <c r="A174" s="21">
        <v>173</v>
      </c>
      <c r="B174" s="7" t="s">
        <v>372</v>
      </c>
      <c r="C174" s="7">
        <v>7715470328</v>
      </c>
      <c r="D174" s="2">
        <v>6080000000</v>
      </c>
      <c r="E174" s="6" t="s">
        <v>945</v>
      </c>
      <c r="F174" s="7" t="s">
        <v>5</v>
      </c>
      <c r="G174" s="12" t="str">
        <f>VLOOKUP(D174,'Периметр АЭПК_3_кв_ 2017'!D:F,3,0)</f>
        <v>Да</v>
      </c>
    </row>
    <row r="175" spans="1:7" ht="13.5" customHeight="1" x14ac:dyDescent="0.25">
      <c r="A175" s="21">
        <v>174</v>
      </c>
      <c r="B175" s="7" t="s">
        <v>197</v>
      </c>
      <c r="C175" s="7">
        <v>1829008035</v>
      </c>
      <c r="D175" s="2">
        <v>2010230300</v>
      </c>
      <c r="E175" s="6" t="s">
        <v>890</v>
      </c>
      <c r="F175" s="7" t="s">
        <v>5</v>
      </c>
      <c r="G175" s="12" t="str">
        <f>VLOOKUP(D175,'Периметр АЭПК_3_кв_ 2017'!D:F,3,0)</f>
        <v>Да</v>
      </c>
    </row>
    <row r="176" spans="1:7" ht="13.5" customHeight="1" x14ac:dyDescent="0.25">
      <c r="A176" s="21">
        <v>175</v>
      </c>
      <c r="B176" s="7" t="s">
        <v>199</v>
      </c>
      <c r="C176" s="7">
        <v>5053055010</v>
      </c>
      <c r="D176" s="2">
        <v>2010230110</v>
      </c>
      <c r="E176" s="6" t="s">
        <v>760</v>
      </c>
      <c r="F176" s="7" t="s">
        <v>5</v>
      </c>
      <c r="G176" s="12" t="str">
        <f>VLOOKUP(D176,'Периметр АЭПК_3_кв_ 2017'!D:F,3,0)</f>
        <v>Да</v>
      </c>
    </row>
    <row r="177" spans="1:7" ht="13.5" customHeight="1" x14ac:dyDescent="0.25">
      <c r="A177" s="21">
        <v>176</v>
      </c>
      <c r="B177" s="7" t="s">
        <v>201</v>
      </c>
      <c r="C177" s="7">
        <v>6629026420</v>
      </c>
      <c r="D177" s="2">
        <v>2010800800</v>
      </c>
      <c r="E177" s="6" t="s">
        <v>761</v>
      </c>
      <c r="F177" s="7" t="s">
        <v>5</v>
      </c>
      <c r="G177" s="12" t="str">
        <f>VLOOKUP(D177,'Периметр АЭПК_3_кв_ 2017'!D:F,3,0)</f>
        <v>Да</v>
      </c>
    </row>
    <row r="178" spans="1:7" ht="13.5" customHeight="1" x14ac:dyDescent="0.25">
      <c r="A178" s="21">
        <v>177</v>
      </c>
      <c r="B178" s="7" t="s">
        <v>203</v>
      </c>
      <c r="C178" s="7">
        <v>1402047530</v>
      </c>
      <c r="D178" s="2">
        <v>2010020400</v>
      </c>
      <c r="E178" s="6" t="s">
        <v>891</v>
      </c>
      <c r="F178" s="7" t="s">
        <v>5</v>
      </c>
      <c r="G178" s="12" t="str">
        <f>VLOOKUP(D178,'Периметр АЭПК_3_кв_ 2017'!D:F,3,0)</f>
        <v>Да</v>
      </c>
    </row>
    <row r="179" spans="1:7" ht="13.5" customHeight="1" x14ac:dyDescent="0.25">
      <c r="A179" s="21">
        <v>178</v>
      </c>
      <c r="B179" s="7" t="s">
        <v>403</v>
      </c>
      <c r="C179" s="7">
        <v>2901255495</v>
      </c>
      <c r="D179" s="2">
        <v>1140000000</v>
      </c>
      <c r="E179" s="6" t="s">
        <v>946</v>
      </c>
      <c r="F179" s="7" t="s">
        <v>5</v>
      </c>
      <c r="G179" s="12">
        <f>VLOOKUP(D179,'Периметр АЭПК_3_кв_ 2017'!D:F,3,0)</f>
        <v>0</v>
      </c>
    </row>
    <row r="180" spans="1:7" ht="13.5" customHeight="1" x14ac:dyDescent="0.25">
      <c r="A180" s="21">
        <v>179</v>
      </c>
      <c r="B180" s="7" t="s">
        <v>402</v>
      </c>
      <c r="C180" s="7">
        <v>7724313681</v>
      </c>
      <c r="D180" s="2">
        <v>4100000000</v>
      </c>
      <c r="E180" s="6" t="s">
        <v>947</v>
      </c>
      <c r="F180" s="7" t="s">
        <v>5</v>
      </c>
      <c r="G180" s="12">
        <f>VLOOKUP(D180,'Периметр АЭПК_3_кв_ 2017'!D:F,3,0)</f>
        <v>0</v>
      </c>
    </row>
    <row r="181" spans="1:7" ht="13.5" customHeight="1" x14ac:dyDescent="0.25">
      <c r="A181" s="21">
        <v>180</v>
      </c>
      <c r="B181" s="7" t="s">
        <v>205</v>
      </c>
      <c r="C181" s="7">
        <v>2106005156</v>
      </c>
      <c r="D181" s="2">
        <v>2010230943</v>
      </c>
      <c r="E181" s="6" t="s">
        <v>892</v>
      </c>
      <c r="F181" s="7" t="s">
        <v>5</v>
      </c>
      <c r="G181" s="12" t="str">
        <f>VLOOKUP(D181,'Периметр АЭПК_3_кв_ 2017'!D:F,3,0)</f>
        <v>Да</v>
      </c>
    </row>
    <row r="182" spans="1:7" ht="13.5" customHeight="1" x14ac:dyDescent="0.25">
      <c r="A182" s="21">
        <v>181</v>
      </c>
      <c r="B182" s="7" t="s">
        <v>207</v>
      </c>
      <c r="C182" s="7">
        <v>7718083574</v>
      </c>
      <c r="D182" s="2">
        <v>2010270000</v>
      </c>
      <c r="E182" s="6" t="s">
        <v>893</v>
      </c>
      <c r="F182" s="7" t="s">
        <v>5</v>
      </c>
      <c r="G182" s="12" t="str">
        <f>VLOOKUP(D182,'Периметр АЭПК_3_кв_ 2017'!D:F,3,0)</f>
        <v>Да</v>
      </c>
    </row>
    <row r="183" spans="1:7" ht="13.5" customHeight="1" x14ac:dyDescent="0.25">
      <c r="A183" s="21">
        <v>182</v>
      </c>
      <c r="B183" s="7" t="s">
        <v>209</v>
      </c>
      <c r="C183" s="7">
        <v>5035037441</v>
      </c>
      <c r="D183" s="2">
        <v>2010830000</v>
      </c>
      <c r="E183" s="6" t="s">
        <v>894</v>
      </c>
      <c r="F183" s="7" t="s">
        <v>5</v>
      </c>
      <c r="G183" s="12" t="str">
        <f>VLOOKUP(D183,'Периметр АЭПК_3_кв_ 2017'!D:F,3,0)</f>
        <v>Да</v>
      </c>
    </row>
    <row r="184" spans="1:7" ht="13.5" customHeight="1" x14ac:dyDescent="0.25">
      <c r="A184" s="21">
        <v>183</v>
      </c>
      <c r="B184" s="7" t="s">
        <v>211</v>
      </c>
      <c r="C184" s="7">
        <v>2453013555</v>
      </c>
      <c r="D184" s="2">
        <v>2010840000</v>
      </c>
      <c r="E184" s="6" t="s">
        <v>895</v>
      </c>
      <c r="F184" s="7" t="s">
        <v>5</v>
      </c>
      <c r="G184" s="12" t="str">
        <f>VLOOKUP(D184,'Периметр АЭПК_3_кв_ 2017'!D:F,3,0)</f>
        <v>Да</v>
      </c>
    </row>
    <row r="185" spans="1:7" ht="13.5" customHeight="1" x14ac:dyDescent="0.25">
      <c r="A185" s="21">
        <v>184</v>
      </c>
      <c r="B185" s="7" t="s">
        <v>396</v>
      </c>
      <c r="C185" s="7">
        <v>6630002336</v>
      </c>
      <c r="D185" s="2">
        <v>1050000000</v>
      </c>
      <c r="E185" s="6" t="s">
        <v>948</v>
      </c>
      <c r="F185" s="7" t="s">
        <v>5</v>
      </c>
      <c r="G185" s="12">
        <f>VLOOKUP(D185,'Периметр АЭПК_3_кв_ 2017'!D:F,3,0)</f>
        <v>0</v>
      </c>
    </row>
    <row r="186" spans="1:7" ht="13.5" customHeight="1" x14ac:dyDescent="0.25">
      <c r="A186" s="21">
        <v>185</v>
      </c>
      <c r="B186" s="7" t="s">
        <v>640</v>
      </c>
      <c r="C186" s="7">
        <v>7459003496</v>
      </c>
      <c r="D186" s="2">
        <v>2010912000</v>
      </c>
      <c r="E186" s="6" t="s">
        <v>778</v>
      </c>
      <c r="F186" s="7" t="s">
        <v>5</v>
      </c>
      <c r="G186" s="12" t="str">
        <f>VLOOKUP(D186,'Периметр АЭПК_3_кв_ 2017'!D:F,3,0)</f>
        <v>Да</v>
      </c>
    </row>
  </sheetData>
  <autoFilter ref="A1:H186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opLeftCell="A130" workbookViewId="0">
      <selection activeCell="E133" sqref="E133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6" width="17.42578125" style="4"/>
    <col min="7" max="9" width="17.42578125" style="12"/>
    <col min="10" max="16384" width="17.42578125" style="11"/>
  </cols>
  <sheetData>
    <row r="1" spans="1:9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9" ht="13.5" customHeight="1" x14ac:dyDescent="0.25">
      <c r="A2" s="6">
        <v>1</v>
      </c>
      <c r="B2" s="6" t="s">
        <v>9</v>
      </c>
      <c r="C2" s="7" t="s">
        <v>10</v>
      </c>
      <c r="D2" s="85">
        <v>2010241200</v>
      </c>
      <c r="E2" s="6" t="s">
        <v>11</v>
      </c>
      <c r="F2" s="7" t="s">
        <v>5</v>
      </c>
    </row>
    <row r="3" spans="1:9" s="24" customFormat="1" ht="13.5" customHeight="1" x14ac:dyDescent="0.25">
      <c r="A3" s="21">
        <v>2</v>
      </c>
      <c r="B3" s="21" t="s">
        <v>213</v>
      </c>
      <c r="C3" s="22" t="s">
        <v>213</v>
      </c>
      <c r="D3" s="26" t="e">
        <f>#REF!</f>
        <v>#REF!</v>
      </c>
      <c r="E3" s="21" t="s">
        <v>213</v>
      </c>
      <c r="F3" s="22" t="s">
        <v>5</v>
      </c>
      <c r="G3" s="25"/>
      <c r="H3" s="25"/>
      <c r="I3" s="25"/>
    </row>
    <row r="4" spans="1:9" s="24" customFormat="1" ht="13.5" customHeight="1" x14ac:dyDescent="0.25">
      <c r="A4" s="21">
        <v>3</v>
      </c>
      <c r="B4" s="21" t="s">
        <v>12</v>
      </c>
      <c r="C4" s="22" t="s">
        <v>12</v>
      </c>
      <c r="D4" s="26" t="e">
        <f>#REF!</f>
        <v>#REF!</v>
      </c>
      <c r="E4" s="21" t="s">
        <v>13</v>
      </c>
      <c r="F4" s="22" t="s">
        <v>5</v>
      </c>
      <c r="G4" s="25"/>
      <c r="H4" s="25"/>
      <c r="I4" s="25"/>
    </row>
    <row r="5" spans="1:9" s="24" customFormat="1" ht="13.5" customHeight="1" x14ac:dyDescent="0.25">
      <c r="A5" s="21">
        <v>4</v>
      </c>
      <c r="B5" s="21" t="s">
        <v>18</v>
      </c>
      <c r="C5" s="22" t="s">
        <v>18</v>
      </c>
      <c r="D5" s="86">
        <v>2010940000</v>
      </c>
      <c r="E5" s="21" t="s">
        <v>19</v>
      </c>
      <c r="F5" s="22" t="s">
        <v>5</v>
      </c>
      <c r="G5" s="25"/>
      <c r="H5" s="25"/>
      <c r="I5" s="25"/>
    </row>
    <row r="6" spans="1:9" s="24" customFormat="1" ht="13.5" customHeight="1" x14ac:dyDescent="0.25">
      <c r="A6" s="6">
        <v>5</v>
      </c>
      <c r="B6" s="21" t="s">
        <v>21</v>
      </c>
      <c r="C6" s="22" t="s">
        <v>21</v>
      </c>
      <c r="D6" s="86">
        <v>2010950000</v>
      </c>
      <c r="E6" s="21" t="s">
        <v>21</v>
      </c>
      <c r="F6" s="22" t="s">
        <v>5</v>
      </c>
      <c r="G6" s="25"/>
      <c r="H6" s="25"/>
      <c r="I6" s="25"/>
    </row>
    <row r="7" spans="1:9" s="24" customFormat="1" ht="13.5" customHeight="1" x14ac:dyDescent="0.25">
      <c r="A7" s="6">
        <v>6</v>
      </c>
      <c r="B7" s="22" t="s">
        <v>26</v>
      </c>
      <c r="C7" s="22">
        <v>6454074501</v>
      </c>
      <c r="D7" s="87">
        <v>2010240800</v>
      </c>
      <c r="E7" s="21" t="s">
        <v>27</v>
      </c>
      <c r="F7" s="22" t="s">
        <v>5</v>
      </c>
      <c r="G7" s="25"/>
      <c r="H7" s="25"/>
      <c r="I7" s="25"/>
    </row>
    <row r="8" spans="1:9" s="24" customFormat="1" ht="13.5" customHeight="1" x14ac:dyDescent="0.25">
      <c r="A8" s="21">
        <v>7</v>
      </c>
      <c r="B8" s="22" t="s">
        <v>28</v>
      </c>
      <c r="C8" s="22">
        <v>7706016076</v>
      </c>
      <c r="D8" s="87">
        <v>2010020000</v>
      </c>
      <c r="E8" s="21" t="s">
        <v>29</v>
      </c>
      <c r="F8" s="22" t="s">
        <v>5</v>
      </c>
      <c r="G8" s="25"/>
      <c r="H8" s="25"/>
      <c r="I8" s="25"/>
    </row>
    <row r="9" spans="1:9" s="24" customFormat="1" ht="13.5" customHeight="1" x14ac:dyDescent="0.25">
      <c r="A9" s="21">
        <v>8</v>
      </c>
      <c r="B9" s="22" t="s">
        <v>32</v>
      </c>
      <c r="C9" s="22">
        <v>7717609102</v>
      </c>
      <c r="D9" s="87">
        <v>2010340000</v>
      </c>
      <c r="E9" s="21" t="s">
        <v>33</v>
      </c>
      <c r="F9" s="22" t="s">
        <v>5</v>
      </c>
      <c r="G9" s="25"/>
      <c r="H9" s="25"/>
      <c r="I9" s="25"/>
    </row>
    <row r="10" spans="1:9" s="24" customFormat="1" ht="13.5" customHeight="1" x14ac:dyDescent="0.25">
      <c r="A10" s="21">
        <v>9</v>
      </c>
      <c r="B10" s="22" t="s">
        <v>34</v>
      </c>
      <c r="C10" s="22">
        <v>5029106714</v>
      </c>
      <c r="D10" s="87">
        <v>2010350000</v>
      </c>
      <c r="E10" s="21" t="s">
        <v>35</v>
      </c>
      <c r="F10" s="22" t="s">
        <v>5</v>
      </c>
      <c r="G10" s="25"/>
      <c r="H10" s="25"/>
      <c r="I10" s="25"/>
    </row>
    <row r="11" spans="1:9" s="24" customFormat="1" ht="13.5" customHeight="1" x14ac:dyDescent="0.25">
      <c r="A11" s="6">
        <v>10</v>
      </c>
      <c r="B11" s="22" t="s">
        <v>36</v>
      </c>
      <c r="C11" s="22">
        <v>7706614573</v>
      </c>
      <c r="D11" s="87">
        <v>2010230900</v>
      </c>
      <c r="E11" s="21" t="s">
        <v>37</v>
      </c>
      <c r="F11" s="22" t="s">
        <v>5</v>
      </c>
      <c r="G11" s="25"/>
      <c r="H11" s="25"/>
      <c r="I11" s="25"/>
    </row>
    <row r="12" spans="1:9" s="24" customFormat="1" ht="13.5" customHeight="1" x14ac:dyDescent="0.25">
      <c r="A12" s="6">
        <v>11</v>
      </c>
      <c r="B12" s="22" t="s">
        <v>38</v>
      </c>
      <c r="C12" s="22">
        <v>5029112443</v>
      </c>
      <c r="D12" s="87">
        <v>2010590700</v>
      </c>
      <c r="E12" s="21" t="s">
        <v>39</v>
      </c>
      <c r="F12" s="22" t="s">
        <v>5</v>
      </c>
      <c r="G12" s="25"/>
      <c r="H12" s="25"/>
      <c r="I12" s="25"/>
    </row>
    <row r="13" spans="1:9" s="24" customFormat="1" ht="13.5" customHeight="1" x14ac:dyDescent="0.25">
      <c r="A13" s="21">
        <v>12</v>
      </c>
      <c r="B13" s="22" t="s">
        <v>214</v>
      </c>
      <c r="C13" s="22">
        <v>7706673635</v>
      </c>
      <c r="D13" s="87">
        <v>2010230902</v>
      </c>
      <c r="E13" s="21" t="s">
        <v>215</v>
      </c>
      <c r="F13" s="22" t="s">
        <v>5</v>
      </c>
      <c r="G13" s="25"/>
      <c r="H13" s="25"/>
      <c r="I13" s="25"/>
    </row>
    <row r="14" spans="1:9" s="24" customFormat="1" ht="13.5" customHeight="1" x14ac:dyDescent="0.25">
      <c r="A14" s="21">
        <v>13</v>
      </c>
      <c r="B14" s="22" t="s">
        <v>41</v>
      </c>
      <c r="C14" s="22">
        <v>7817311895</v>
      </c>
      <c r="D14" s="87">
        <v>2010230904</v>
      </c>
      <c r="E14" s="21" t="s">
        <v>42</v>
      </c>
      <c r="F14" s="22" t="s">
        <v>5</v>
      </c>
      <c r="G14" s="25"/>
      <c r="H14" s="25"/>
      <c r="I14" s="25"/>
    </row>
    <row r="15" spans="1:9" s="24" customFormat="1" ht="13.5" customHeight="1" x14ac:dyDescent="0.25">
      <c r="A15" s="21">
        <v>14</v>
      </c>
      <c r="B15" s="22" t="s">
        <v>45</v>
      </c>
      <c r="C15" s="22">
        <v>7706664260</v>
      </c>
      <c r="D15" s="87">
        <v>2010000000</v>
      </c>
      <c r="E15" s="21" t="s">
        <v>46</v>
      </c>
      <c r="F15" s="22" t="s">
        <v>5</v>
      </c>
      <c r="G15" s="25"/>
      <c r="H15" s="25"/>
      <c r="I15" s="25"/>
    </row>
    <row r="16" spans="1:9" s="24" customFormat="1" ht="13.5" customHeight="1" x14ac:dyDescent="0.25">
      <c r="A16" s="6">
        <v>15</v>
      </c>
      <c r="B16" s="22" t="s">
        <v>245</v>
      </c>
      <c r="C16" s="22" t="s">
        <v>245</v>
      </c>
      <c r="D16" s="87">
        <v>2010450108</v>
      </c>
      <c r="E16" s="22" t="s">
        <v>245</v>
      </c>
      <c r="F16" s="22" t="s">
        <v>5</v>
      </c>
      <c r="G16" s="25"/>
      <c r="H16" s="25"/>
      <c r="I16" s="25"/>
    </row>
    <row r="17" spans="1:9" s="24" customFormat="1" ht="13.5" customHeight="1" x14ac:dyDescent="0.25">
      <c r="A17" s="6">
        <v>16</v>
      </c>
      <c r="B17" s="22" t="s">
        <v>47</v>
      </c>
      <c r="C17" s="22">
        <v>3801098402</v>
      </c>
      <c r="D17" s="87">
        <v>2010370000</v>
      </c>
      <c r="E17" s="22" t="s">
        <v>48</v>
      </c>
      <c r="F17" s="22" t="s">
        <v>5</v>
      </c>
      <c r="G17" s="25"/>
      <c r="H17" s="25"/>
      <c r="I17" s="25"/>
    </row>
    <row r="18" spans="1:9" s="24" customFormat="1" ht="13.5" customHeight="1" x14ac:dyDescent="0.25">
      <c r="A18" s="21">
        <v>17</v>
      </c>
      <c r="B18" s="22" t="s">
        <v>51</v>
      </c>
      <c r="C18" s="22">
        <v>7721247141</v>
      </c>
      <c r="D18" s="87">
        <v>2010591800</v>
      </c>
      <c r="E18" s="22" t="s">
        <v>52</v>
      </c>
      <c r="F18" s="22" t="s">
        <v>5</v>
      </c>
      <c r="G18" s="25"/>
      <c r="H18" s="25"/>
      <c r="I18" s="25"/>
    </row>
    <row r="19" spans="1:9" s="24" customFormat="1" ht="13.5" customHeight="1" x14ac:dyDescent="0.25">
      <c r="A19" s="21">
        <v>18</v>
      </c>
      <c r="B19" s="22" t="s">
        <v>53</v>
      </c>
      <c r="C19" s="22">
        <v>7734598490</v>
      </c>
      <c r="D19" s="87">
        <v>2010400000</v>
      </c>
      <c r="E19" s="22" t="s">
        <v>54</v>
      </c>
      <c r="F19" s="22" t="s">
        <v>5</v>
      </c>
      <c r="G19" s="25"/>
      <c r="H19" s="25"/>
      <c r="I19" s="25"/>
    </row>
    <row r="20" spans="1:9" s="24" customFormat="1" ht="13.5" customHeight="1" x14ac:dyDescent="0.25">
      <c r="A20" s="21">
        <v>19</v>
      </c>
      <c r="B20" s="22" t="s">
        <v>55</v>
      </c>
      <c r="C20" s="22">
        <v>7724675770</v>
      </c>
      <c r="D20" s="87">
        <v>2010420000</v>
      </c>
      <c r="E20" s="22" t="s">
        <v>56</v>
      </c>
      <c r="F20" s="22" t="s">
        <v>5</v>
      </c>
      <c r="G20" s="25"/>
      <c r="H20" s="25"/>
      <c r="I20" s="25"/>
    </row>
    <row r="21" spans="1:9" s="24" customFormat="1" ht="13.5" customHeight="1" x14ac:dyDescent="0.25">
      <c r="A21" s="6">
        <v>20</v>
      </c>
      <c r="B21" s="22" t="s">
        <v>246</v>
      </c>
      <c r="C21" s="22">
        <v>7814417371</v>
      </c>
      <c r="D21" s="22" t="e">
        <f>#REF!</f>
        <v>#REF!</v>
      </c>
      <c r="E21" s="22" t="s">
        <v>351</v>
      </c>
      <c r="F21" s="22" t="s">
        <v>5</v>
      </c>
      <c r="G21" s="25"/>
      <c r="H21" s="25"/>
      <c r="I21" s="25"/>
    </row>
    <row r="22" spans="1:9" s="24" customFormat="1" ht="13.5" customHeight="1" x14ac:dyDescent="0.25">
      <c r="A22" s="6">
        <v>21</v>
      </c>
      <c r="B22" s="22" t="s">
        <v>59</v>
      </c>
      <c r="C22" s="22">
        <v>5036092340</v>
      </c>
      <c r="D22" s="87">
        <v>2010710000</v>
      </c>
      <c r="E22" s="22" t="s">
        <v>60</v>
      </c>
      <c r="F22" s="22" t="s">
        <v>5</v>
      </c>
      <c r="G22" s="25"/>
      <c r="H22" s="25"/>
      <c r="I22" s="25"/>
    </row>
    <row r="23" spans="1:9" s="24" customFormat="1" ht="13.5" customHeight="1" x14ac:dyDescent="0.25">
      <c r="A23" s="21">
        <v>22</v>
      </c>
      <c r="B23" s="22" t="s">
        <v>61</v>
      </c>
      <c r="C23" s="22">
        <v>7706699062</v>
      </c>
      <c r="D23" s="87">
        <v>2010470000</v>
      </c>
      <c r="E23" s="22" t="s">
        <v>62</v>
      </c>
      <c r="F23" s="22" t="s">
        <v>5</v>
      </c>
      <c r="G23" s="25"/>
      <c r="H23" s="25"/>
      <c r="I23" s="25"/>
    </row>
    <row r="24" spans="1:9" s="24" customFormat="1" ht="13.5" customHeight="1" x14ac:dyDescent="0.25">
      <c r="A24" s="21">
        <v>23</v>
      </c>
      <c r="B24" s="22" t="s">
        <v>63</v>
      </c>
      <c r="C24" s="22">
        <v>7706729736</v>
      </c>
      <c r="D24" s="87">
        <v>2010900000</v>
      </c>
      <c r="E24" s="22" t="s">
        <v>64</v>
      </c>
      <c r="F24" s="22" t="s">
        <v>5</v>
      </c>
      <c r="G24" s="25"/>
      <c r="H24" s="25"/>
      <c r="I24" s="25"/>
    </row>
    <row r="25" spans="1:9" s="24" customFormat="1" ht="13.5" customHeight="1" x14ac:dyDescent="0.25">
      <c r="A25" s="21">
        <v>24</v>
      </c>
      <c r="B25" s="22" t="s">
        <v>65</v>
      </c>
      <c r="C25" s="22">
        <v>7708697977</v>
      </c>
      <c r="D25" s="87">
        <v>2010500000</v>
      </c>
      <c r="E25" s="22" t="s">
        <v>66</v>
      </c>
      <c r="F25" s="22" t="s">
        <v>5</v>
      </c>
      <c r="G25" s="25"/>
      <c r="H25" s="25"/>
      <c r="I25" s="25"/>
    </row>
    <row r="26" spans="1:9" s="24" customFormat="1" ht="13.5" customHeight="1" x14ac:dyDescent="0.25">
      <c r="A26" s="6">
        <v>25</v>
      </c>
      <c r="B26" s="22" t="s">
        <v>67</v>
      </c>
      <c r="C26" s="22">
        <v>4506004751</v>
      </c>
      <c r="D26" s="87">
        <v>2010230800</v>
      </c>
      <c r="E26" s="22" t="s">
        <v>68</v>
      </c>
      <c r="F26" s="22" t="s">
        <v>5</v>
      </c>
      <c r="G26" s="25"/>
      <c r="H26" s="25"/>
      <c r="I26" s="25"/>
    </row>
    <row r="27" spans="1:9" s="24" customFormat="1" ht="13.5" customHeight="1" x14ac:dyDescent="0.25">
      <c r="A27" s="6">
        <v>26</v>
      </c>
      <c r="B27" s="22" t="s">
        <v>69</v>
      </c>
      <c r="C27" s="22">
        <v>7706730001</v>
      </c>
      <c r="D27" s="87">
        <v>2010890000</v>
      </c>
      <c r="E27" s="22" t="s">
        <v>755</v>
      </c>
      <c r="F27" s="22" t="s">
        <v>5</v>
      </c>
      <c r="G27" s="25"/>
      <c r="H27" s="25"/>
      <c r="I27" s="25"/>
    </row>
    <row r="28" spans="1:9" s="24" customFormat="1" ht="13.5" customHeight="1" x14ac:dyDescent="0.25">
      <c r="A28" s="21">
        <v>27</v>
      </c>
      <c r="B28" s="22" t="s">
        <v>71</v>
      </c>
      <c r="C28" s="22">
        <v>7708671295</v>
      </c>
      <c r="D28" s="22" t="e">
        <f>#REF!</f>
        <v>#REF!</v>
      </c>
      <c r="E28" s="22" t="s">
        <v>72</v>
      </c>
      <c r="F28" s="22" t="s">
        <v>5</v>
      </c>
      <c r="G28" s="25"/>
      <c r="H28" s="25"/>
      <c r="I28" s="25"/>
    </row>
    <row r="29" spans="1:9" s="24" customFormat="1" ht="13.5" customHeight="1" x14ac:dyDescent="0.25">
      <c r="A29" s="21">
        <v>28</v>
      </c>
      <c r="B29" s="22" t="s">
        <v>73</v>
      </c>
      <c r="C29" s="22">
        <v>7701763846</v>
      </c>
      <c r="D29" s="87">
        <v>2010450000</v>
      </c>
      <c r="E29" s="22" t="s">
        <v>74</v>
      </c>
      <c r="F29" s="22" t="s">
        <v>5</v>
      </c>
      <c r="G29" s="25"/>
      <c r="H29" s="25"/>
      <c r="I29" s="25"/>
    </row>
    <row r="30" spans="1:9" s="24" customFormat="1" ht="13.5" customHeight="1" x14ac:dyDescent="0.25">
      <c r="A30" s="21">
        <v>29</v>
      </c>
      <c r="B30" s="22" t="s">
        <v>77</v>
      </c>
      <c r="C30" s="22">
        <v>5036040729</v>
      </c>
      <c r="D30" s="87">
        <v>2010230918</v>
      </c>
      <c r="E30" s="21" t="s">
        <v>78</v>
      </c>
      <c r="F30" s="22" t="s">
        <v>5</v>
      </c>
      <c r="G30" s="25"/>
      <c r="H30" s="25"/>
      <c r="I30" s="25"/>
    </row>
    <row r="31" spans="1:9" s="24" customFormat="1" ht="13.5" customHeight="1" x14ac:dyDescent="0.25">
      <c r="A31" s="6">
        <v>30</v>
      </c>
      <c r="B31" s="22" t="s">
        <v>75</v>
      </c>
      <c r="C31" s="22">
        <v>5036039258</v>
      </c>
      <c r="D31" s="87">
        <v>2010230917</v>
      </c>
      <c r="E31" s="21" t="s">
        <v>76</v>
      </c>
      <c r="F31" s="22" t="s">
        <v>5</v>
      </c>
      <c r="G31" s="25"/>
      <c r="H31" s="25"/>
      <c r="I31" s="25"/>
    </row>
    <row r="32" spans="1:9" s="23" customFormat="1" ht="13.5" customHeight="1" x14ac:dyDescent="0.25">
      <c r="A32" s="6">
        <v>31</v>
      </c>
      <c r="B32" s="22" t="s">
        <v>79</v>
      </c>
      <c r="C32" s="22">
        <v>7450045935</v>
      </c>
      <c r="D32" s="87">
        <v>2010241600</v>
      </c>
      <c r="E32" s="21" t="s">
        <v>80</v>
      </c>
      <c r="F32" s="22" t="s">
        <v>5</v>
      </c>
      <c r="G32" s="25"/>
      <c r="H32" s="25"/>
      <c r="I32" s="25"/>
    </row>
    <row r="33" spans="1:9" s="23" customFormat="1" ht="13.5" customHeight="1" x14ac:dyDescent="0.25">
      <c r="A33" s="21">
        <v>32</v>
      </c>
      <c r="B33" s="22" t="s">
        <v>81</v>
      </c>
      <c r="C33" s="22">
        <v>7706689000</v>
      </c>
      <c r="D33" s="87">
        <v>2010242300</v>
      </c>
      <c r="E33" s="21" t="s">
        <v>82</v>
      </c>
      <c r="F33" s="22" t="s">
        <v>5</v>
      </c>
      <c r="G33" s="25"/>
      <c r="H33" s="25"/>
      <c r="I33" s="25"/>
    </row>
    <row r="34" spans="1:9" s="23" customFormat="1" ht="13.5" customHeight="1" x14ac:dyDescent="0.25">
      <c r="A34" s="21">
        <v>33</v>
      </c>
      <c r="B34" s="22" t="s">
        <v>85</v>
      </c>
      <c r="C34" s="22">
        <v>3305004397</v>
      </c>
      <c r="D34" s="87">
        <v>2010240600</v>
      </c>
      <c r="E34" s="21" t="s">
        <v>86</v>
      </c>
      <c r="F34" s="22" t="s">
        <v>5</v>
      </c>
      <c r="G34" s="25"/>
      <c r="H34" s="25"/>
      <c r="I34" s="25"/>
    </row>
    <row r="35" spans="1:9" s="23" customFormat="1" ht="13.5" customHeight="1" x14ac:dyDescent="0.25">
      <c r="A35" s="21">
        <v>34</v>
      </c>
      <c r="B35" s="22" t="s">
        <v>89</v>
      </c>
      <c r="C35" s="22">
        <v>7705833438</v>
      </c>
      <c r="D35" s="87">
        <v>2010241100</v>
      </c>
      <c r="E35" s="21" t="s">
        <v>90</v>
      </c>
      <c r="F35" s="22" t="s">
        <v>5</v>
      </c>
      <c r="G35" s="25"/>
      <c r="H35" s="25"/>
      <c r="I35" s="25"/>
    </row>
    <row r="36" spans="1:9" s="23" customFormat="1" ht="13.5" customHeight="1" x14ac:dyDescent="0.25">
      <c r="A36" s="6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G36" s="25"/>
      <c r="H36" s="25"/>
      <c r="I36" s="25"/>
    </row>
    <row r="37" spans="1:9" s="23" customFormat="1" ht="13.5" customHeight="1" x14ac:dyDescent="0.25">
      <c r="A37" s="6">
        <v>36</v>
      </c>
      <c r="B37" s="22" t="s">
        <v>93</v>
      </c>
      <c r="C37" s="22">
        <v>7724558466</v>
      </c>
      <c r="D37" s="87">
        <v>2010100000</v>
      </c>
      <c r="E37" s="21" t="s">
        <v>94</v>
      </c>
      <c r="F37" s="22" t="s">
        <v>5</v>
      </c>
      <c r="G37" s="25"/>
      <c r="H37" s="25"/>
      <c r="I37" s="25"/>
    </row>
    <row r="38" spans="1:9" s="23" customFormat="1" ht="13.5" customHeight="1" x14ac:dyDescent="0.25">
      <c r="A38" s="21">
        <v>37</v>
      </c>
      <c r="B38" s="22" t="s">
        <v>99</v>
      </c>
      <c r="C38" s="22">
        <v>5053005918</v>
      </c>
      <c r="D38" s="87">
        <v>2010230100</v>
      </c>
      <c r="E38" s="21" t="s">
        <v>100</v>
      </c>
      <c r="F38" s="22" t="s">
        <v>5</v>
      </c>
      <c r="G38" s="25"/>
      <c r="H38" s="25"/>
      <c r="I38" s="25"/>
    </row>
    <row r="39" spans="1:9" s="23" customFormat="1" ht="13.5" customHeight="1" x14ac:dyDescent="0.25">
      <c r="A39" s="21">
        <v>38</v>
      </c>
      <c r="B39" s="22" t="s">
        <v>109</v>
      </c>
      <c r="C39" s="22">
        <v>5410114184</v>
      </c>
      <c r="D39" s="87">
        <v>2010230200</v>
      </c>
      <c r="E39" s="21" t="s">
        <v>110</v>
      </c>
      <c r="F39" s="22" t="s">
        <v>5</v>
      </c>
      <c r="G39" s="25"/>
      <c r="H39" s="25"/>
      <c r="I39" s="25"/>
    </row>
    <row r="40" spans="1:9" ht="13.5" customHeight="1" x14ac:dyDescent="0.25">
      <c r="A40" s="21">
        <v>39</v>
      </c>
      <c r="B40" s="7" t="s">
        <v>111</v>
      </c>
      <c r="C40" s="7">
        <v>5260214123</v>
      </c>
      <c r="D40" s="9">
        <v>2010620000</v>
      </c>
      <c r="E40" s="6" t="s">
        <v>756</v>
      </c>
      <c r="F40" s="7" t="s">
        <v>5</v>
      </c>
    </row>
    <row r="41" spans="1:9" ht="13.5" customHeight="1" x14ac:dyDescent="0.25">
      <c r="A41" s="6">
        <v>40</v>
      </c>
      <c r="B41" s="7" t="s">
        <v>115</v>
      </c>
      <c r="C41" s="7">
        <v>7726606316</v>
      </c>
      <c r="D41" s="9">
        <v>2010410000</v>
      </c>
      <c r="E41" s="6" t="s">
        <v>116</v>
      </c>
      <c r="F41" s="7" t="s">
        <v>5</v>
      </c>
    </row>
    <row r="42" spans="1:9" ht="13.5" customHeight="1" x14ac:dyDescent="0.25">
      <c r="A42" s="6">
        <v>41</v>
      </c>
      <c r="B42" s="7" t="s">
        <v>117</v>
      </c>
      <c r="C42" s="7">
        <v>7715719854</v>
      </c>
      <c r="D42" s="9">
        <v>2010550000</v>
      </c>
      <c r="E42" s="6" t="s">
        <v>118</v>
      </c>
      <c r="F42" s="7" t="s">
        <v>5</v>
      </c>
    </row>
    <row r="43" spans="1:9" ht="13.5" customHeight="1" x14ac:dyDescent="0.25">
      <c r="A43" s="21">
        <v>42</v>
      </c>
      <c r="B43" s="7" t="s">
        <v>119</v>
      </c>
      <c r="C43" s="7">
        <v>7708698473</v>
      </c>
      <c r="D43" s="9">
        <v>2010650000</v>
      </c>
      <c r="E43" s="6" t="s">
        <v>120</v>
      </c>
      <c r="F43" s="7" t="s">
        <v>5</v>
      </c>
    </row>
    <row r="44" spans="1:9" ht="13.5" customHeight="1" x14ac:dyDescent="0.25">
      <c r="A44" s="21">
        <v>43</v>
      </c>
      <c r="B44" s="7" t="s">
        <v>121</v>
      </c>
      <c r="C44" s="7">
        <v>7706688991</v>
      </c>
      <c r="D44" s="9">
        <v>2010242200</v>
      </c>
      <c r="E44" s="6" t="s">
        <v>122</v>
      </c>
      <c r="F44" s="7" t="s">
        <v>5</v>
      </c>
    </row>
    <row r="45" spans="1:9" ht="13.5" customHeight="1" x14ac:dyDescent="0.25">
      <c r="A45" s="21">
        <v>44</v>
      </c>
      <c r="B45" s="7" t="s">
        <v>127</v>
      </c>
      <c r="C45" s="7">
        <v>7706751361</v>
      </c>
      <c r="D45" s="9">
        <v>2010910000</v>
      </c>
      <c r="E45" s="6" t="s">
        <v>128</v>
      </c>
      <c r="F45" s="7" t="s">
        <v>5</v>
      </c>
    </row>
    <row r="46" spans="1:9" ht="13.5" customHeight="1" x14ac:dyDescent="0.25">
      <c r="A46" s="6">
        <v>45</v>
      </c>
      <c r="B46" s="7" t="s">
        <v>129</v>
      </c>
      <c r="C46" s="7">
        <v>7706704146</v>
      </c>
      <c r="D46" s="9">
        <v>2010860000</v>
      </c>
      <c r="E46" s="6" t="s">
        <v>130</v>
      </c>
      <c r="F46" s="7" t="s">
        <v>5</v>
      </c>
    </row>
    <row r="47" spans="1:9" ht="13.5" customHeight="1" x14ac:dyDescent="0.25">
      <c r="A47" s="6">
        <v>46</v>
      </c>
      <c r="B47" s="7" t="s">
        <v>131</v>
      </c>
      <c r="C47" s="7">
        <v>5259077666</v>
      </c>
      <c r="D47" s="9">
        <v>2010720000</v>
      </c>
      <c r="E47" s="6" t="s">
        <v>132</v>
      </c>
      <c r="F47" s="7" t="s">
        <v>5</v>
      </c>
    </row>
    <row r="48" spans="1:9" ht="13.5" customHeight="1" x14ac:dyDescent="0.25">
      <c r="A48" s="21">
        <v>47</v>
      </c>
      <c r="B48" s="7" t="s">
        <v>135</v>
      </c>
      <c r="C48" s="7">
        <v>7530000048</v>
      </c>
      <c r="D48" s="9">
        <v>2010230400</v>
      </c>
      <c r="E48" s="6" t="s">
        <v>136</v>
      </c>
      <c r="F48" s="7" t="s">
        <v>5</v>
      </c>
    </row>
    <row r="49" spans="1:6" ht="13.5" customHeight="1" x14ac:dyDescent="0.25">
      <c r="A49" s="21">
        <v>48</v>
      </c>
      <c r="B49" s="7" t="s">
        <v>137</v>
      </c>
      <c r="C49" s="7">
        <v>7721699740</v>
      </c>
      <c r="D49" s="9">
        <v>2010592000</v>
      </c>
      <c r="E49" s="6" t="s">
        <v>138</v>
      </c>
      <c r="F49" s="7" t="s">
        <v>5</v>
      </c>
    </row>
    <row r="50" spans="1:6" ht="13.5" customHeight="1" x14ac:dyDescent="0.25">
      <c r="A50" s="21">
        <v>49</v>
      </c>
      <c r="B50" s="7" t="s">
        <v>139</v>
      </c>
      <c r="C50" s="7">
        <v>7713190205</v>
      </c>
      <c r="D50" s="9">
        <v>2010020600</v>
      </c>
      <c r="E50" s="6" t="s">
        <v>140</v>
      </c>
      <c r="F50" s="7" t="s">
        <v>5</v>
      </c>
    </row>
    <row r="51" spans="1:6" ht="13.5" customHeight="1" x14ac:dyDescent="0.25">
      <c r="A51" s="6">
        <v>50</v>
      </c>
      <c r="B51" s="7" t="s">
        <v>141</v>
      </c>
      <c r="C51" s="7">
        <v>7721632827</v>
      </c>
      <c r="D51" s="9">
        <v>2010590000</v>
      </c>
      <c r="E51" s="6" t="s">
        <v>142</v>
      </c>
      <c r="F51" s="7" t="s">
        <v>5</v>
      </c>
    </row>
    <row r="52" spans="1:6" ht="13.5" customHeight="1" x14ac:dyDescent="0.25">
      <c r="A52" s="6">
        <v>51</v>
      </c>
      <c r="B52" s="7" t="s">
        <v>752</v>
      </c>
      <c r="C52" s="7">
        <v>7706759586</v>
      </c>
      <c r="D52" s="9">
        <v>2010930000</v>
      </c>
      <c r="E52" s="6" t="s">
        <v>753</v>
      </c>
      <c r="F52" s="7" t="s">
        <v>5</v>
      </c>
    </row>
    <row r="53" spans="1:6" ht="13.5" customHeight="1" x14ac:dyDescent="0.25">
      <c r="A53" s="21">
        <v>52</v>
      </c>
      <c r="B53" s="7" t="s">
        <v>147</v>
      </c>
      <c r="C53" s="7">
        <v>5036076690</v>
      </c>
      <c r="D53" s="9">
        <v>2010230911</v>
      </c>
      <c r="E53" s="6" t="s">
        <v>148</v>
      </c>
      <c r="F53" s="7" t="s">
        <v>5</v>
      </c>
    </row>
    <row r="54" spans="1:6" ht="13.5" customHeight="1" x14ac:dyDescent="0.25">
      <c r="A54" s="21">
        <v>53</v>
      </c>
      <c r="B54" s="7" t="s">
        <v>149</v>
      </c>
      <c r="C54" s="7" t="s">
        <v>149</v>
      </c>
      <c r="D54" s="7">
        <v>2010230916</v>
      </c>
      <c r="E54" s="6" t="s">
        <v>150</v>
      </c>
      <c r="F54" s="7" t="s">
        <v>5</v>
      </c>
    </row>
    <row r="55" spans="1:6" ht="13.5" customHeight="1" x14ac:dyDescent="0.25">
      <c r="A55" s="21">
        <v>54</v>
      </c>
      <c r="B55" s="7" t="s">
        <v>151</v>
      </c>
      <c r="C55" s="7">
        <v>6664003909</v>
      </c>
      <c r="D55" s="9">
        <v>2010200000</v>
      </c>
      <c r="E55" s="6" t="s">
        <v>152</v>
      </c>
      <c r="F55" s="7" t="s">
        <v>5</v>
      </c>
    </row>
    <row r="56" spans="1:6" s="12" customFormat="1" ht="13.5" customHeight="1" x14ac:dyDescent="0.25">
      <c r="A56" s="6">
        <v>55</v>
      </c>
      <c r="B56" s="7" t="s">
        <v>157</v>
      </c>
      <c r="C56" s="7">
        <v>7734592593</v>
      </c>
      <c r="D56" s="9">
        <v>2010660000</v>
      </c>
      <c r="E56" s="6" t="s">
        <v>158</v>
      </c>
      <c r="F56" s="7" t="s">
        <v>5</v>
      </c>
    </row>
    <row r="57" spans="1:6" s="12" customFormat="1" ht="13.5" customHeight="1" x14ac:dyDescent="0.25">
      <c r="A57" s="6">
        <v>56</v>
      </c>
      <c r="B57" s="7" t="s">
        <v>161</v>
      </c>
      <c r="C57" s="7">
        <v>7024029499</v>
      </c>
      <c r="D57" s="9">
        <v>2010780000</v>
      </c>
      <c r="E57" s="6" t="s">
        <v>162</v>
      </c>
      <c r="F57" s="7" t="s">
        <v>5</v>
      </c>
    </row>
    <row r="58" spans="1:6" s="12" customFormat="1" ht="13.5" customHeight="1" x14ac:dyDescent="0.25">
      <c r="A58" s="21">
        <v>57</v>
      </c>
      <c r="B58" s="7" t="s">
        <v>167</v>
      </c>
      <c r="C58" s="7">
        <v>7706123550</v>
      </c>
      <c r="D58" s="9">
        <v>2010230000</v>
      </c>
      <c r="E58" s="6" t="s">
        <v>168</v>
      </c>
      <c r="F58" s="7" t="s">
        <v>5</v>
      </c>
    </row>
    <row r="59" spans="1:6" s="12" customFormat="1" ht="13.5" customHeight="1" x14ac:dyDescent="0.25">
      <c r="A59" s="21">
        <v>58</v>
      </c>
      <c r="B59" s="7" t="s">
        <v>169</v>
      </c>
      <c r="C59" s="7">
        <v>7726523814</v>
      </c>
      <c r="D59" s="9">
        <v>2010231100</v>
      </c>
      <c r="E59" s="6" t="s">
        <v>170</v>
      </c>
      <c r="F59" s="7" t="s">
        <v>5</v>
      </c>
    </row>
    <row r="60" spans="1:6" s="12" customFormat="1" ht="13.5" customHeight="1" x14ac:dyDescent="0.25">
      <c r="A60" s="21">
        <v>59</v>
      </c>
      <c r="B60" s="7" t="s">
        <v>171</v>
      </c>
      <c r="C60" s="7">
        <v>7706604582</v>
      </c>
      <c r="D60" s="9">
        <v>2010240100</v>
      </c>
      <c r="E60" s="6" t="s">
        <v>172</v>
      </c>
      <c r="F60" s="7" t="s">
        <v>5</v>
      </c>
    </row>
    <row r="61" spans="1:6" s="12" customFormat="1" ht="13.5" customHeight="1" x14ac:dyDescent="0.25">
      <c r="A61" s="6">
        <v>60</v>
      </c>
      <c r="B61" s="7" t="s">
        <v>173</v>
      </c>
      <c r="C61" s="7">
        <v>7706039242</v>
      </c>
      <c r="D61" s="9">
        <v>2010240000</v>
      </c>
      <c r="E61" s="6" t="s">
        <v>174</v>
      </c>
      <c r="F61" s="7" t="s">
        <v>5</v>
      </c>
    </row>
    <row r="62" spans="1:6" s="12" customFormat="1" ht="13.5" customHeight="1" x14ac:dyDescent="0.25">
      <c r="A62" s="6">
        <v>61</v>
      </c>
      <c r="B62" s="7" t="s">
        <v>175</v>
      </c>
      <c r="C62" s="7">
        <v>3329051460</v>
      </c>
      <c r="D62" s="9">
        <v>2010440000</v>
      </c>
      <c r="E62" s="6" t="s">
        <v>176</v>
      </c>
      <c r="F62" s="7" t="s">
        <v>5</v>
      </c>
    </row>
    <row r="63" spans="1:6" s="12" customFormat="1" ht="13.5" customHeight="1" x14ac:dyDescent="0.25">
      <c r="A63" s="21">
        <v>62</v>
      </c>
      <c r="B63" s="7" t="s">
        <v>177</v>
      </c>
      <c r="C63" s="7">
        <v>7706609414</v>
      </c>
      <c r="D63" s="9">
        <v>2010240200</v>
      </c>
      <c r="E63" s="6" t="s">
        <v>178</v>
      </c>
      <c r="F63" s="7" t="s">
        <v>5</v>
      </c>
    </row>
    <row r="64" spans="1:6" s="12" customFormat="1" ht="13.5" customHeight="1" x14ac:dyDescent="0.25">
      <c r="A64" s="21">
        <v>63</v>
      </c>
      <c r="B64" s="7" t="s">
        <v>362</v>
      </c>
      <c r="C64" s="7">
        <v>7706641432</v>
      </c>
      <c r="D64" s="9">
        <v>2010020100</v>
      </c>
      <c r="E64" s="6" t="s">
        <v>754</v>
      </c>
      <c r="F64" s="7" t="s">
        <v>5</v>
      </c>
    </row>
    <row r="65" spans="1:6" s="12" customFormat="1" ht="13.5" customHeight="1" x14ac:dyDescent="0.25">
      <c r="A65" s="21">
        <v>64</v>
      </c>
      <c r="B65" s="7" t="s">
        <v>185</v>
      </c>
      <c r="C65" s="7">
        <v>6629020796</v>
      </c>
      <c r="D65" s="9">
        <v>2010241800</v>
      </c>
      <c r="E65" s="6" t="s">
        <v>186</v>
      </c>
      <c r="F65" s="7" t="s">
        <v>5</v>
      </c>
    </row>
    <row r="66" spans="1:6" s="12" customFormat="1" ht="13.5" customHeight="1" x14ac:dyDescent="0.25">
      <c r="A66" s="6">
        <v>65</v>
      </c>
      <c r="B66" s="7" t="s">
        <v>187</v>
      </c>
      <c r="C66" s="7">
        <v>6629022962</v>
      </c>
      <c r="D66" s="9">
        <v>2010800000</v>
      </c>
      <c r="E66" s="6" t="s">
        <v>188</v>
      </c>
      <c r="F66" s="7" t="s">
        <v>5</v>
      </c>
    </row>
    <row r="67" spans="1:6" s="12" customFormat="1" ht="13.5" customHeight="1" x14ac:dyDescent="0.25">
      <c r="A67" s="6">
        <v>66</v>
      </c>
      <c r="B67" s="7" t="s">
        <v>189</v>
      </c>
      <c r="C67" s="7" t="s">
        <v>242</v>
      </c>
      <c r="D67" s="9">
        <v>2010230700</v>
      </c>
      <c r="E67" s="6" t="s">
        <v>190</v>
      </c>
      <c r="F67" s="7" t="s">
        <v>5</v>
      </c>
    </row>
    <row r="68" spans="1:6" s="12" customFormat="1" ht="13.5" customHeight="1" x14ac:dyDescent="0.25">
      <c r="A68" s="21">
        <v>67</v>
      </c>
      <c r="B68" s="7" t="s">
        <v>191</v>
      </c>
      <c r="C68" s="7">
        <v>7706723156</v>
      </c>
      <c r="D68" s="9">
        <v>2010870000</v>
      </c>
      <c r="E68" s="6" t="s">
        <v>192</v>
      </c>
      <c r="F68" s="7" t="s">
        <v>5</v>
      </c>
    </row>
    <row r="69" spans="1:6" s="12" customFormat="1" ht="13.5" customHeight="1" x14ac:dyDescent="0.25">
      <c r="A69" s="21">
        <v>68</v>
      </c>
      <c r="B69" s="7" t="s">
        <v>193</v>
      </c>
      <c r="C69" s="7">
        <v>7806394392</v>
      </c>
      <c r="D69" s="9">
        <v>2010820000</v>
      </c>
      <c r="E69" s="6" t="s">
        <v>194</v>
      </c>
      <c r="F69" s="7" t="s">
        <v>5</v>
      </c>
    </row>
    <row r="70" spans="1:6" s="12" customFormat="1" ht="13.5" customHeight="1" x14ac:dyDescent="0.25">
      <c r="A70" s="21">
        <v>69</v>
      </c>
      <c r="B70" s="7" t="s">
        <v>197</v>
      </c>
      <c r="C70" s="7">
        <v>1829008035</v>
      </c>
      <c r="D70" s="9">
        <v>2010230300</v>
      </c>
      <c r="E70" s="6" t="s">
        <v>198</v>
      </c>
      <c r="F70" s="7" t="s">
        <v>5</v>
      </c>
    </row>
    <row r="71" spans="1:6" s="12" customFormat="1" ht="13.5" customHeight="1" x14ac:dyDescent="0.25">
      <c r="A71" s="6">
        <v>70</v>
      </c>
      <c r="B71" s="7" t="s">
        <v>203</v>
      </c>
      <c r="C71" s="7">
        <v>1402047530</v>
      </c>
      <c r="D71" s="9">
        <v>2010020400</v>
      </c>
      <c r="E71" s="6" t="s">
        <v>204</v>
      </c>
      <c r="F71" s="7" t="s">
        <v>5</v>
      </c>
    </row>
    <row r="72" spans="1:6" s="12" customFormat="1" ht="13.5" customHeight="1" x14ac:dyDescent="0.25">
      <c r="A72" s="6">
        <v>71</v>
      </c>
      <c r="B72" s="7" t="s">
        <v>207</v>
      </c>
      <c r="C72" s="7">
        <v>7718083574</v>
      </c>
      <c r="D72" s="9">
        <v>2010270000</v>
      </c>
      <c r="E72" s="6" t="s">
        <v>208</v>
      </c>
      <c r="F72" s="7" t="s">
        <v>5</v>
      </c>
    </row>
    <row r="73" spans="1:6" s="12" customFormat="1" ht="13.5" customHeight="1" x14ac:dyDescent="0.25">
      <c r="A73" s="21">
        <v>72</v>
      </c>
      <c r="B73" s="7" t="s">
        <v>209</v>
      </c>
      <c r="C73" s="7">
        <v>5035037441</v>
      </c>
      <c r="D73" s="9">
        <v>2010830000</v>
      </c>
      <c r="E73" s="6" t="s">
        <v>210</v>
      </c>
      <c r="F73" s="7" t="s">
        <v>5</v>
      </c>
    </row>
    <row r="74" spans="1:6" s="12" customFormat="1" ht="13.5" customHeight="1" x14ac:dyDescent="0.25">
      <c r="A74" s="21">
        <v>73</v>
      </c>
      <c r="B74" s="7" t="s">
        <v>211</v>
      </c>
      <c r="C74" s="7">
        <v>2453013555</v>
      </c>
      <c r="D74" s="9">
        <v>2010840000</v>
      </c>
      <c r="E74" s="6" t="s">
        <v>212</v>
      </c>
      <c r="F74" s="7" t="s">
        <v>5</v>
      </c>
    </row>
    <row r="75" spans="1:6" s="12" customFormat="1" ht="13.5" customHeight="1" x14ac:dyDescent="0.25">
      <c r="A75" s="21">
        <v>74</v>
      </c>
      <c r="B75" s="7" t="s">
        <v>103</v>
      </c>
      <c r="C75" s="7">
        <v>5410021660</v>
      </c>
      <c r="D75" s="9">
        <v>2010230207</v>
      </c>
      <c r="E75" s="6" t="s">
        <v>757</v>
      </c>
      <c r="F75" s="7" t="s">
        <v>5</v>
      </c>
    </row>
    <row r="76" spans="1:6" s="12" customFormat="1" ht="13.5" customHeight="1" x14ac:dyDescent="0.25">
      <c r="A76" s="6">
        <v>75</v>
      </c>
      <c r="B76" s="7" t="s">
        <v>105</v>
      </c>
      <c r="C76" s="7">
        <v>5410028351</v>
      </c>
      <c r="D76" s="9">
        <v>2010230210</v>
      </c>
      <c r="E76" s="6" t="s">
        <v>758</v>
      </c>
      <c r="F76" s="7" t="s">
        <v>5</v>
      </c>
    </row>
    <row r="77" spans="1:6" s="12" customFormat="1" ht="13.5" customHeight="1" x14ac:dyDescent="0.25">
      <c r="A77" s="6">
        <v>76</v>
      </c>
      <c r="B77" s="7" t="s">
        <v>83</v>
      </c>
      <c r="C77" s="7">
        <v>2453014750</v>
      </c>
      <c r="D77" s="9">
        <v>2010230001</v>
      </c>
      <c r="E77" s="6" t="s">
        <v>759</v>
      </c>
      <c r="F77" s="7" t="s">
        <v>5</v>
      </c>
    </row>
    <row r="78" spans="1:6" s="12" customFormat="1" ht="13.5" customHeight="1" x14ac:dyDescent="0.25">
      <c r="A78" s="21">
        <v>77</v>
      </c>
      <c r="B78" s="7" t="s">
        <v>199</v>
      </c>
      <c r="C78" s="7">
        <v>5053055010</v>
      </c>
      <c r="D78" s="9">
        <v>2010230110</v>
      </c>
      <c r="E78" s="6" t="s">
        <v>760</v>
      </c>
      <c r="F78" s="7" t="s">
        <v>5</v>
      </c>
    </row>
    <row r="79" spans="1:6" s="12" customFormat="1" ht="13.5" customHeight="1" x14ac:dyDescent="0.25">
      <c r="A79" s="21">
        <v>78</v>
      </c>
      <c r="B79" s="7" t="s">
        <v>201</v>
      </c>
      <c r="C79" s="7">
        <v>6629026420</v>
      </c>
      <c r="D79" s="9">
        <v>2010800800</v>
      </c>
      <c r="E79" s="6" t="s">
        <v>761</v>
      </c>
      <c r="F79" s="7" t="s">
        <v>5</v>
      </c>
    </row>
    <row r="80" spans="1:6" ht="13.5" customHeight="1" x14ac:dyDescent="0.25">
      <c r="A80" s="21">
        <v>79</v>
      </c>
      <c r="B80" s="7" t="s">
        <v>163</v>
      </c>
      <c r="C80" s="7">
        <v>1837004370</v>
      </c>
      <c r="D80" s="9">
        <v>2010230306</v>
      </c>
      <c r="E80" s="6" t="s">
        <v>762</v>
      </c>
      <c r="F80" s="7" t="s">
        <v>5</v>
      </c>
    </row>
    <row r="81" spans="1:9" ht="13.5" customHeight="1" x14ac:dyDescent="0.25">
      <c r="A81" s="6">
        <v>80</v>
      </c>
      <c r="B81" s="7" t="s">
        <v>179</v>
      </c>
      <c r="C81" s="7">
        <v>6629020789</v>
      </c>
      <c r="D81" s="9">
        <v>2010242000</v>
      </c>
      <c r="E81" s="6" t="s">
        <v>763</v>
      </c>
      <c r="F81" s="7" t="s">
        <v>5</v>
      </c>
    </row>
    <row r="82" spans="1:9" ht="13.5" customHeight="1" x14ac:dyDescent="0.25">
      <c r="A82" s="6">
        <v>81</v>
      </c>
      <c r="B82" s="7" t="s">
        <v>107</v>
      </c>
      <c r="C82" s="7">
        <v>6629020806</v>
      </c>
      <c r="D82" s="9">
        <v>2010241900</v>
      </c>
      <c r="E82" s="6" t="s">
        <v>764</v>
      </c>
      <c r="F82" s="7" t="s">
        <v>5</v>
      </c>
    </row>
    <row r="83" spans="1:9" ht="13.5" customHeight="1" x14ac:dyDescent="0.25">
      <c r="A83" s="21">
        <v>82</v>
      </c>
      <c r="B83" s="7" t="s">
        <v>165</v>
      </c>
      <c r="C83" s="7">
        <v>3329064483</v>
      </c>
      <c r="D83" s="9">
        <v>2010440300</v>
      </c>
      <c r="E83" s="6" t="s">
        <v>766</v>
      </c>
      <c r="F83" s="7" t="s">
        <v>5</v>
      </c>
    </row>
    <row r="84" spans="1:9" s="4" customFormat="1" ht="13.5" customHeight="1" x14ac:dyDescent="0.25">
      <c r="A84" s="21">
        <v>83</v>
      </c>
      <c r="B84" s="7" t="s">
        <v>22</v>
      </c>
      <c r="C84" s="7" t="s">
        <v>22</v>
      </c>
      <c r="D84" s="7">
        <v>2010230948</v>
      </c>
      <c r="E84" s="7" t="s">
        <v>23</v>
      </c>
      <c r="F84" s="7" t="s">
        <v>5</v>
      </c>
      <c r="G84" s="12"/>
      <c r="H84" s="12"/>
      <c r="I84" s="12"/>
    </row>
    <row r="85" spans="1:9" s="4" customFormat="1" ht="13.5" customHeight="1" x14ac:dyDescent="0.25">
      <c r="A85" s="21">
        <v>84</v>
      </c>
      <c r="B85" s="6" t="s">
        <v>16</v>
      </c>
      <c r="C85" s="7" t="s">
        <v>16</v>
      </c>
      <c r="D85" s="8">
        <v>2010230952</v>
      </c>
      <c r="E85" s="6" t="s">
        <v>17</v>
      </c>
      <c r="F85" s="7" t="s">
        <v>5</v>
      </c>
      <c r="G85" s="12"/>
      <c r="H85" s="12"/>
      <c r="I85" s="12"/>
    </row>
    <row r="86" spans="1:9" s="4" customFormat="1" ht="13.5" customHeight="1" x14ac:dyDescent="0.25">
      <c r="A86" s="6">
        <v>85</v>
      </c>
      <c r="B86" s="7" t="s">
        <v>195</v>
      </c>
      <c r="C86" s="7">
        <v>7723564851</v>
      </c>
      <c r="D86" s="9">
        <v>2010140000</v>
      </c>
      <c r="E86" s="6" t="s">
        <v>196</v>
      </c>
      <c r="F86" s="7" t="s">
        <v>5</v>
      </c>
      <c r="G86" s="12"/>
      <c r="H86" s="12"/>
      <c r="I86" s="12"/>
    </row>
    <row r="87" spans="1:9" s="4" customFormat="1" ht="13.5" customHeight="1" x14ac:dyDescent="0.25">
      <c r="A87" s="6">
        <v>86</v>
      </c>
      <c r="B87" s="7" t="s">
        <v>97</v>
      </c>
      <c r="C87" s="7">
        <v>5053066861</v>
      </c>
      <c r="D87" s="9">
        <v>2010230115</v>
      </c>
      <c r="E87" s="6" t="s">
        <v>767</v>
      </c>
      <c r="F87" s="7" t="s">
        <v>5</v>
      </c>
      <c r="G87" s="12"/>
      <c r="H87" s="12"/>
      <c r="I87" s="12"/>
    </row>
    <row r="88" spans="1:9" s="4" customFormat="1" ht="13.5" customHeight="1" x14ac:dyDescent="0.25">
      <c r="A88" s="21">
        <v>87</v>
      </c>
      <c r="B88" s="7" t="s">
        <v>24</v>
      </c>
      <c r="C88" s="7">
        <v>1646031132</v>
      </c>
      <c r="D88" s="9">
        <v>2010242201</v>
      </c>
      <c r="E88" s="6" t="s">
        <v>768</v>
      </c>
      <c r="F88" s="7" t="s">
        <v>5</v>
      </c>
      <c r="G88" s="12"/>
      <c r="H88" s="12"/>
      <c r="I88" s="12"/>
    </row>
    <row r="89" spans="1:9" s="4" customFormat="1" ht="13.5" customHeight="1" x14ac:dyDescent="0.25">
      <c r="A89" s="21">
        <v>88</v>
      </c>
      <c r="B89" s="7" t="s">
        <v>145</v>
      </c>
      <c r="C89" s="7">
        <v>7705966318</v>
      </c>
      <c r="D89" s="9">
        <v>2010592200</v>
      </c>
      <c r="E89" s="6" t="s">
        <v>769</v>
      </c>
      <c r="F89" s="7" t="s">
        <v>5</v>
      </c>
      <c r="G89" s="12"/>
      <c r="H89" s="12"/>
      <c r="I89" s="12"/>
    </row>
    <row r="90" spans="1:9" s="4" customFormat="1" ht="13.5" customHeight="1" x14ac:dyDescent="0.25">
      <c r="A90" s="21">
        <v>89</v>
      </c>
      <c r="B90" s="7" t="s">
        <v>101</v>
      </c>
      <c r="C90" s="7">
        <v>7720723422</v>
      </c>
      <c r="D90" s="9">
        <v>2010630000</v>
      </c>
      <c r="E90" s="6" t="s">
        <v>770</v>
      </c>
      <c r="F90" s="7" t="s">
        <v>5</v>
      </c>
      <c r="G90" s="12"/>
      <c r="H90" s="12"/>
      <c r="I90" s="12"/>
    </row>
    <row r="91" spans="1:9" s="4" customFormat="1" ht="13.5" customHeight="1" x14ac:dyDescent="0.25">
      <c r="A91" s="6">
        <v>90</v>
      </c>
      <c r="B91" s="7" t="s">
        <v>87</v>
      </c>
      <c r="C91" s="7">
        <v>7726682003</v>
      </c>
      <c r="D91" s="9">
        <v>2010600000</v>
      </c>
      <c r="E91" s="6" t="s">
        <v>88</v>
      </c>
      <c r="F91" s="7" t="s">
        <v>5</v>
      </c>
      <c r="G91" s="12"/>
      <c r="H91" s="12"/>
      <c r="I91" s="12"/>
    </row>
    <row r="92" spans="1:9" s="4" customFormat="1" ht="13.5" customHeight="1" x14ac:dyDescent="0.25">
      <c r="A92" s="6">
        <v>91</v>
      </c>
      <c r="B92" s="7" t="s">
        <v>95</v>
      </c>
      <c r="C92" s="7">
        <v>7721730486</v>
      </c>
      <c r="D92" s="9">
        <v>2010740000</v>
      </c>
      <c r="E92" s="6" t="s">
        <v>771</v>
      </c>
      <c r="F92" s="7" t="s">
        <v>5</v>
      </c>
      <c r="G92" s="12"/>
      <c r="H92" s="12"/>
      <c r="I92" s="12"/>
    </row>
    <row r="93" spans="1:9" s="4" customFormat="1" ht="13.5" customHeight="1" x14ac:dyDescent="0.25">
      <c r="A93" s="21">
        <v>92</v>
      </c>
      <c r="B93" s="7" t="s">
        <v>49</v>
      </c>
      <c r="C93" s="7">
        <v>3904612644</v>
      </c>
      <c r="D93" s="9">
        <v>2010592100</v>
      </c>
      <c r="E93" s="6" t="s">
        <v>50</v>
      </c>
      <c r="F93" s="7" t="s">
        <v>5</v>
      </c>
      <c r="G93" s="12"/>
      <c r="H93" s="12"/>
      <c r="I93" s="12"/>
    </row>
    <row r="94" spans="1:9" s="4" customFormat="1" ht="13.5" customHeight="1" x14ac:dyDescent="0.25">
      <c r="A94" s="21">
        <v>93</v>
      </c>
      <c r="B94" s="7" t="s">
        <v>183</v>
      </c>
      <c r="C94" s="7">
        <v>7536087140</v>
      </c>
      <c r="D94" s="9">
        <v>2010020200</v>
      </c>
      <c r="E94" s="6" t="s">
        <v>184</v>
      </c>
      <c r="F94" s="7" t="s">
        <v>5</v>
      </c>
      <c r="G94" s="12"/>
      <c r="H94" s="12"/>
      <c r="I94" s="12"/>
    </row>
    <row r="95" spans="1:9" s="4" customFormat="1" ht="13.5" customHeight="1" x14ac:dyDescent="0.25">
      <c r="A95" s="21">
        <v>94</v>
      </c>
      <c r="B95" s="7" t="s">
        <v>159</v>
      </c>
      <c r="C95" s="7">
        <v>7024037370</v>
      </c>
      <c r="D95" s="7">
        <v>2010550001</v>
      </c>
      <c r="E95" s="6" t="s">
        <v>160</v>
      </c>
      <c r="F95" s="7" t="s">
        <v>5</v>
      </c>
      <c r="G95" s="12"/>
      <c r="H95" s="12"/>
      <c r="I95" s="12"/>
    </row>
    <row r="96" spans="1:9" s="4" customFormat="1" ht="13.5" customHeight="1" x14ac:dyDescent="0.25">
      <c r="A96" s="6">
        <v>95</v>
      </c>
      <c r="B96" s="7" t="s">
        <v>232</v>
      </c>
      <c r="C96" s="7">
        <v>6916015670</v>
      </c>
      <c r="D96" s="7">
        <v>2010620200</v>
      </c>
      <c r="E96" s="6" t="s">
        <v>233</v>
      </c>
      <c r="F96" s="7" t="s">
        <v>5</v>
      </c>
      <c r="G96" s="12"/>
      <c r="H96" s="12"/>
      <c r="I96" s="12"/>
    </row>
    <row r="97" spans="1:9" s="4" customFormat="1" ht="13.5" customHeight="1" x14ac:dyDescent="0.25">
      <c r="A97" s="6">
        <v>96</v>
      </c>
      <c r="B97" s="7" t="s">
        <v>228</v>
      </c>
      <c r="C97" s="7">
        <v>6624002377</v>
      </c>
      <c r="D97" s="9">
        <v>2010050000</v>
      </c>
      <c r="E97" s="6" t="s">
        <v>229</v>
      </c>
      <c r="F97" s="7" t="s">
        <v>5</v>
      </c>
      <c r="G97" s="12"/>
      <c r="H97" s="12"/>
      <c r="I97" s="12"/>
    </row>
    <row r="98" spans="1:9" s="4" customFormat="1" ht="13.5" customHeight="1" x14ac:dyDescent="0.25">
      <c r="A98" s="21">
        <v>97</v>
      </c>
      <c r="B98" s="7" t="s">
        <v>243</v>
      </c>
      <c r="C98" s="7">
        <v>7709735135</v>
      </c>
      <c r="D98" s="9">
        <v>2010230912</v>
      </c>
      <c r="E98" s="6" t="s">
        <v>244</v>
      </c>
      <c r="F98" s="7" t="s">
        <v>5</v>
      </c>
      <c r="G98" s="12"/>
      <c r="H98" s="12"/>
      <c r="I98" s="12"/>
    </row>
    <row r="99" spans="1:9" s="4" customFormat="1" ht="13.5" customHeight="1" x14ac:dyDescent="0.25">
      <c r="A99" s="21">
        <v>98</v>
      </c>
      <c r="B99" s="7" t="s">
        <v>236</v>
      </c>
      <c r="C99" s="7">
        <v>7726633119</v>
      </c>
      <c r="D99" s="9">
        <v>2010700000</v>
      </c>
      <c r="E99" s="6" t="s">
        <v>237</v>
      </c>
      <c r="F99" s="7" t="s">
        <v>5</v>
      </c>
      <c r="G99" s="12"/>
      <c r="H99" s="12"/>
      <c r="I99" s="12"/>
    </row>
    <row r="100" spans="1:9" s="4" customFormat="1" ht="13.5" customHeight="1" x14ac:dyDescent="0.25">
      <c r="A100" s="21">
        <v>99</v>
      </c>
      <c r="B100" s="7" t="s">
        <v>205</v>
      </c>
      <c r="C100" s="7" t="s">
        <v>205</v>
      </c>
      <c r="D100" s="7">
        <v>2010230943</v>
      </c>
      <c r="E100" s="6" t="s">
        <v>206</v>
      </c>
      <c r="F100" s="7" t="s">
        <v>5</v>
      </c>
      <c r="G100" s="12"/>
      <c r="H100" s="12"/>
      <c r="I100" s="12"/>
    </row>
    <row r="101" spans="1:9" s="4" customFormat="1" ht="13.5" customHeight="1" x14ac:dyDescent="0.25">
      <c r="A101" s="6">
        <v>100</v>
      </c>
      <c r="B101" s="7" t="s">
        <v>240</v>
      </c>
      <c r="C101" s="7">
        <v>770680549</v>
      </c>
      <c r="D101" s="7">
        <v>2010980000</v>
      </c>
      <c r="E101" s="6" t="s">
        <v>241</v>
      </c>
      <c r="F101" s="7" t="s">
        <v>5</v>
      </c>
      <c r="G101" s="12"/>
      <c r="H101" s="12"/>
      <c r="I101" s="12"/>
    </row>
    <row r="102" spans="1:9" s="4" customFormat="1" ht="13.5" customHeight="1" x14ac:dyDescent="0.25">
      <c r="A102" s="6">
        <v>101</v>
      </c>
      <c r="B102" s="7" t="s">
        <v>230</v>
      </c>
      <c r="C102" s="7">
        <v>7724683379</v>
      </c>
      <c r="D102" s="9">
        <v>2010430000</v>
      </c>
      <c r="E102" s="6" t="s">
        <v>231</v>
      </c>
      <c r="F102" s="7" t="s">
        <v>5</v>
      </c>
      <c r="G102" s="12"/>
      <c r="H102" s="12"/>
      <c r="I102" s="12"/>
    </row>
    <row r="103" spans="1:9" s="4" customFormat="1" ht="13.5" customHeight="1" x14ac:dyDescent="0.25">
      <c r="A103" s="21">
        <v>102</v>
      </c>
      <c r="B103" s="7" t="s">
        <v>238</v>
      </c>
      <c r="C103" s="7">
        <v>7024033350</v>
      </c>
      <c r="D103" s="9">
        <v>2010780500</v>
      </c>
      <c r="E103" s="6" t="s">
        <v>239</v>
      </c>
      <c r="F103" s="7" t="s">
        <v>5</v>
      </c>
      <c r="G103" s="12"/>
      <c r="H103" s="12"/>
      <c r="I103" s="12"/>
    </row>
    <row r="104" spans="1:9" s="4" customFormat="1" ht="13.5" customHeight="1" x14ac:dyDescent="0.25">
      <c r="A104" s="21">
        <v>103</v>
      </c>
      <c r="B104" s="7" t="s">
        <v>247</v>
      </c>
      <c r="C104" s="7">
        <v>6916013425</v>
      </c>
      <c r="D104" s="7">
        <v>2010620400</v>
      </c>
      <c r="E104" s="6" t="s">
        <v>248</v>
      </c>
      <c r="F104" s="7" t="s">
        <v>5</v>
      </c>
      <c r="G104" s="12"/>
      <c r="H104" s="12"/>
      <c r="I104" s="12"/>
    </row>
    <row r="105" spans="1:9" s="4" customFormat="1" ht="13.5" customHeight="1" x14ac:dyDescent="0.25">
      <c r="A105" s="21">
        <v>104</v>
      </c>
      <c r="B105" s="7" t="s">
        <v>249</v>
      </c>
      <c r="C105" s="7">
        <v>2458013365</v>
      </c>
      <c r="D105" s="9">
        <v>2010551000</v>
      </c>
      <c r="E105" s="6" t="s">
        <v>352</v>
      </c>
      <c r="F105" s="7" t="s">
        <v>5</v>
      </c>
      <c r="G105" s="12"/>
      <c r="H105" s="12"/>
      <c r="I105" s="12"/>
    </row>
    <row r="106" spans="1:9" s="4" customFormat="1" ht="13.5" customHeight="1" x14ac:dyDescent="0.25">
      <c r="A106" s="6">
        <v>105</v>
      </c>
      <c r="B106" s="7" t="s">
        <v>250</v>
      </c>
      <c r="C106" s="7" t="s">
        <v>250</v>
      </c>
      <c r="D106" s="9">
        <v>2010931000</v>
      </c>
      <c r="E106" s="7" t="s">
        <v>250</v>
      </c>
      <c r="F106" s="7" t="s">
        <v>5</v>
      </c>
      <c r="G106" s="12"/>
      <c r="H106" s="12"/>
      <c r="I106" s="12"/>
    </row>
    <row r="107" spans="1:9" s="4" customFormat="1" ht="13.5" customHeight="1" x14ac:dyDescent="0.25">
      <c r="A107" s="6">
        <v>106</v>
      </c>
      <c r="B107" s="7" t="s">
        <v>356</v>
      </c>
      <c r="C107" s="7">
        <v>7706785593</v>
      </c>
      <c r="D107" s="9">
        <v>6090010000</v>
      </c>
      <c r="E107" s="7" t="s">
        <v>357</v>
      </c>
      <c r="F107" s="7" t="s">
        <v>5</v>
      </c>
      <c r="G107" s="12"/>
      <c r="H107" s="12"/>
      <c r="I107" s="12"/>
    </row>
    <row r="108" spans="1:9" s="4" customFormat="1" ht="13.5" customHeight="1" x14ac:dyDescent="0.25">
      <c r="A108" s="21">
        <v>107</v>
      </c>
      <c r="B108" s="7" t="s">
        <v>359</v>
      </c>
      <c r="C108" s="7">
        <v>7705408850</v>
      </c>
      <c r="D108" s="7">
        <v>2010591900</v>
      </c>
      <c r="E108" s="6" t="s">
        <v>772</v>
      </c>
      <c r="F108" s="7" t="s">
        <v>5</v>
      </c>
      <c r="G108" s="12"/>
      <c r="H108" s="12"/>
      <c r="I108" s="12"/>
    </row>
    <row r="109" spans="1:9" s="4" customFormat="1" ht="13.5" customHeight="1" x14ac:dyDescent="0.25">
      <c r="A109" s="21">
        <v>108</v>
      </c>
      <c r="B109" s="7" t="s">
        <v>360</v>
      </c>
      <c r="C109" s="7">
        <v>7725524660</v>
      </c>
      <c r="D109" s="7">
        <v>2010231200</v>
      </c>
      <c r="E109" s="6" t="s">
        <v>773</v>
      </c>
      <c r="F109" s="7" t="s">
        <v>5</v>
      </c>
      <c r="G109" s="12"/>
      <c r="H109" s="12"/>
      <c r="I109" s="12"/>
    </row>
    <row r="110" spans="1:9" s="4" customFormat="1" ht="13.5" customHeight="1" x14ac:dyDescent="0.25">
      <c r="A110" s="21">
        <v>109</v>
      </c>
      <c r="B110" s="7" t="s">
        <v>361</v>
      </c>
      <c r="C110" s="7">
        <v>7743654609</v>
      </c>
      <c r="D110" s="7">
        <v>2010390000</v>
      </c>
      <c r="E110" s="6" t="s">
        <v>774</v>
      </c>
      <c r="F110" s="7" t="s">
        <v>5</v>
      </c>
      <c r="G110" s="12"/>
      <c r="H110" s="12"/>
      <c r="I110" s="12"/>
    </row>
    <row r="111" spans="1:9" s="4" customFormat="1" ht="13.5" customHeight="1" x14ac:dyDescent="0.25">
      <c r="A111" s="21">
        <v>110</v>
      </c>
      <c r="B111" s="7" t="s">
        <v>365</v>
      </c>
      <c r="C111" s="7">
        <v>386588</v>
      </c>
      <c r="D111" s="7">
        <v>2010932000</v>
      </c>
      <c r="E111" s="6" t="s">
        <v>365</v>
      </c>
      <c r="F111" s="7" t="s">
        <v>5</v>
      </c>
      <c r="G111" s="12"/>
      <c r="H111" s="12"/>
      <c r="I111" s="12"/>
    </row>
    <row r="112" spans="1:9" s="4" customFormat="1" ht="13.5" customHeight="1" x14ac:dyDescent="0.25">
      <c r="A112" s="21">
        <v>111</v>
      </c>
      <c r="B112" s="7" t="s">
        <v>6</v>
      </c>
      <c r="C112" s="7" t="s">
        <v>7</v>
      </c>
      <c r="D112" s="7">
        <v>2010021200</v>
      </c>
      <c r="E112" s="6" t="s">
        <v>8</v>
      </c>
      <c r="F112" s="7" t="s">
        <v>5</v>
      </c>
      <c r="G112" s="12"/>
      <c r="H112" s="12"/>
      <c r="I112" s="12"/>
    </row>
    <row r="113" spans="1:9" s="4" customFormat="1" ht="13.5" customHeight="1" x14ac:dyDescent="0.25">
      <c r="A113" s="21">
        <v>112</v>
      </c>
      <c r="B113" s="7" t="s">
        <v>14</v>
      </c>
      <c r="C113" s="7">
        <v>817104549</v>
      </c>
      <c r="D113" s="7">
        <v>2010021500</v>
      </c>
      <c r="E113" s="6" t="s">
        <v>15</v>
      </c>
      <c r="F113" s="7" t="s">
        <v>5</v>
      </c>
      <c r="G113" s="12"/>
      <c r="H113" s="12"/>
      <c r="I113" s="12"/>
    </row>
    <row r="114" spans="1:9" s="4" customFormat="1" ht="13.5" customHeight="1" x14ac:dyDescent="0.25">
      <c r="A114" s="21">
        <v>113</v>
      </c>
      <c r="B114" s="7" t="s">
        <v>367</v>
      </c>
      <c r="C114" s="7" t="s">
        <v>368</v>
      </c>
      <c r="D114" s="7">
        <v>2010241000</v>
      </c>
      <c r="E114" s="6" t="s">
        <v>367</v>
      </c>
      <c r="F114" s="7" t="s">
        <v>5</v>
      </c>
      <c r="G114" s="12"/>
      <c r="H114" s="12"/>
      <c r="I114" s="12"/>
    </row>
    <row r="115" spans="1:9" s="4" customFormat="1" ht="13.5" customHeight="1" x14ac:dyDescent="0.25">
      <c r="A115" s="21">
        <v>114</v>
      </c>
      <c r="B115" s="7" t="s">
        <v>429</v>
      </c>
      <c r="C115" s="7">
        <v>7734358970</v>
      </c>
      <c r="D115" s="7">
        <v>2010990000</v>
      </c>
      <c r="E115" s="6" t="s">
        <v>430</v>
      </c>
      <c r="F115" s="7" t="s">
        <v>5</v>
      </c>
      <c r="G115" s="12"/>
      <c r="H115" s="12"/>
      <c r="I115" s="12"/>
    </row>
    <row r="116" spans="1:9" s="4" customFormat="1" ht="13.5" customHeight="1" x14ac:dyDescent="0.25">
      <c r="A116" s="21">
        <v>115</v>
      </c>
      <c r="B116" s="7" t="s">
        <v>513</v>
      </c>
      <c r="C116" s="7">
        <v>2536279414</v>
      </c>
      <c r="D116" s="7">
        <v>2010933000</v>
      </c>
      <c r="E116" s="6" t="s">
        <v>776</v>
      </c>
      <c r="F116" s="7" t="s">
        <v>5</v>
      </c>
      <c r="G116" s="12"/>
      <c r="H116" s="12"/>
      <c r="I116" s="12"/>
    </row>
    <row r="117" spans="1:9" s="4" customFormat="1" ht="13.5" customHeight="1" x14ac:dyDescent="0.25">
      <c r="A117" s="21">
        <v>116</v>
      </c>
      <c r="B117" s="7" t="s">
        <v>692</v>
      </c>
      <c r="C117" s="7">
        <v>7726750415</v>
      </c>
      <c r="D117" s="7">
        <v>2010911000</v>
      </c>
      <c r="E117" s="6" t="s">
        <v>777</v>
      </c>
      <c r="F117" s="7" t="s">
        <v>5</v>
      </c>
      <c r="G117" s="12"/>
      <c r="H117" s="12"/>
      <c r="I117" s="12"/>
    </row>
    <row r="118" spans="1:9" s="4" customFormat="1" ht="13.5" customHeight="1" x14ac:dyDescent="0.25">
      <c r="A118" s="21">
        <v>117</v>
      </c>
      <c r="B118" s="7" t="s">
        <v>640</v>
      </c>
      <c r="C118" s="7">
        <v>7459003496</v>
      </c>
      <c r="D118" s="7">
        <v>2010912000</v>
      </c>
      <c r="E118" s="6" t="s">
        <v>778</v>
      </c>
      <c r="F118" s="7" t="s">
        <v>5</v>
      </c>
      <c r="G118" s="12"/>
      <c r="H118" s="12"/>
      <c r="I118" s="12"/>
    </row>
    <row r="119" spans="1:9" s="4" customFormat="1" ht="13.5" customHeight="1" x14ac:dyDescent="0.25">
      <c r="A119" s="21">
        <v>118</v>
      </c>
      <c r="B119" s="7" t="s">
        <v>381</v>
      </c>
      <c r="C119" s="7">
        <v>7734242302</v>
      </c>
      <c r="D119" s="7">
        <v>2010230915</v>
      </c>
      <c r="E119" s="6" t="s">
        <v>775</v>
      </c>
      <c r="F119" s="7" t="s">
        <v>5</v>
      </c>
      <c r="G119" s="12"/>
      <c r="H119" s="12"/>
      <c r="I119" s="12"/>
    </row>
    <row r="120" spans="1:9" s="4" customFormat="1" ht="13.5" customHeight="1" x14ac:dyDescent="0.25">
      <c r="A120" s="21">
        <v>119</v>
      </c>
      <c r="B120" s="7" t="s">
        <v>652</v>
      </c>
      <c r="C120" s="7">
        <v>7704228075</v>
      </c>
      <c r="D120" s="7">
        <v>2010591300</v>
      </c>
      <c r="E120" s="6" t="s">
        <v>779</v>
      </c>
      <c r="F120" s="7" t="s">
        <v>5</v>
      </c>
      <c r="G120" s="12"/>
      <c r="H120" s="12"/>
      <c r="I120" s="12"/>
    </row>
    <row r="121" spans="1:9" s="4" customFormat="1" ht="13.5" customHeight="1" x14ac:dyDescent="0.25">
      <c r="A121" s="21">
        <v>120</v>
      </c>
      <c r="B121" s="7" t="s">
        <v>689</v>
      </c>
      <c r="C121" s="7">
        <v>7725828549</v>
      </c>
      <c r="D121" s="7">
        <v>2010591320</v>
      </c>
      <c r="E121" s="6" t="s">
        <v>780</v>
      </c>
      <c r="F121" s="7" t="s">
        <v>5</v>
      </c>
      <c r="G121" s="12"/>
      <c r="H121" s="12"/>
      <c r="I121" s="12"/>
    </row>
    <row r="122" spans="1:9" s="4" customFormat="1" ht="13.5" customHeight="1" x14ac:dyDescent="0.25">
      <c r="A122" s="21">
        <v>121</v>
      </c>
      <c r="B122" s="7" t="s">
        <v>355</v>
      </c>
      <c r="C122" s="7">
        <v>7329008990</v>
      </c>
      <c r="D122" s="7">
        <v>2010970000</v>
      </c>
      <c r="E122" s="6" t="s">
        <v>235</v>
      </c>
      <c r="F122" s="7" t="s">
        <v>5</v>
      </c>
      <c r="G122" s="12"/>
      <c r="H122" s="12"/>
      <c r="I122" s="12"/>
    </row>
    <row r="123" spans="1:9" s="4" customFormat="1" ht="13.5" customHeight="1" x14ac:dyDescent="0.25">
      <c r="A123" s="21">
        <v>122</v>
      </c>
      <c r="B123" s="7" t="s">
        <v>113</v>
      </c>
      <c r="C123" s="7">
        <v>7302040242</v>
      </c>
      <c r="D123" s="7">
        <v>2010480000</v>
      </c>
      <c r="E123" s="6" t="s">
        <v>781</v>
      </c>
      <c r="F123" s="7" t="s">
        <v>5</v>
      </c>
      <c r="G123" s="12"/>
      <c r="H123" s="12"/>
      <c r="I123" s="12"/>
    </row>
    <row r="124" spans="1:9" s="4" customFormat="1" ht="13.5" customHeight="1" x14ac:dyDescent="0.25">
      <c r="A124" s="21">
        <v>123</v>
      </c>
      <c r="B124" s="7" t="s">
        <v>782</v>
      </c>
      <c r="C124" s="7"/>
      <c r="D124" s="7">
        <v>2010820100</v>
      </c>
      <c r="E124" s="6" t="s">
        <v>783</v>
      </c>
      <c r="F124" s="7" t="s">
        <v>5</v>
      </c>
      <c r="G124" s="12"/>
      <c r="H124" s="12"/>
      <c r="I124" s="12"/>
    </row>
  </sheetData>
  <autoFilter ref="A1:I115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opLeftCell="A103" workbookViewId="0">
      <selection activeCell="B120" sqref="B120:F121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6" width="17.42578125" style="4"/>
    <col min="7" max="9" width="17.42578125" style="12"/>
    <col min="10" max="16384" width="17.42578125" style="11"/>
  </cols>
  <sheetData>
    <row r="1" spans="1:9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9" ht="13.5" customHeight="1" x14ac:dyDescent="0.25">
      <c r="A2" s="6">
        <v>1</v>
      </c>
      <c r="B2" s="6" t="s">
        <v>9</v>
      </c>
      <c r="C2" s="7" t="s">
        <v>10</v>
      </c>
      <c r="D2" s="85">
        <v>2010241200</v>
      </c>
      <c r="E2" s="6" t="s">
        <v>11</v>
      </c>
      <c r="F2" s="7" t="s">
        <v>5</v>
      </c>
    </row>
    <row r="3" spans="1:9" s="24" customFormat="1" ht="13.5" customHeight="1" x14ac:dyDescent="0.25">
      <c r="A3" s="21">
        <v>2</v>
      </c>
      <c r="B3" s="21" t="s">
        <v>213</v>
      </c>
      <c r="C3" s="22" t="s">
        <v>213</v>
      </c>
      <c r="D3" s="26" t="e">
        <f>#REF!</f>
        <v>#REF!</v>
      </c>
      <c r="E3" s="21" t="s">
        <v>213</v>
      </c>
      <c r="F3" s="22" t="s">
        <v>5</v>
      </c>
      <c r="G3" s="25"/>
      <c r="H3" s="25"/>
      <c r="I3" s="25"/>
    </row>
    <row r="4" spans="1:9" s="24" customFormat="1" ht="13.5" customHeight="1" x14ac:dyDescent="0.25">
      <c r="A4" s="21">
        <v>3</v>
      </c>
      <c r="B4" s="21" t="s">
        <v>12</v>
      </c>
      <c r="C4" s="22" t="s">
        <v>12</v>
      </c>
      <c r="D4" s="26" t="e">
        <f>#REF!</f>
        <v>#REF!</v>
      </c>
      <c r="E4" s="21" t="s">
        <v>13</v>
      </c>
      <c r="F4" s="22" t="s">
        <v>5</v>
      </c>
      <c r="G4" s="25"/>
      <c r="H4" s="25"/>
      <c r="I4" s="25"/>
    </row>
    <row r="5" spans="1:9" s="24" customFormat="1" ht="13.5" customHeight="1" x14ac:dyDescent="0.25">
      <c r="A5" s="21">
        <v>4</v>
      </c>
      <c r="B5" s="21" t="s">
        <v>18</v>
      </c>
      <c r="C5" s="22" t="s">
        <v>18</v>
      </c>
      <c r="D5" s="86">
        <v>2010940000</v>
      </c>
      <c r="E5" s="21" t="s">
        <v>19</v>
      </c>
      <c r="F5" s="22" t="s">
        <v>5</v>
      </c>
      <c r="G5" s="25"/>
      <c r="H5" s="25"/>
      <c r="I5" s="25"/>
    </row>
    <row r="6" spans="1:9" s="24" customFormat="1" ht="13.5" customHeight="1" x14ac:dyDescent="0.25">
      <c r="A6" s="6">
        <v>5</v>
      </c>
      <c r="B6" s="21" t="s">
        <v>21</v>
      </c>
      <c r="C6" s="22" t="s">
        <v>21</v>
      </c>
      <c r="D6" s="86">
        <v>2010950000</v>
      </c>
      <c r="E6" s="21" t="s">
        <v>21</v>
      </c>
      <c r="F6" s="22" t="s">
        <v>5</v>
      </c>
      <c r="G6" s="25"/>
      <c r="H6" s="25"/>
      <c r="I6" s="25"/>
    </row>
    <row r="7" spans="1:9" s="24" customFormat="1" ht="13.5" customHeight="1" x14ac:dyDescent="0.25">
      <c r="A7" s="6">
        <v>6</v>
      </c>
      <c r="B7" s="22" t="s">
        <v>26</v>
      </c>
      <c r="C7" s="22">
        <v>6454074501</v>
      </c>
      <c r="D7" s="87">
        <v>2010240800</v>
      </c>
      <c r="E7" s="21" t="s">
        <v>27</v>
      </c>
      <c r="F7" s="22" t="s">
        <v>5</v>
      </c>
      <c r="G7" s="25"/>
      <c r="H7" s="25"/>
      <c r="I7" s="25"/>
    </row>
    <row r="8" spans="1:9" s="24" customFormat="1" ht="13.5" customHeight="1" x14ac:dyDescent="0.25">
      <c r="A8" s="21">
        <v>7</v>
      </c>
      <c r="B8" s="22" t="s">
        <v>28</v>
      </c>
      <c r="C8" s="22">
        <v>7706016076</v>
      </c>
      <c r="D8" s="87">
        <v>2010020000</v>
      </c>
      <c r="E8" s="21" t="s">
        <v>29</v>
      </c>
      <c r="F8" s="22" t="s">
        <v>5</v>
      </c>
      <c r="G8" s="25"/>
      <c r="H8" s="25"/>
      <c r="I8" s="25"/>
    </row>
    <row r="9" spans="1:9" s="24" customFormat="1" ht="13.5" customHeight="1" x14ac:dyDescent="0.25">
      <c r="A9" s="21">
        <v>8</v>
      </c>
      <c r="B9" s="22" t="s">
        <v>32</v>
      </c>
      <c r="C9" s="22">
        <v>7717609102</v>
      </c>
      <c r="D9" s="87">
        <v>2010340000</v>
      </c>
      <c r="E9" s="21" t="s">
        <v>33</v>
      </c>
      <c r="F9" s="22" t="s">
        <v>5</v>
      </c>
      <c r="G9" s="25"/>
      <c r="H9" s="25"/>
      <c r="I9" s="25"/>
    </row>
    <row r="10" spans="1:9" s="24" customFormat="1" ht="13.5" customHeight="1" x14ac:dyDescent="0.25">
      <c r="A10" s="21">
        <v>9</v>
      </c>
      <c r="B10" s="22" t="s">
        <v>34</v>
      </c>
      <c r="C10" s="22">
        <v>5029106714</v>
      </c>
      <c r="D10" s="87">
        <v>2010350000</v>
      </c>
      <c r="E10" s="21" t="s">
        <v>35</v>
      </c>
      <c r="F10" s="22" t="s">
        <v>5</v>
      </c>
      <c r="G10" s="25"/>
      <c r="H10" s="25"/>
      <c r="I10" s="25"/>
    </row>
    <row r="11" spans="1:9" s="24" customFormat="1" ht="13.5" customHeight="1" x14ac:dyDescent="0.25">
      <c r="A11" s="6">
        <v>10</v>
      </c>
      <c r="B11" s="22" t="s">
        <v>36</v>
      </c>
      <c r="C11" s="22">
        <v>7706614573</v>
      </c>
      <c r="D11" s="87">
        <v>2010230900</v>
      </c>
      <c r="E11" s="21" t="s">
        <v>37</v>
      </c>
      <c r="F11" s="22" t="s">
        <v>5</v>
      </c>
      <c r="G11" s="25"/>
      <c r="H11" s="25"/>
      <c r="I11" s="25"/>
    </row>
    <row r="12" spans="1:9" s="24" customFormat="1" ht="13.5" customHeight="1" x14ac:dyDescent="0.25">
      <c r="A12" s="6">
        <v>11</v>
      </c>
      <c r="B12" s="22" t="s">
        <v>38</v>
      </c>
      <c r="C12" s="22">
        <v>5029112443</v>
      </c>
      <c r="D12" s="87">
        <v>2010590700</v>
      </c>
      <c r="E12" s="21" t="s">
        <v>39</v>
      </c>
      <c r="F12" s="22" t="s">
        <v>5</v>
      </c>
      <c r="G12" s="25"/>
      <c r="H12" s="25"/>
      <c r="I12" s="25"/>
    </row>
    <row r="13" spans="1:9" s="24" customFormat="1" ht="13.5" customHeight="1" x14ac:dyDescent="0.25">
      <c r="A13" s="21">
        <v>12</v>
      </c>
      <c r="B13" s="22" t="s">
        <v>214</v>
      </c>
      <c r="C13" s="22">
        <v>7706673635</v>
      </c>
      <c r="D13" s="87">
        <v>2010230902</v>
      </c>
      <c r="E13" s="21" t="s">
        <v>215</v>
      </c>
      <c r="F13" s="22" t="s">
        <v>5</v>
      </c>
      <c r="G13" s="25"/>
      <c r="H13" s="25"/>
      <c r="I13" s="25"/>
    </row>
    <row r="14" spans="1:9" s="24" customFormat="1" ht="13.5" customHeight="1" x14ac:dyDescent="0.25">
      <c r="A14" s="21">
        <v>13</v>
      </c>
      <c r="B14" s="22" t="s">
        <v>41</v>
      </c>
      <c r="C14" s="22">
        <v>7817311895</v>
      </c>
      <c r="D14" s="87">
        <v>2010230904</v>
      </c>
      <c r="E14" s="21" t="s">
        <v>42</v>
      </c>
      <c r="F14" s="22" t="s">
        <v>5</v>
      </c>
      <c r="G14" s="25"/>
      <c r="H14" s="25"/>
      <c r="I14" s="25"/>
    </row>
    <row r="15" spans="1:9" s="24" customFormat="1" ht="13.5" customHeight="1" x14ac:dyDescent="0.25">
      <c r="A15" s="21">
        <v>14</v>
      </c>
      <c r="B15" s="22" t="s">
        <v>45</v>
      </c>
      <c r="C15" s="22">
        <v>7706664260</v>
      </c>
      <c r="D15" s="87">
        <v>2010000000</v>
      </c>
      <c r="E15" s="21" t="s">
        <v>46</v>
      </c>
      <c r="F15" s="22" t="s">
        <v>5</v>
      </c>
      <c r="G15" s="25"/>
      <c r="H15" s="25"/>
      <c r="I15" s="25"/>
    </row>
    <row r="16" spans="1:9" s="24" customFormat="1" ht="13.5" customHeight="1" x14ac:dyDescent="0.25">
      <c r="A16" s="6">
        <v>15</v>
      </c>
      <c r="B16" s="22" t="s">
        <v>245</v>
      </c>
      <c r="C16" s="22" t="s">
        <v>245</v>
      </c>
      <c r="D16" s="87">
        <v>2010450108</v>
      </c>
      <c r="E16" s="22" t="s">
        <v>245</v>
      </c>
      <c r="F16" s="22" t="s">
        <v>5</v>
      </c>
      <c r="G16" s="25"/>
      <c r="H16" s="25"/>
      <c r="I16" s="25"/>
    </row>
    <row r="17" spans="1:9" s="24" customFormat="1" ht="13.5" customHeight="1" x14ac:dyDescent="0.25">
      <c r="A17" s="6">
        <v>16</v>
      </c>
      <c r="B17" s="22" t="s">
        <v>47</v>
      </c>
      <c r="C17" s="22">
        <v>3801098402</v>
      </c>
      <c r="D17" s="87">
        <v>2010370000</v>
      </c>
      <c r="E17" s="22" t="s">
        <v>48</v>
      </c>
      <c r="F17" s="22" t="s">
        <v>5</v>
      </c>
      <c r="G17" s="25"/>
      <c r="H17" s="25"/>
      <c r="I17" s="25"/>
    </row>
    <row r="18" spans="1:9" s="24" customFormat="1" ht="13.5" customHeight="1" x14ac:dyDescent="0.25">
      <c r="A18" s="21">
        <v>17</v>
      </c>
      <c r="B18" s="22" t="s">
        <v>51</v>
      </c>
      <c r="C18" s="22">
        <v>7721247141</v>
      </c>
      <c r="D18" s="87">
        <v>2010591800</v>
      </c>
      <c r="E18" s="22" t="s">
        <v>52</v>
      </c>
      <c r="F18" s="22" t="s">
        <v>5</v>
      </c>
      <c r="G18" s="25"/>
      <c r="H18" s="25"/>
      <c r="I18" s="25"/>
    </row>
    <row r="19" spans="1:9" s="24" customFormat="1" ht="13.5" customHeight="1" x14ac:dyDescent="0.25">
      <c r="A19" s="21">
        <v>18</v>
      </c>
      <c r="B19" s="22" t="s">
        <v>53</v>
      </c>
      <c r="C19" s="22">
        <v>7734598490</v>
      </c>
      <c r="D19" s="87">
        <v>2010400000</v>
      </c>
      <c r="E19" s="22" t="s">
        <v>54</v>
      </c>
      <c r="F19" s="22" t="s">
        <v>5</v>
      </c>
      <c r="G19" s="25"/>
      <c r="H19" s="25"/>
      <c r="I19" s="25"/>
    </row>
    <row r="20" spans="1:9" s="24" customFormat="1" ht="13.5" customHeight="1" x14ac:dyDescent="0.25">
      <c r="A20" s="21">
        <v>19</v>
      </c>
      <c r="B20" s="22" t="s">
        <v>55</v>
      </c>
      <c r="C20" s="22">
        <v>7724675770</v>
      </c>
      <c r="D20" s="87">
        <v>2010420000</v>
      </c>
      <c r="E20" s="22" t="s">
        <v>56</v>
      </c>
      <c r="F20" s="22" t="s">
        <v>5</v>
      </c>
      <c r="G20" s="25"/>
      <c r="H20" s="25"/>
      <c r="I20" s="25"/>
    </row>
    <row r="21" spans="1:9" s="24" customFormat="1" ht="13.5" customHeight="1" x14ac:dyDescent="0.25">
      <c r="A21" s="6">
        <v>20</v>
      </c>
      <c r="B21" s="22" t="s">
        <v>246</v>
      </c>
      <c r="C21" s="22">
        <v>7814417371</v>
      </c>
      <c r="D21" s="22" t="e">
        <f>#REF!</f>
        <v>#REF!</v>
      </c>
      <c r="E21" s="22" t="s">
        <v>351</v>
      </c>
      <c r="F21" s="22" t="s">
        <v>5</v>
      </c>
      <c r="G21" s="25"/>
      <c r="H21" s="25"/>
      <c r="I21" s="25"/>
    </row>
    <row r="22" spans="1:9" s="24" customFormat="1" ht="13.5" customHeight="1" x14ac:dyDescent="0.25">
      <c r="A22" s="6">
        <v>21</v>
      </c>
      <c r="B22" s="22" t="s">
        <v>59</v>
      </c>
      <c r="C22" s="22">
        <v>5036092340</v>
      </c>
      <c r="D22" s="87">
        <v>2010710000</v>
      </c>
      <c r="E22" s="22" t="s">
        <v>60</v>
      </c>
      <c r="F22" s="22" t="s">
        <v>5</v>
      </c>
      <c r="G22" s="25"/>
      <c r="H22" s="25"/>
      <c r="I22" s="25"/>
    </row>
    <row r="23" spans="1:9" s="24" customFormat="1" ht="13.5" customHeight="1" x14ac:dyDescent="0.25">
      <c r="A23" s="21">
        <v>22</v>
      </c>
      <c r="B23" s="22" t="s">
        <v>61</v>
      </c>
      <c r="C23" s="22">
        <v>7706699062</v>
      </c>
      <c r="D23" s="87">
        <v>2010470000</v>
      </c>
      <c r="E23" s="22" t="s">
        <v>62</v>
      </c>
      <c r="F23" s="22" t="s">
        <v>5</v>
      </c>
      <c r="G23" s="25"/>
      <c r="H23" s="25"/>
      <c r="I23" s="25"/>
    </row>
    <row r="24" spans="1:9" s="24" customFormat="1" ht="13.5" customHeight="1" x14ac:dyDescent="0.25">
      <c r="A24" s="21">
        <v>23</v>
      </c>
      <c r="B24" s="22" t="s">
        <v>63</v>
      </c>
      <c r="C24" s="22">
        <v>7706729736</v>
      </c>
      <c r="D24" s="87">
        <v>2010900000</v>
      </c>
      <c r="E24" s="22" t="s">
        <v>64</v>
      </c>
      <c r="F24" s="22" t="s">
        <v>5</v>
      </c>
      <c r="G24" s="25"/>
      <c r="H24" s="25"/>
      <c r="I24" s="25"/>
    </row>
    <row r="25" spans="1:9" s="24" customFormat="1" ht="13.5" customHeight="1" x14ac:dyDescent="0.25">
      <c r="A25" s="21">
        <v>24</v>
      </c>
      <c r="B25" s="22" t="s">
        <v>65</v>
      </c>
      <c r="C25" s="22">
        <v>7708697977</v>
      </c>
      <c r="D25" s="87">
        <v>2010500000</v>
      </c>
      <c r="E25" s="22" t="s">
        <v>66</v>
      </c>
      <c r="F25" s="22" t="s">
        <v>5</v>
      </c>
      <c r="G25" s="25"/>
      <c r="H25" s="25"/>
      <c r="I25" s="25"/>
    </row>
    <row r="26" spans="1:9" s="24" customFormat="1" ht="13.5" customHeight="1" x14ac:dyDescent="0.25">
      <c r="A26" s="6">
        <v>25</v>
      </c>
      <c r="B26" s="22" t="s">
        <v>67</v>
      </c>
      <c r="C26" s="22">
        <v>4506004751</v>
      </c>
      <c r="D26" s="87">
        <v>2010230800</v>
      </c>
      <c r="E26" s="22" t="s">
        <v>68</v>
      </c>
      <c r="F26" s="22" t="s">
        <v>5</v>
      </c>
      <c r="G26" s="25"/>
      <c r="H26" s="25"/>
      <c r="I26" s="25"/>
    </row>
    <row r="27" spans="1:9" s="24" customFormat="1" ht="13.5" customHeight="1" x14ac:dyDescent="0.25">
      <c r="A27" s="6">
        <v>26</v>
      </c>
      <c r="B27" s="22" t="s">
        <v>69</v>
      </c>
      <c r="C27" s="22">
        <v>7706730001</v>
      </c>
      <c r="D27" s="87">
        <v>2010890000</v>
      </c>
      <c r="E27" s="22" t="s">
        <v>755</v>
      </c>
      <c r="F27" s="22" t="s">
        <v>5</v>
      </c>
      <c r="G27" s="25"/>
      <c r="H27" s="25"/>
      <c r="I27" s="25"/>
    </row>
    <row r="28" spans="1:9" s="24" customFormat="1" ht="13.5" customHeight="1" x14ac:dyDescent="0.25">
      <c r="A28" s="21">
        <v>27</v>
      </c>
      <c r="B28" s="22" t="s">
        <v>71</v>
      </c>
      <c r="C28" s="22">
        <v>7708671295</v>
      </c>
      <c r="D28" s="22" t="e">
        <f>#REF!</f>
        <v>#REF!</v>
      </c>
      <c r="E28" s="22" t="s">
        <v>72</v>
      </c>
      <c r="F28" s="22" t="s">
        <v>5</v>
      </c>
      <c r="G28" s="25"/>
      <c r="H28" s="25"/>
      <c r="I28" s="25"/>
    </row>
    <row r="29" spans="1:9" s="24" customFormat="1" ht="13.5" customHeight="1" x14ac:dyDescent="0.25">
      <c r="A29" s="21">
        <v>28</v>
      </c>
      <c r="B29" s="22" t="s">
        <v>73</v>
      </c>
      <c r="C29" s="22">
        <v>7701763846</v>
      </c>
      <c r="D29" s="87">
        <v>2010450000</v>
      </c>
      <c r="E29" s="22" t="s">
        <v>74</v>
      </c>
      <c r="F29" s="22" t="s">
        <v>5</v>
      </c>
      <c r="G29" s="25"/>
      <c r="H29" s="25"/>
      <c r="I29" s="25"/>
    </row>
    <row r="30" spans="1:9" s="24" customFormat="1" ht="13.5" customHeight="1" x14ac:dyDescent="0.25">
      <c r="A30" s="21">
        <v>29</v>
      </c>
      <c r="B30" s="22" t="s">
        <v>77</v>
      </c>
      <c r="C30" s="22">
        <v>5036040729</v>
      </c>
      <c r="D30" s="87">
        <v>2010230918</v>
      </c>
      <c r="E30" s="21" t="s">
        <v>78</v>
      </c>
      <c r="F30" s="22" t="s">
        <v>5</v>
      </c>
      <c r="G30" s="25"/>
      <c r="H30" s="25"/>
      <c r="I30" s="25"/>
    </row>
    <row r="31" spans="1:9" s="24" customFormat="1" ht="13.5" customHeight="1" x14ac:dyDescent="0.25">
      <c r="A31" s="6">
        <v>30</v>
      </c>
      <c r="B31" s="22" t="s">
        <v>75</v>
      </c>
      <c r="C31" s="22">
        <v>5036039258</v>
      </c>
      <c r="D31" s="87">
        <v>2010230917</v>
      </c>
      <c r="E31" s="21" t="s">
        <v>76</v>
      </c>
      <c r="F31" s="22" t="s">
        <v>5</v>
      </c>
      <c r="G31" s="25"/>
      <c r="H31" s="25"/>
      <c r="I31" s="25"/>
    </row>
    <row r="32" spans="1:9" s="23" customFormat="1" ht="13.5" customHeight="1" x14ac:dyDescent="0.25">
      <c r="A32" s="6">
        <v>31</v>
      </c>
      <c r="B32" s="22" t="s">
        <v>79</v>
      </c>
      <c r="C32" s="22">
        <v>7450045935</v>
      </c>
      <c r="D32" s="87">
        <v>2010241600</v>
      </c>
      <c r="E32" s="21" t="s">
        <v>80</v>
      </c>
      <c r="F32" s="22" t="s">
        <v>5</v>
      </c>
      <c r="G32" s="25"/>
      <c r="H32" s="25"/>
      <c r="I32" s="25"/>
    </row>
    <row r="33" spans="1:9" s="23" customFormat="1" ht="13.5" customHeight="1" x14ac:dyDescent="0.25">
      <c r="A33" s="21">
        <v>32</v>
      </c>
      <c r="B33" s="22" t="s">
        <v>81</v>
      </c>
      <c r="C33" s="22">
        <v>7706689000</v>
      </c>
      <c r="D33" s="87">
        <v>2010242300</v>
      </c>
      <c r="E33" s="21" t="s">
        <v>82</v>
      </c>
      <c r="F33" s="22" t="s">
        <v>5</v>
      </c>
      <c r="G33" s="25"/>
      <c r="H33" s="25"/>
      <c r="I33" s="25"/>
    </row>
    <row r="34" spans="1:9" s="23" customFormat="1" ht="13.5" customHeight="1" x14ac:dyDescent="0.25">
      <c r="A34" s="21">
        <v>33</v>
      </c>
      <c r="B34" s="22" t="s">
        <v>85</v>
      </c>
      <c r="C34" s="22">
        <v>3305004397</v>
      </c>
      <c r="D34" s="87">
        <v>2010240600</v>
      </c>
      <c r="E34" s="21" t="s">
        <v>86</v>
      </c>
      <c r="F34" s="22" t="s">
        <v>5</v>
      </c>
      <c r="G34" s="25"/>
      <c r="H34" s="25"/>
      <c r="I34" s="25"/>
    </row>
    <row r="35" spans="1:9" s="23" customFormat="1" ht="13.5" customHeight="1" x14ac:dyDescent="0.25">
      <c r="A35" s="21">
        <v>34</v>
      </c>
      <c r="B35" s="22" t="s">
        <v>89</v>
      </c>
      <c r="C35" s="22">
        <v>7705833438</v>
      </c>
      <c r="D35" s="87">
        <v>2010241100</v>
      </c>
      <c r="E35" s="21" t="s">
        <v>90</v>
      </c>
      <c r="F35" s="22" t="s">
        <v>5</v>
      </c>
      <c r="G35" s="25"/>
      <c r="H35" s="25"/>
      <c r="I35" s="25"/>
    </row>
    <row r="36" spans="1:9" s="23" customFormat="1" ht="13.5" customHeight="1" x14ac:dyDescent="0.25">
      <c r="A36" s="6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G36" s="25"/>
      <c r="H36" s="25"/>
      <c r="I36" s="25"/>
    </row>
    <row r="37" spans="1:9" s="23" customFormat="1" ht="13.5" customHeight="1" x14ac:dyDescent="0.25">
      <c r="A37" s="6">
        <v>36</v>
      </c>
      <c r="B37" s="22" t="s">
        <v>93</v>
      </c>
      <c r="C37" s="22">
        <v>7724558466</v>
      </c>
      <c r="D37" s="87">
        <v>2010100000</v>
      </c>
      <c r="E37" s="21" t="s">
        <v>94</v>
      </c>
      <c r="F37" s="22" t="s">
        <v>5</v>
      </c>
      <c r="G37" s="25"/>
      <c r="H37" s="25"/>
      <c r="I37" s="25"/>
    </row>
    <row r="38" spans="1:9" s="23" customFormat="1" ht="13.5" customHeight="1" x14ac:dyDescent="0.25">
      <c r="A38" s="21">
        <v>37</v>
      </c>
      <c r="B38" s="22" t="s">
        <v>99</v>
      </c>
      <c r="C38" s="22">
        <v>5053005918</v>
      </c>
      <c r="D38" s="87">
        <v>2010230100</v>
      </c>
      <c r="E38" s="21" t="s">
        <v>100</v>
      </c>
      <c r="F38" s="22" t="s">
        <v>5</v>
      </c>
      <c r="G38" s="25"/>
      <c r="H38" s="25"/>
      <c r="I38" s="25"/>
    </row>
    <row r="39" spans="1:9" s="23" customFormat="1" ht="13.5" customHeight="1" x14ac:dyDescent="0.25">
      <c r="A39" s="21">
        <v>38</v>
      </c>
      <c r="B39" s="22" t="s">
        <v>109</v>
      </c>
      <c r="C39" s="22">
        <v>5410114184</v>
      </c>
      <c r="D39" s="87">
        <v>2010230200</v>
      </c>
      <c r="E39" s="21" t="s">
        <v>110</v>
      </c>
      <c r="F39" s="22" t="s">
        <v>5</v>
      </c>
      <c r="G39" s="25"/>
      <c r="H39" s="25"/>
      <c r="I39" s="25"/>
    </row>
    <row r="40" spans="1:9" ht="13.5" customHeight="1" x14ac:dyDescent="0.25">
      <c r="A40" s="21">
        <v>39</v>
      </c>
      <c r="B40" s="7" t="s">
        <v>111</v>
      </c>
      <c r="C40" s="7">
        <v>5260214123</v>
      </c>
      <c r="D40" s="9">
        <v>2010620000</v>
      </c>
      <c r="E40" s="6" t="s">
        <v>756</v>
      </c>
      <c r="F40" s="7" t="s">
        <v>5</v>
      </c>
    </row>
    <row r="41" spans="1:9" ht="13.5" customHeight="1" x14ac:dyDescent="0.25">
      <c r="A41" s="6">
        <v>40</v>
      </c>
      <c r="B41" s="7" t="s">
        <v>115</v>
      </c>
      <c r="C41" s="7">
        <v>7726606316</v>
      </c>
      <c r="D41" s="9">
        <v>2010410000</v>
      </c>
      <c r="E41" s="6" t="s">
        <v>116</v>
      </c>
      <c r="F41" s="7" t="s">
        <v>5</v>
      </c>
    </row>
    <row r="42" spans="1:9" ht="13.5" customHeight="1" x14ac:dyDescent="0.25">
      <c r="A42" s="6">
        <v>41</v>
      </c>
      <c r="B42" s="7" t="s">
        <v>117</v>
      </c>
      <c r="C42" s="7">
        <v>7715719854</v>
      </c>
      <c r="D42" s="9">
        <v>2010550000</v>
      </c>
      <c r="E42" s="6" t="s">
        <v>118</v>
      </c>
      <c r="F42" s="7" t="s">
        <v>5</v>
      </c>
    </row>
    <row r="43" spans="1:9" ht="13.5" customHeight="1" x14ac:dyDescent="0.25">
      <c r="A43" s="21">
        <v>42</v>
      </c>
      <c r="B43" s="7" t="s">
        <v>119</v>
      </c>
      <c r="C43" s="7">
        <v>7708698473</v>
      </c>
      <c r="D43" s="9">
        <v>2010650000</v>
      </c>
      <c r="E43" s="6" t="s">
        <v>120</v>
      </c>
      <c r="F43" s="7" t="s">
        <v>5</v>
      </c>
    </row>
    <row r="44" spans="1:9" ht="13.5" customHeight="1" x14ac:dyDescent="0.25">
      <c r="A44" s="21">
        <v>43</v>
      </c>
      <c r="B44" s="7" t="s">
        <v>121</v>
      </c>
      <c r="C44" s="7">
        <v>7706688991</v>
      </c>
      <c r="D44" s="9">
        <v>2010242200</v>
      </c>
      <c r="E44" s="6" t="s">
        <v>122</v>
      </c>
      <c r="F44" s="7" t="s">
        <v>5</v>
      </c>
    </row>
    <row r="45" spans="1:9" ht="13.5" customHeight="1" x14ac:dyDescent="0.25">
      <c r="A45" s="21">
        <v>44</v>
      </c>
      <c r="B45" s="7" t="s">
        <v>127</v>
      </c>
      <c r="C45" s="7">
        <v>7706751361</v>
      </c>
      <c r="D45" s="9">
        <v>2010910000</v>
      </c>
      <c r="E45" s="6" t="s">
        <v>128</v>
      </c>
      <c r="F45" s="7" t="s">
        <v>5</v>
      </c>
    </row>
    <row r="46" spans="1:9" ht="13.5" customHeight="1" x14ac:dyDescent="0.25">
      <c r="A46" s="6">
        <v>45</v>
      </c>
      <c r="B46" s="7" t="s">
        <v>129</v>
      </c>
      <c r="C46" s="7">
        <v>7706704146</v>
      </c>
      <c r="D46" s="9">
        <v>2010860000</v>
      </c>
      <c r="E46" s="6" t="s">
        <v>130</v>
      </c>
      <c r="F46" s="7" t="s">
        <v>5</v>
      </c>
    </row>
    <row r="47" spans="1:9" ht="13.5" customHeight="1" x14ac:dyDescent="0.25">
      <c r="A47" s="6">
        <v>46</v>
      </c>
      <c r="B47" s="7" t="s">
        <v>131</v>
      </c>
      <c r="C47" s="7">
        <v>5259077666</v>
      </c>
      <c r="D47" s="9">
        <v>2010720000</v>
      </c>
      <c r="E47" s="6" t="s">
        <v>132</v>
      </c>
      <c r="F47" s="7" t="s">
        <v>5</v>
      </c>
    </row>
    <row r="48" spans="1:9" ht="13.5" customHeight="1" x14ac:dyDescent="0.25">
      <c r="A48" s="21">
        <v>47</v>
      </c>
      <c r="B48" s="7" t="s">
        <v>135</v>
      </c>
      <c r="C48" s="7">
        <v>7530000048</v>
      </c>
      <c r="D48" s="9">
        <v>2010230400</v>
      </c>
      <c r="E48" s="6" t="s">
        <v>136</v>
      </c>
      <c r="F48" s="7" t="s">
        <v>5</v>
      </c>
    </row>
    <row r="49" spans="1:6" ht="13.5" customHeight="1" x14ac:dyDescent="0.25">
      <c r="A49" s="21">
        <v>48</v>
      </c>
      <c r="B49" s="7" t="s">
        <v>137</v>
      </c>
      <c r="C49" s="7">
        <v>7721699740</v>
      </c>
      <c r="D49" s="9">
        <v>2010592000</v>
      </c>
      <c r="E49" s="6" t="s">
        <v>138</v>
      </c>
      <c r="F49" s="7" t="s">
        <v>5</v>
      </c>
    </row>
    <row r="50" spans="1:6" ht="13.5" customHeight="1" x14ac:dyDescent="0.25">
      <c r="A50" s="21">
        <v>49</v>
      </c>
      <c r="B50" s="7" t="s">
        <v>139</v>
      </c>
      <c r="C50" s="7">
        <v>7713190205</v>
      </c>
      <c r="D50" s="9">
        <v>2010020600</v>
      </c>
      <c r="E50" s="6" t="s">
        <v>140</v>
      </c>
      <c r="F50" s="7" t="s">
        <v>5</v>
      </c>
    </row>
    <row r="51" spans="1:6" ht="13.5" customHeight="1" x14ac:dyDescent="0.25">
      <c r="A51" s="6">
        <v>50</v>
      </c>
      <c r="B51" s="7" t="s">
        <v>141</v>
      </c>
      <c r="C51" s="7">
        <v>7721632827</v>
      </c>
      <c r="D51" s="9">
        <v>2010590000</v>
      </c>
      <c r="E51" s="6" t="s">
        <v>142</v>
      </c>
      <c r="F51" s="7" t="s">
        <v>5</v>
      </c>
    </row>
    <row r="52" spans="1:6" ht="13.5" customHeight="1" x14ac:dyDescent="0.25">
      <c r="A52" s="6">
        <v>51</v>
      </c>
      <c r="B52" s="7" t="s">
        <v>752</v>
      </c>
      <c r="C52" s="7">
        <v>7706759586</v>
      </c>
      <c r="D52" s="9">
        <v>2010930000</v>
      </c>
      <c r="E52" s="6" t="s">
        <v>753</v>
      </c>
      <c r="F52" s="7" t="s">
        <v>5</v>
      </c>
    </row>
    <row r="53" spans="1:6" ht="13.5" customHeight="1" x14ac:dyDescent="0.25">
      <c r="A53" s="21">
        <v>52</v>
      </c>
      <c r="B53" s="7" t="s">
        <v>147</v>
      </c>
      <c r="C53" s="7">
        <v>5036076690</v>
      </c>
      <c r="D53" s="9">
        <v>2010230911</v>
      </c>
      <c r="E53" s="6" t="s">
        <v>148</v>
      </c>
      <c r="F53" s="7" t="s">
        <v>5</v>
      </c>
    </row>
    <row r="54" spans="1:6" ht="13.5" customHeight="1" x14ac:dyDescent="0.25">
      <c r="A54" s="21">
        <v>53</v>
      </c>
      <c r="B54" s="7" t="s">
        <v>149</v>
      </c>
      <c r="C54" s="7" t="s">
        <v>149</v>
      </c>
      <c r="D54" s="7">
        <v>2010230916</v>
      </c>
      <c r="E54" s="6" t="s">
        <v>150</v>
      </c>
      <c r="F54" s="7" t="s">
        <v>5</v>
      </c>
    </row>
    <row r="55" spans="1:6" ht="13.5" customHeight="1" x14ac:dyDescent="0.25">
      <c r="A55" s="21">
        <v>54</v>
      </c>
      <c r="B55" s="7" t="s">
        <v>151</v>
      </c>
      <c r="C55" s="7">
        <v>6664003909</v>
      </c>
      <c r="D55" s="9">
        <v>2010200000</v>
      </c>
      <c r="E55" s="6" t="s">
        <v>152</v>
      </c>
      <c r="F55" s="7" t="s">
        <v>5</v>
      </c>
    </row>
    <row r="56" spans="1:6" s="12" customFormat="1" ht="13.5" customHeight="1" x14ac:dyDescent="0.25">
      <c r="A56" s="6">
        <v>55</v>
      </c>
      <c r="B56" s="7" t="s">
        <v>157</v>
      </c>
      <c r="C56" s="7">
        <v>7734592593</v>
      </c>
      <c r="D56" s="9">
        <v>2010660000</v>
      </c>
      <c r="E56" s="6" t="s">
        <v>158</v>
      </c>
      <c r="F56" s="7" t="s">
        <v>5</v>
      </c>
    </row>
    <row r="57" spans="1:6" s="12" customFormat="1" ht="13.5" customHeight="1" x14ac:dyDescent="0.25">
      <c r="A57" s="6">
        <v>56</v>
      </c>
      <c r="B57" s="7" t="s">
        <v>161</v>
      </c>
      <c r="C57" s="7">
        <v>7024029499</v>
      </c>
      <c r="D57" s="9">
        <v>2010780000</v>
      </c>
      <c r="E57" s="6" t="s">
        <v>162</v>
      </c>
      <c r="F57" s="7" t="s">
        <v>5</v>
      </c>
    </row>
    <row r="58" spans="1:6" s="12" customFormat="1" ht="13.5" customHeight="1" x14ac:dyDescent="0.25">
      <c r="A58" s="21">
        <v>57</v>
      </c>
      <c r="B58" s="7" t="s">
        <v>167</v>
      </c>
      <c r="C58" s="7">
        <v>7706123550</v>
      </c>
      <c r="D58" s="9">
        <v>2010230000</v>
      </c>
      <c r="E58" s="6" t="s">
        <v>168</v>
      </c>
      <c r="F58" s="7" t="s">
        <v>5</v>
      </c>
    </row>
    <row r="59" spans="1:6" s="12" customFormat="1" ht="13.5" customHeight="1" x14ac:dyDescent="0.25">
      <c r="A59" s="21">
        <v>58</v>
      </c>
      <c r="B59" s="7" t="s">
        <v>169</v>
      </c>
      <c r="C59" s="7">
        <v>7726523814</v>
      </c>
      <c r="D59" s="9">
        <v>2010231100</v>
      </c>
      <c r="E59" s="6" t="s">
        <v>170</v>
      </c>
      <c r="F59" s="7" t="s">
        <v>5</v>
      </c>
    </row>
    <row r="60" spans="1:6" s="12" customFormat="1" ht="13.5" customHeight="1" x14ac:dyDescent="0.25">
      <c r="A60" s="21">
        <v>59</v>
      </c>
      <c r="B60" s="7" t="s">
        <v>171</v>
      </c>
      <c r="C60" s="7">
        <v>7706604582</v>
      </c>
      <c r="D60" s="9">
        <v>2010240100</v>
      </c>
      <c r="E60" s="6" t="s">
        <v>172</v>
      </c>
      <c r="F60" s="7" t="s">
        <v>5</v>
      </c>
    </row>
    <row r="61" spans="1:6" s="12" customFormat="1" ht="13.5" customHeight="1" x14ac:dyDescent="0.25">
      <c r="A61" s="6">
        <v>60</v>
      </c>
      <c r="B61" s="7" t="s">
        <v>173</v>
      </c>
      <c r="C61" s="7">
        <v>7706039242</v>
      </c>
      <c r="D61" s="9">
        <v>2010240000</v>
      </c>
      <c r="E61" s="6" t="s">
        <v>174</v>
      </c>
      <c r="F61" s="7" t="s">
        <v>5</v>
      </c>
    </row>
    <row r="62" spans="1:6" s="12" customFormat="1" ht="13.5" customHeight="1" x14ac:dyDescent="0.25">
      <c r="A62" s="6">
        <v>61</v>
      </c>
      <c r="B62" s="7" t="s">
        <v>175</v>
      </c>
      <c r="C62" s="7">
        <v>3329051460</v>
      </c>
      <c r="D62" s="9">
        <v>2010440000</v>
      </c>
      <c r="E62" s="6" t="s">
        <v>176</v>
      </c>
      <c r="F62" s="7" t="s">
        <v>5</v>
      </c>
    </row>
    <row r="63" spans="1:6" s="12" customFormat="1" ht="13.5" customHeight="1" x14ac:dyDescent="0.25">
      <c r="A63" s="21">
        <v>62</v>
      </c>
      <c r="B63" s="7" t="s">
        <v>177</v>
      </c>
      <c r="C63" s="7">
        <v>7706609414</v>
      </c>
      <c r="D63" s="9">
        <v>2010240200</v>
      </c>
      <c r="E63" s="6" t="s">
        <v>178</v>
      </c>
      <c r="F63" s="7" t="s">
        <v>5</v>
      </c>
    </row>
    <row r="64" spans="1:6" s="12" customFormat="1" ht="13.5" customHeight="1" x14ac:dyDescent="0.25">
      <c r="A64" s="21">
        <v>63</v>
      </c>
      <c r="B64" s="7" t="s">
        <v>362</v>
      </c>
      <c r="C64" s="7">
        <v>7706641432</v>
      </c>
      <c r="D64" s="9">
        <v>2010020100</v>
      </c>
      <c r="E64" s="6" t="s">
        <v>754</v>
      </c>
      <c r="F64" s="7" t="s">
        <v>5</v>
      </c>
    </row>
    <row r="65" spans="1:6" s="12" customFormat="1" ht="13.5" customHeight="1" x14ac:dyDescent="0.25">
      <c r="A65" s="21">
        <v>64</v>
      </c>
      <c r="B65" s="7" t="s">
        <v>185</v>
      </c>
      <c r="C65" s="7">
        <v>6629020796</v>
      </c>
      <c r="D65" s="9">
        <v>2010241800</v>
      </c>
      <c r="E65" s="6" t="s">
        <v>186</v>
      </c>
      <c r="F65" s="7" t="s">
        <v>5</v>
      </c>
    </row>
    <row r="66" spans="1:6" s="12" customFormat="1" ht="13.5" customHeight="1" x14ac:dyDescent="0.25">
      <c r="A66" s="6">
        <v>65</v>
      </c>
      <c r="B66" s="7" t="s">
        <v>187</v>
      </c>
      <c r="C66" s="7">
        <v>6629022962</v>
      </c>
      <c r="D66" s="9">
        <v>2010800000</v>
      </c>
      <c r="E66" s="6" t="s">
        <v>188</v>
      </c>
      <c r="F66" s="7" t="s">
        <v>5</v>
      </c>
    </row>
    <row r="67" spans="1:6" s="12" customFormat="1" ht="13.5" customHeight="1" x14ac:dyDescent="0.25">
      <c r="A67" s="6">
        <v>66</v>
      </c>
      <c r="B67" s="7" t="s">
        <v>189</v>
      </c>
      <c r="C67" s="7" t="s">
        <v>242</v>
      </c>
      <c r="D67" s="9">
        <v>2010230700</v>
      </c>
      <c r="E67" s="6" t="s">
        <v>190</v>
      </c>
      <c r="F67" s="7" t="s">
        <v>5</v>
      </c>
    </row>
    <row r="68" spans="1:6" s="12" customFormat="1" ht="13.5" customHeight="1" x14ac:dyDescent="0.25">
      <c r="A68" s="21">
        <v>67</v>
      </c>
      <c r="B68" s="7" t="s">
        <v>191</v>
      </c>
      <c r="C68" s="7">
        <v>7706723156</v>
      </c>
      <c r="D68" s="9">
        <v>2010870000</v>
      </c>
      <c r="E68" s="6" t="s">
        <v>192</v>
      </c>
      <c r="F68" s="7" t="s">
        <v>5</v>
      </c>
    </row>
    <row r="69" spans="1:6" s="12" customFormat="1" ht="13.5" customHeight="1" x14ac:dyDescent="0.25">
      <c r="A69" s="21">
        <v>68</v>
      </c>
      <c r="B69" s="7" t="s">
        <v>193</v>
      </c>
      <c r="C69" s="7">
        <v>7806394392</v>
      </c>
      <c r="D69" s="9">
        <v>2010820000</v>
      </c>
      <c r="E69" s="6" t="s">
        <v>194</v>
      </c>
      <c r="F69" s="7" t="s">
        <v>5</v>
      </c>
    </row>
    <row r="70" spans="1:6" s="12" customFormat="1" ht="13.5" customHeight="1" x14ac:dyDescent="0.25">
      <c r="A70" s="21">
        <v>69</v>
      </c>
      <c r="B70" s="7" t="s">
        <v>197</v>
      </c>
      <c r="C70" s="7">
        <v>1829008035</v>
      </c>
      <c r="D70" s="9">
        <v>2010230300</v>
      </c>
      <c r="E70" s="6" t="s">
        <v>198</v>
      </c>
      <c r="F70" s="7" t="s">
        <v>5</v>
      </c>
    </row>
    <row r="71" spans="1:6" s="12" customFormat="1" ht="13.5" customHeight="1" x14ac:dyDescent="0.25">
      <c r="A71" s="6">
        <v>70</v>
      </c>
      <c r="B71" s="7" t="s">
        <v>203</v>
      </c>
      <c r="C71" s="7">
        <v>1402047530</v>
      </c>
      <c r="D71" s="9">
        <v>2010020400</v>
      </c>
      <c r="E71" s="6" t="s">
        <v>204</v>
      </c>
      <c r="F71" s="7" t="s">
        <v>5</v>
      </c>
    </row>
    <row r="72" spans="1:6" s="12" customFormat="1" ht="13.5" customHeight="1" x14ac:dyDescent="0.25">
      <c r="A72" s="6">
        <v>71</v>
      </c>
      <c r="B72" s="7" t="s">
        <v>207</v>
      </c>
      <c r="C72" s="7">
        <v>7718083574</v>
      </c>
      <c r="D72" s="9">
        <v>2010270000</v>
      </c>
      <c r="E72" s="6" t="s">
        <v>208</v>
      </c>
      <c r="F72" s="7" t="s">
        <v>5</v>
      </c>
    </row>
    <row r="73" spans="1:6" s="12" customFormat="1" ht="13.5" customHeight="1" x14ac:dyDescent="0.25">
      <c r="A73" s="21">
        <v>72</v>
      </c>
      <c r="B73" s="7" t="s">
        <v>209</v>
      </c>
      <c r="C73" s="7">
        <v>5035037441</v>
      </c>
      <c r="D73" s="9">
        <v>2010830000</v>
      </c>
      <c r="E73" s="6" t="s">
        <v>210</v>
      </c>
      <c r="F73" s="7" t="s">
        <v>5</v>
      </c>
    </row>
    <row r="74" spans="1:6" s="12" customFormat="1" ht="13.5" customHeight="1" x14ac:dyDescent="0.25">
      <c r="A74" s="21">
        <v>73</v>
      </c>
      <c r="B74" s="7" t="s">
        <v>211</v>
      </c>
      <c r="C74" s="7">
        <v>2453013555</v>
      </c>
      <c r="D74" s="9">
        <v>2010840000</v>
      </c>
      <c r="E74" s="6" t="s">
        <v>212</v>
      </c>
      <c r="F74" s="7" t="s">
        <v>5</v>
      </c>
    </row>
    <row r="75" spans="1:6" s="12" customFormat="1" ht="13.5" customHeight="1" x14ac:dyDescent="0.25">
      <c r="A75" s="21">
        <v>74</v>
      </c>
      <c r="B75" s="7" t="s">
        <v>103</v>
      </c>
      <c r="C75" s="7">
        <v>5410021660</v>
      </c>
      <c r="D75" s="9">
        <v>2010230207</v>
      </c>
      <c r="E75" s="6" t="s">
        <v>757</v>
      </c>
      <c r="F75" s="7" t="s">
        <v>5</v>
      </c>
    </row>
    <row r="76" spans="1:6" s="12" customFormat="1" ht="13.5" customHeight="1" x14ac:dyDescent="0.25">
      <c r="A76" s="6">
        <v>75</v>
      </c>
      <c r="B76" s="7" t="s">
        <v>105</v>
      </c>
      <c r="C76" s="7">
        <v>5410028351</v>
      </c>
      <c r="D76" s="9">
        <v>2010230210</v>
      </c>
      <c r="E76" s="6" t="s">
        <v>758</v>
      </c>
      <c r="F76" s="7" t="s">
        <v>5</v>
      </c>
    </row>
    <row r="77" spans="1:6" s="12" customFormat="1" ht="13.5" customHeight="1" x14ac:dyDescent="0.25">
      <c r="A77" s="6">
        <v>76</v>
      </c>
      <c r="B77" s="7" t="s">
        <v>83</v>
      </c>
      <c r="C77" s="7">
        <v>2453014750</v>
      </c>
      <c r="D77" s="9">
        <v>2010230001</v>
      </c>
      <c r="E77" s="6" t="s">
        <v>759</v>
      </c>
      <c r="F77" s="7" t="s">
        <v>5</v>
      </c>
    </row>
    <row r="78" spans="1:6" s="12" customFormat="1" ht="13.5" customHeight="1" x14ac:dyDescent="0.25">
      <c r="A78" s="21">
        <v>77</v>
      </c>
      <c r="B78" s="7" t="s">
        <v>199</v>
      </c>
      <c r="C78" s="7">
        <v>5053055010</v>
      </c>
      <c r="D78" s="9">
        <v>2010230110</v>
      </c>
      <c r="E78" s="6" t="s">
        <v>760</v>
      </c>
      <c r="F78" s="7" t="s">
        <v>5</v>
      </c>
    </row>
    <row r="79" spans="1:6" s="12" customFormat="1" ht="13.5" customHeight="1" x14ac:dyDescent="0.25">
      <c r="A79" s="21">
        <v>78</v>
      </c>
      <c r="B79" s="7" t="s">
        <v>201</v>
      </c>
      <c r="C79" s="7">
        <v>6629026420</v>
      </c>
      <c r="D79" s="9">
        <v>2010800800</v>
      </c>
      <c r="E79" s="6" t="s">
        <v>761</v>
      </c>
      <c r="F79" s="7" t="s">
        <v>5</v>
      </c>
    </row>
    <row r="80" spans="1:6" ht="13.5" customHeight="1" x14ac:dyDescent="0.25">
      <c r="A80" s="21">
        <v>79</v>
      </c>
      <c r="B80" s="7" t="s">
        <v>163</v>
      </c>
      <c r="C80" s="7">
        <v>1837004370</v>
      </c>
      <c r="D80" s="9">
        <v>2010230306</v>
      </c>
      <c r="E80" s="6" t="s">
        <v>762</v>
      </c>
      <c r="F80" s="7" t="s">
        <v>5</v>
      </c>
    </row>
    <row r="81" spans="1:9" ht="13.5" customHeight="1" x14ac:dyDescent="0.25">
      <c r="A81" s="6">
        <v>80</v>
      </c>
      <c r="B81" s="7" t="s">
        <v>179</v>
      </c>
      <c r="C81" s="7">
        <v>6629020789</v>
      </c>
      <c r="D81" s="9">
        <v>2010242000</v>
      </c>
      <c r="E81" s="6" t="s">
        <v>763</v>
      </c>
      <c r="F81" s="7" t="s">
        <v>5</v>
      </c>
    </row>
    <row r="82" spans="1:9" ht="13.5" customHeight="1" x14ac:dyDescent="0.25">
      <c r="A82" s="6">
        <v>81</v>
      </c>
      <c r="B82" s="7" t="s">
        <v>107</v>
      </c>
      <c r="C82" s="7">
        <v>6629020806</v>
      </c>
      <c r="D82" s="9">
        <v>2010241900</v>
      </c>
      <c r="E82" s="6" t="s">
        <v>764</v>
      </c>
      <c r="F82" s="7" t="s">
        <v>5</v>
      </c>
    </row>
    <row r="83" spans="1:9" ht="13.5" customHeight="1" x14ac:dyDescent="0.25">
      <c r="A83" s="21">
        <v>82</v>
      </c>
      <c r="B83" s="7" t="s">
        <v>165</v>
      </c>
      <c r="C83" s="7">
        <v>3329064483</v>
      </c>
      <c r="D83" s="9">
        <v>2010440300</v>
      </c>
      <c r="E83" s="6" t="s">
        <v>766</v>
      </c>
      <c r="F83" s="7" t="s">
        <v>5</v>
      </c>
    </row>
    <row r="84" spans="1:9" s="4" customFormat="1" ht="13.5" customHeight="1" x14ac:dyDescent="0.25">
      <c r="A84" s="21">
        <v>83</v>
      </c>
      <c r="B84" s="7" t="s">
        <v>22</v>
      </c>
      <c r="C84" s="7" t="s">
        <v>22</v>
      </c>
      <c r="D84" s="7">
        <v>2010230948</v>
      </c>
      <c r="E84" s="7" t="s">
        <v>23</v>
      </c>
      <c r="F84" s="7" t="s">
        <v>5</v>
      </c>
      <c r="G84" s="12"/>
      <c r="H84" s="12"/>
      <c r="I84" s="12"/>
    </row>
    <row r="85" spans="1:9" s="4" customFormat="1" ht="13.5" customHeight="1" x14ac:dyDescent="0.25">
      <c r="A85" s="21">
        <v>84</v>
      </c>
      <c r="B85" s="6" t="s">
        <v>16</v>
      </c>
      <c r="C85" s="7" t="s">
        <v>16</v>
      </c>
      <c r="D85" s="8">
        <v>2010230952</v>
      </c>
      <c r="E85" s="6" t="s">
        <v>17</v>
      </c>
      <c r="F85" s="7" t="s">
        <v>5</v>
      </c>
      <c r="G85" s="12"/>
      <c r="H85" s="12"/>
      <c r="I85" s="12"/>
    </row>
    <row r="86" spans="1:9" s="4" customFormat="1" ht="13.5" customHeight="1" x14ac:dyDescent="0.25">
      <c r="A86" s="6">
        <v>85</v>
      </c>
      <c r="B86" s="7" t="s">
        <v>195</v>
      </c>
      <c r="C86" s="7">
        <v>7723564851</v>
      </c>
      <c r="D86" s="9">
        <v>2010140000</v>
      </c>
      <c r="E86" s="6" t="s">
        <v>196</v>
      </c>
      <c r="F86" s="7" t="s">
        <v>5</v>
      </c>
      <c r="G86" s="12"/>
      <c r="H86" s="12"/>
      <c r="I86" s="12"/>
    </row>
    <row r="87" spans="1:9" s="4" customFormat="1" ht="13.5" customHeight="1" x14ac:dyDescent="0.25">
      <c r="A87" s="6">
        <v>86</v>
      </c>
      <c r="B87" s="7" t="s">
        <v>97</v>
      </c>
      <c r="C87" s="7">
        <v>5053066861</v>
      </c>
      <c r="D87" s="9">
        <v>2010230115</v>
      </c>
      <c r="E87" s="6" t="s">
        <v>767</v>
      </c>
      <c r="F87" s="7" t="s">
        <v>5</v>
      </c>
      <c r="G87" s="12"/>
      <c r="H87" s="12"/>
      <c r="I87" s="12"/>
    </row>
    <row r="88" spans="1:9" s="4" customFormat="1" ht="13.5" customHeight="1" x14ac:dyDescent="0.25">
      <c r="A88" s="21">
        <v>87</v>
      </c>
      <c r="B88" s="7" t="s">
        <v>24</v>
      </c>
      <c r="C88" s="7">
        <v>1646031132</v>
      </c>
      <c r="D88" s="9">
        <v>2010242201</v>
      </c>
      <c r="E88" s="6" t="s">
        <v>768</v>
      </c>
      <c r="F88" s="7" t="s">
        <v>5</v>
      </c>
      <c r="G88" s="12"/>
      <c r="H88" s="12"/>
      <c r="I88" s="12"/>
    </row>
    <row r="89" spans="1:9" s="4" customFormat="1" ht="13.5" customHeight="1" x14ac:dyDescent="0.25">
      <c r="A89" s="21">
        <v>88</v>
      </c>
      <c r="B89" s="7" t="s">
        <v>145</v>
      </c>
      <c r="C89" s="7">
        <v>7705966318</v>
      </c>
      <c r="D89" s="9">
        <v>2010592200</v>
      </c>
      <c r="E89" s="6" t="s">
        <v>769</v>
      </c>
      <c r="F89" s="7" t="s">
        <v>5</v>
      </c>
      <c r="G89" s="12"/>
      <c r="H89" s="12"/>
      <c r="I89" s="12"/>
    </row>
    <row r="90" spans="1:9" s="4" customFormat="1" ht="13.5" customHeight="1" x14ac:dyDescent="0.25">
      <c r="A90" s="21">
        <v>89</v>
      </c>
      <c r="B90" s="7" t="s">
        <v>101</v>
      </c>
      <c r="C90" s="7">
        <v>7720723422</v>
      </c>
      <c r="D90" s="9">
        <v>2010630000</v>
      </c>
      <c r="E90" s="6" t="s">
        <v>770</v>
      </c>
      <c r="F90" s="7" t="s">
        <v>5</v>
      </c>
      <c r="G90" s="12"/>
      <c r="H90" s="12"/>
      <c r="I90" s="12"/>
    </row>
    <row r="91" spans="1:9" s="4" customFormat="1" ht="13.5" customHeight="1" x14ac:dyDescent="0.25">
      <c r="A91" s="6">
        <v>90</v>
      </c>
      <c r="B91" s="7" t="s">
        <v>87</v>
      </c>
      <c r="C91" s="7">
        <v>7726682003</v>
      </c>
      <c r="D91" s="9">
        <v>2010600000</v>
      </c>
      <c r="E91" s="6" t="s">
        <v>88</v>
      </c>
      <c r="F91" s="7" t="s">
        <v>5</v>
      </c>
      <c r="G91" s="12"/>
      <c r="H91" s="12"/>
      <c r="I91" s="12"/>
    </row>
    <row r="92" spans="1:9" s="4" customFormat="1" ht="13.5" customHeight="1" x14ac:dyDescent="0.25">
      <c r="A92" s="6">
        <v>91</v>
      </c>
      <c r="B92" s="7" t="s">
        <v>95</v>
      </c>
      <c r="C92" s="7">
        <v>7721730486</v>
      </c>
      <c r="D92" s="9">
        <v>2010740000</v>
      </c>
      <c r="E92" s="6" t="s">
        <v>771</v>
      </c>
      <c r="F92" s="7" t="s">
        <v>5</v>
      </c>
      <c r="G92" s="12"/>
      <c r="H92" s="12"/>
      <c r="I92" s="12"/>
    </row>
    <row r="93" spans="1:9" s="4" customFormat="1" ht="13.5" customHeight="1" x14ac:dyDescent="0.25">
      <c r="A93" s="21">
        <v>92</v>
      </c>
      <c r="B93" s="7" t="s">
        <v>49</v>
      </c>
      <c r="C93" s="7">
        <v>3904612644</v>
      </c>
      <c r="D93" s="9">
        <v>2010592100</v>
      </c>
      <c r="E93" s="6" t="s">
        <v>50</v>
      </c>
      <c r="F93" s="7" t="s">
        <v>5</v>
      </c>
      <c r="G93" s="12"/>
      <c r="H93" s="12"/>
      <c r="I93" s="12"/>
    </row>
    <row r="94" spans="1:9" s="4" customFormat="1" ht="13.5" customHeight="1" x14ac:dyDescent="0.25">
      <c r="A94" s="21">
        <v>93</v>
      </c>
      <c r="B94" s="7" t="s">
        <v>183</v>
      </c>
      <c r="C94" s="7">
        <v>7536087140</v>
      </c>
      <c r="D94" s="9">
        <v>2010020200</v>
      </c>
      <c r="E94" s="6" t="s">
        <v>184</v>
      </c>
      <c r="F94" s="7" t="s">
        <v>5</v>
      </c>
      <c r="G94" s="12"/>
      <c r="H94" s="12"/>
      <c r="I94" s="12"/>
    </row>
    <row r="95" spans="1:9" s="4" customFormat="1" ht="13.5" customHeight="1" x14ac:dyDescent="0.25">
      <c r="A95" s="21">
        <v>94</v>
      </c>
      <c r="B95" s="7" t="s">
        <v>159</v>
      </c>
      <c r="C95" s="7">
        <v>7024037370</v>
      </c>
      <c r="D95" s="7">
        <v>2010550001</v>
      </c>
      <c r="E95" s="6" t="s">
        <v>160</v>
      </c>
      <c r="F95" s="7" t="s">
        <v>5</v>
      </c>
      <c r="G95" s="12"/>
      <c r="H95" s="12"/>
      <c r="I95" s="12"/>
    </row>
    <row r="96" spans="1:9" s="4" customFormat="1" ht="13.5" customHeight="1" x14ac:dyDescent="0.25">
      <c r="A96" s="6">
        <v>95</v>
      </c>
      <c r="B96" s="7" t="s">
        <v>232</v>
      </c>
      <c r="C96" s="7">
        <v>6916015670</v>
      </c>
      <c r="D96" s="7">
        <v>2010620200</v>
      </c>
      <c r="E96" s="6" t="s">
        <v>233</v>
      </c>
      <c r="F96" s="7" t="s">
        <v>5</v>
      </c>
      <c r="G96" s="12"/>
      <c r="H96" s="12"/>
      <c r="I96" s="12"/>
    </row>
    <row r="97" spans="1:9" s="4" customFormat="1" ht="13.5" customHeight="1" x14ac:dyDescent="0.25">
      <c r="A97" s="6">
        <v>96</v>
      </c>
      <c r="B97" s="7" t="s">
        <v>228</v>
      </c>
      <c r="C97" s="7">
        <v>6624002377</v>
      </c>
      <c r="D97" s="9">
        <v>2010050000</v>
      </c>
      <c r="E97" s="6" t="s">
        <v>229</v>
      </c>
      <c r="F97" s="7" t="s">
        <v>5</v>
      </c>
      <c r="G97" s="12"/>
      <c r="H97" s="12"/>
      <c r="I97" s="12"/>
    </row>
    <row r="98" spans="1:9" s="4" customFormat="1" ht="13.5" customHeight="1" x14ac:dyDescent="0.25">
      <c r="A98" s="21">
        <v>97</v>
      </c>
      <c r="B98" s="7" t="s">
        <v>243</v>
      </c>
      <c r="C98" s="7">
        <v>7709735135</v>
      </c>
      <c r="D98" s="9">
        <v>2010230912</v>
      </c>
      <c r="E98" s="6" t="s">
        <v>244</v>
      </c>
      <c r="F98" s="7" t="s">
        <v>5</v>
      </c>
      <c r="G98" s="12"/>
      <c r="H98" s="12"/>
      <c r="I98" s="12"/>
    </row>
    <row r="99" spans="1:9" s="4" customFormat="1" ht="13.5" customHeight="1" x14ac:dyDescent="0.25">
      <c r="A99" s="21">
        <v>98</v>
      </c>
      <c r="B99" s="7" t="s">
        <v>236</v>
      </c>
      <c r="C99" s="7">
        <v>7726633119</v>
      </c>
      <c r="D99" s="9">
        <v>2010700000</v>
      </c>
      <c r="E99" s="6" t="s">
        <v>237</v>
      </c>
      <c r="F99" s="7" t="s">
        <v>5</v>
      </c>
      <c r="G99" s="12"/>
      <c r="H99" s="12"/>
      <c r="I99" s="12"/>
    </row>
    <row r="100" spans="1:9" s="4" customFormat="1" ht="13.5" customHeight="1" x14ac:dyDescent="0.25">
      <c r="A100" s="21">
        <v>99</v>
      </c>
      <c r="B100" s="7" t="s">
        <v>205</v>
      </c>
      <c r="C100" s="7" t="s">
        <v>205</v>
      </c>
      <c r="D100" s="7">
        <v>2010230943</v>
      </c>
      <c r="E100" s="6" t="s">
        <v>206</v>
      </c>
      <c r="F100" s="7" t="s">
        <v>5</v>
      </c>
      <c r="G100" s="12"/>
      <c r="H100" s="12"/>
      <c r="I100" s="12"/>
    </row>
    <row r="101" spans="1:9" s="4" customFormat="1" ht="13.5" customHeight="1" x14ac:dyDescent="0.25">
      <c r="A101" s="6">
        <v>100</v>
      </c>
      <c r="B101" s="7" t="s">
        <v>240</v>
      </c>
      <c r="C101" s="7">
        <v>770680549</v>
      </c>
      <c r="D101" s="7">
        <v>2010980000</v>
      </c>
      <c r="E101" s="6" t="s">
        <v>241</v>
      </c>
      <c r="F101" s="7" t="s">
        <v>5</v>
      </c>
      <c r="G101" s="12"/>
      <c r="H101" s="12"/>
      <c r="I101" s="12"/>
    </row>
    <row r="102" spans="1:9" s="4" customFormat="1" ht="13.5" customHeight="1" x14ac:dyDescent="0.25">
      <c r="A102" s="6">
        <v>101</v>
      </c>
      <c r="B102" s="7" t="s">
        <v>230</v>
      </c>
      <c r="C102" s="7">
        <v>7724683379</v>
      </c>
      <c r="D102" s="9">
        <v>2010430000</v>
      </c>
      <c r="E102" s="6" t="s">
        <v>231</v>
      </c>
      <c r="F102" s="7" t="s">
        <v>5</v>
      </c>
      <c r="G102" s="12"/>
      <c r="H102" s="12"/>
      <c r="I102" s="12"/>
    </row>
    <row r="103" spans="1:9" s="4" customFormat="1" ht="13.5" customHeight="1" x14ac:dyDescent="0.25">
      <c r="A103" s="21">
        <v>102</v>
      </c>
      <c r="B103" s="7" t="s">
        <v>238</v>
      </c>
      <c r="C103" s="7">
        <v>7024033350</v>
      </c>
      <c r="D103" s="9">
        <v>2010780500</v>
      </c>
      <c r="E103" s="6" t="s">
        <v>239</v>
      </c>
      <c r="F103" s="7" t="s">
        <v>5</v>
      </c>
      <c r="G103" s="12"/>
      <c r="H103" s="12"/>
      <c r="I103" s="12"/>
    </row>
    <row r="104" spans="1:9" s="4" customFormat="1" ht="13.5" customHeight="1" x14ac:dyDescent="0.25">
      <c r="A104" s="21">
        <v>103</v>
      </c>
      <c r="B104" s="7" t="s">
        <v>247</v>
      </c>
      <c r="C104" s="7">
        <v>6916013425</v>
      </c>
      <c r="D104" s="7">
        <v>2010620400</v>
      </c>
      <c r="E104" s="6" t="s">
        <v>248</v>
      </c>
      <c r="F104" s="7" t="s">
        <v>5</v>
      </c>
      <c r="G104" s="12"/>
      <c r="H104" s="12"/>
      <c r="I104" s="12"/>
    </row>
    <row r="105" spans="1:9" s="4" customFormat="1" ht="13.5" customHeight="1" x14ac:dyDescent="0.25">
      <c r="A105" s="21">
        <v>104</v>
      </c>
      <c r="B105" s="7" t="s">
        <v>249</v>
      </c>
      <c r="C105" s="7">
        <v>2458013365</v>
      </c>
      <c r="D105" s="9">
        <v>2010551000</v>
      </c>
      <c r="E105" s="6" t="s">
        <v>352</v>
      </c>
      <c r="F105" s="7" t="s">
        <v>5</v>
      </c>
      <c r="G105" s="12"/>
      <c r="H105" s="12"/>
      <c r="I105" s="12"/>
    </row>
    <row r="106" spans="1:9" s="4" customFormat="1" ht="13.5" customHeight="1" x14ac:dyDescent="0.25">
      <c r="A106" s="6">
        <v>105</v>
      </c>
      <c r="B106" s="7" t="s">
        <v>250</v>
      </c>
      <c r="C106" s="7" t="s">
        <v>250</v>
      </c>
      <c r="D106" s="9">
        <v>2010931000</v>
      </c>
      <c r="E106" s="7" t="s">
        <v>250</v>
      </c>
      <c r="F106" s="7" t="s">
        <v>5</v>
      </c>
      <c r="G106" s="12"/>
      <c r="H106" s="12"/>
      <c r="I106" s="12"/>
    </row>
    <row r="107" spans="1:9" s="4" customFormat="1" ht="13.5" customHeight="1" x14ac:dyDescent="0.25">
      <c r="A107" s="6">
        <v>106</v>
      </c>
      <c r="B107" s="7" t="s">
        <v>356</v>
      </c>
      <c r="C107" s="7">
        <v>7706785593</v>
      </c>
      <c r="D107" s="9">
        <v>6090010000</v>
      </c>
      <c r="E107" s="7" t="s">
        <v>357</v>
      </c>
      <c r="F107" s="7" t="s">
        <v>5</v>
      </c>
      <c r="G107" s="12"/>
      <c r="H107" s="12"/>
      <c r="I107" s="12"/>
    </row>
    <row r="108" spans="1:9" s="4" customFormat="1" ht="13.5" customHeight="1" x14ac:dyDescent="0.25">
      <c r="A108" s="21">
        <v>107</v>
      </c>
      <c r="B108" s="7" t="s">
        <v>359</v>
      </c>
      <c r="C108" s="7">
        <v>7705408850</v>
      </c>
      <c r="D108" s="7">
        <v>2010591900</v>
      </c>
      <c r="E108" s="6" t="s">
        <v>772</v>
      </c>
      <c r="F108" s="7" t="s">
        <v>5</v>
      </c>
      <c r="G108" s="12"/>
      <c r="H108" s="12"/>
      <c r="I108" s="12"/>
    </row>
    <row r="109" spans="1:9" s="4" customFormat="1" ht="13.5" customHeight="1" x14ac:dyDescent="0.25">
      <c r="A109" s="21">
        <v>108</v>
      </c>
      <c r="B109" s="7" t="s">
        <v>360</v>
      </c>
      <c r="C109" s="7">
        <v>7725524660</v>
      </c>
      <c r="D109" s="7">
        <v>2010231200</v>
      </c>
      <c r="E109" s="6" t="s">
        <v>773</v>
      </c>
      <c r="F109" s="7" t="s">
        <v>5</v>
      </c>
      <c r="G109" s="12"/>
      <c r="H109" s="12"/>
      <c r="I109" s="12"/>
    </row>
    <row r="110" spans="1:9" s="4" customFormat="1" ht="13.5" customHeight="1" x14ac:dyDescent="0.25">
      <c r="A110" s="21">
        <v>109</v>
      </c>
      <c r="B110" s="7" t="s">
        <v>361</v>
      </c>
      <c r="C110" s="7">
        <v>7743654609</v>
      </c>
      <c r="D110" s="7">
        <v>2010390000</v>
      </c>
      <c r="E110" s="6" t="s">
        <v>774</v>
      </c>
      <c r="F110" s="7" t="s">
        <v>5</v>
      </c>
      <c r="G110" s="12"/>
      <c r="H110" s="12"/>
      <c r="I110" s="12"/>
    </row>
    <row r="111" spans="1:9" s="4" customFormat="1" ht="13.5" customHeight="1" x14ac:dyDescent="0.25">
      <c r="A111" s="21">
        <v>110</v>
      </c>
      <c r="B111" s="7" t="s">
        <v>365</v>
      </c>
      <c r="C111" s="7">
        <v>386588</v>
      </c>
      <c r="D111" s="7">
        <v>2010932000</v>
      </c>
      <c r="E111" s="6" t="s">
        <v>365</v>
      </c>
      <c r="F111" s="7" t="s">
        <v>5</v>
      </c>
      <c r="G111" s="12"/>
      <c r="H111" s="12"/>
      <c r="I111" s="12"/>
    </row>
    <row r="112" spans="1:9" s="4" customFormat="1" ht="13.5" customHeight="1" x14ac:dyDescent="0.25">
      <c r="A112" s="21">
        <v>111</v>
      </c>
      <c r="B112" s="7" t="s">
        <v>6</v>
      </c>
      <c r="C112" s="7" t="s">
        <v>7</v>
      </c>
      <c r="D112" s="7">
        <v>2010021200</v>
      </c>
      <c r="E112" s="6" t="s">
        <v>8</v>
      </c>
      <c r="F112" s="7" t="s">
        <v>5</v>
      </c>
      <c r="G112" s="12"/>
      <c r="H112" s="12"/>
      <c r="I112" s="12"/>
    </row>
    <row r="113" spans="1:9" s="4" customFormat="1" ht="13.5" customHeight="1" x14ac:dyDescent="0.25">
      <c r="A113" s="21">
        <v>112</v>
      </c>
      <c r="B113" s="7" t="s">
        <v>14</v>
      </c>
      <c r="C113" s="7">
        <v>817104549</v>
      </c>
      <c r="D113" s="7">
        <v>2010021500</v>
      </c>
      <c r="E113" s="6" t="s">
        <v>15</v>
      </c>
      <c r="F113" s="7" t="s">
        <v>5</v>
      </c>
      <c r="G113" s="12"/>
      <c r="H113" s="12"/>
      <c r="I113" s="12"/>
    </row>
    <row r="114" spans="1:9" s="4" customFormat="1" ht="13.5" customHeight="1" x14ac:dyDescent="0.25">
      <c r="A114" s="21">
        <v>113</v>
      </c>
      <c r="B114" s="7" t="s">
        <v>367</v>
      </c>
      <c r="C114" s="7" t="s">
        <v>368</v>
      </c>
      <c r="D114" s="7">
        <v>2010241000</v>
      </c>
      <c r="E114" s="6" t="s">
        <v>367</v>
      </c>
      <c r="F114" s="7" t="s">
        <v>5</v>
      </c>
      <c r="G114" s="12"/>
      <c r="H114" s="12"/>
      <c r="I114" s="12"/>
    </row>
    <row r="115" spans="1:9" s="4" customFormat="1" ht="13.5" customHeight="1" x14ac:dyDescent="0.25">
      <c r="A115" s="21">
        <v>114</v>
      </c>
      <c r="B115" s="7" t="s">
        <v>429</v>
      </c>
      <c r="C115" s="7">
        <v>7734358970</v>
      </c>
      <c r="D115" s="7">
        <v>2010990000</v>
      </c>
      <c r="E115" s="6" t="s">
        <v>430</v>
      </c>
      <c r="F115" s="7" t="s">
        <v>5</v>
      </c>
      <c r="G115" s="12"/>
      <c r="H115" s="12"/>
      <c r="I115" s="12"/>
    </row>
    <row r="116" spans="1:9" s="4" customFormat="1" ht="13.5" customHeight="1" x14ac:dyDescent="0.25">
      <c r="A116" s="21">
        <v>115</v>
      </c>
      <c r="B116" s="7" t="s">
        <v>513</v>
      </c>
      <c r="C116" s="7">
        <v>2536279414</v>
      </c>
      <c r="D116" s="7">
        <v>2010933000</v>
      </c>
      <c r="E116" s="6" t="s">
        <v>776</v>
      </c>
      <c r="F116" s="7" t="s">
        <v>5</v>
      </c>
      <c r="G116" s="12"/>
      <c r="H116" s="12"/>
      <c r="I116" s="12"/>
    </row>
    <row r="117" spans="1:9" s="4" customFormat="1" ht="13.5" customHeight="1" x14ac:dyDescent="0.25">
      <c r="A117" s="21">
        <v>116</v>
      </c>
      <c r="B117" s="7" t="s">
        <v>692</v>
      </c>
      <c r="C117" s="7">
        <v>7726750415</v>
      </c>
      <c r="D117" s="7">
        <v>2010911000</v>
      </c>
      <c r="E117" s="6" t="s">
        <v>777</v>
      </c>
      <c r="F117" s="7" t="s">
        <v>5</v>
      </c>
      <c r="G117" s="12"/>
      <c r="H117" s="12"/>
      <c r="I117" s="12"/>
    </row>
    <row r="118" spans="1:9" s="4" customFormat="1" ht="13.5" customHeight="1" x14ac:dyDescent="0.25">
      <c r="A118" s="21">
        <v>117</v>
      </c>
      <c r="B118" s="7" t="s">
        <v>640</v>
      </c>
      <c r="C118" s="7">
        <v>7459003496</v>
      </c>
      <c r="D118" s="7">
        <v>2010912000</v>
      </c>
      <c r="E118" s="6" t="s">
        <v>778</v>
      </c>
      <c r="F118" s="7" t="s">
        <v>5</v>
      </c>
      <c r="G118" s="12"/>
      <c r="H118" s="12"/>
      <c r="I118" s="12"/>
    </row>
    <row r="119" spans="1:9" s="4" customFormat="1" ht="13.5" customHeight="1" x14ac:dyDescent="0.25">
      <c r="A119" s="21">
        <v>118</v>
      </c>
      <c r="B119" s="7" t="s">
        <v>381</v>
      </c>
      <c r="C119" s="7">
        <v>7734242302</v>
      </c>
      <c r="D119" s="7">
        <v>2010230915</v>
      </c>
      <c r="E119" s="6" t="s">
        <v>775</v>
      </c>
      <c r="F119" s="7" t="s">
        <v>5</v>
      </c>
      <c r="G119" s="12"/>
      <c r="H119" s="12"/>
      <c r="I119" s="12"/>
    </row>
    <row r="120" spans="1:9" s="4" customFormat="1" ht="13.5" customHeight="1" x14ac:dyDescent="0.25">
      <c r="A120" s="21">
        <v>119</v>
      </c>
      <c r="B120" s="7" t="s">
        <v>652</v>
      </c>
      <c r="C120" s="7">
        <v>7704228075</v>
      </c>
      <c r="D120" s="7">
        <v>2010591300</v>
      </c>
      <c r="E120" s="6" t="s">
        <v>779</v>
      </c>
      <c r="F120" s="7" t="s">
        <v>5</v>
      </c>
      <c r="G120" s="12"/>
      <c r="H120" s="12"/>
      <c r="I120" s="12"/>
    </row>
    <row r="121" spans="1:9" s="4" customFormat="1" ht="13.5" customHeight="1" x14ac:dyDescent="0.25">
      <c r="A121" s="21">
        <v>120</v>
      </c>
      <c r="B121" s="7" t="s">
        <v>689</v>
      </c>
      <c r="C121" s="7">
        <v>7725828549</v>
      </c>
      <c r="D121" s="7">
        <v>2010591320</v>
      </c>
      <c r="E121" s="6" t="s">
        <v>780</v>
      </c>
      <c r="F121" s="7" t="s">
        <v>5</v>
      </c>
      <c r="G121" s="12"/>
      <c r="H121" s="12"/>
      <c r="I121" s="12"/>
    </row>
  </sheetData>
  <autoFilter ref="A1:I11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opLeftCell="A85" workbookViewId="0">
      <selection activeCell="F76" sqref="F76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6" width="17.42578125" style="4"/>
    <col min="7" max="9" width="17.42578125" style="12"/>
    <col min="10" max="16384" width="17.42578125" style="11"/>
  </cols>
  <sheetData>
    <row r="1" spans="1:9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9" ht="13.5" customHeight="1" x14ac:dyDescent="0.25">
      <c r="A2" s="6">
        <v>1</v>
      </c>
      <c r="B2" s="6" t="s">
        <v>9</v>
      </c>
      <c r="C2" s="7" t="s">
        <v>10</v>
      </c>
      <c r="D2" s="85">
        <v>2010241200</v>
      </c>
      <c r="E2" s="6" t="s">
        <v>11</v>
      </c>
      <c r="F2" s="7" t="s">
        <v>5</v>
      </c>
    </row>
    <row r="3" spans="1:9" s="24" customFormat="1" ht="13.5" customHeight="1" x14ac:dyDescent="0.25">
      <c r="A3" s="21">
        <v>2</v>
      </c>
      <c r="B3" s="21" t="s">
        <v>213</v>
      </c>
      <c r="C3" s="22" t="s">
        <v>213</v>
      </c>
      <c r="D3" s="26" t="e">
        <f>#REF!</f>
        <v>#REF!</v>
      </c>
      <c r="E3" s="21" t="s">
        <v>213</v>
      </c>
      <c r="F3" s="22" t="s">
        <v>5</v>
      </c>
      <c r="G3" s="25"/>
      <c r="H3" s="25"/>
      <c r="I3" s="25"/>
    </row>
    <row r="4" spans="1:9" s="24" customFormat="1" ht="13.5" customHeight="1" x14ac:dyDescent="0.25">
      <c r="A4" s="21">
        <v>3</v>
      </c>
      <c r="B4" s="21" t="s">
        <v>12</v>
      </c>
      <c r="C4" s="22" t="s">
        <v>12</v>
      </c>
      <c r="D4" s="26" t="e">
        <f>#REF!</f>
        <v>#REF!</v>
      </c>
      <c r="E4" s="21" t="s">
        <v>13</v>
      </c>
      <c r="F4" s="22" t="s">
        <v>5</v>
      </c>
      <c r="G4" s="25"/>
      <c r="H4" s="25"/>
      <c r="I4" s="25"/>
    </row>
    <row r="5" spans="1:9" s="24" customFormat="1" ht="13.5" customHeight="1" x14ac:dyDescent="0.25">
      <c r="A5" s="21">
        <v>4</v>
      </c>
      <c r="B5" s="21" t="s">
        <v>18</v>
      </c>
      <c r="C5" s="22" t="s">
        <v>18</v>
      </c>
      <c r="D5" s="86">
        <v>2010940000</v>
      </c>
      <c r="E5" s="21" t="s">
        <v>19</v>
      </c>
      <c r="F5" s="22" t="s">
        <v>5</v>
      </c>
      <c r="G5" s="25"/>
      <c r="H5" s="25"/>
      <c r="I5" s="25"/>
    </row>
    <row r="6" spans="1:9" s="24" customFormat="1" ht="13.5" customHeight="1" x14ac:dyDescent="0.25">
      <c r="A6" s="6">
        <v>5</v>
      </c>
      <c r="B6" s="21" t="s">
        <v>21</v>
      </c>
      <c r="C6" s="22" t="s">
        <v>21</v>
      </c>
      <c r="D6" s="86">
        <v>2010950000</v>
      </c>
      <c r="E6" s="21" t="s">
        <v>21</v>
      </c>
      <c r="F6" s="22" t="s">
        <v>5</v>
      </c>
      <c r="G6" s="25"/>
      <c r="H6" s="25"/>
      <c r="I6" s="25"/>
    </row>
    <row r="7" spans="1:9" s="24" customFormat="1" ht="13.5" customHeight="1" x14ac:dyDescent="0.25">
      <c r="A7" s="6">
        <v>6</v>
      </c>
      <c r="B7" s="22" t="s">
        <v>26</v>
      </c>
      <c r="C7" s="22">
        <v>6454074501</v>
      </c>
      <c r="D7" s="87">
        <v>2010240800</v>
      </c>
      <c r="E7" s="21" t="s">
        <v>27</v>
      </c>
      <c r="F7" s="22" t="s">
        <v>5</v>
      </c>
      <c r="G7" s="25"/>
      <c r="H7" s="25"/>
      <c r="I7" s="25"/>
    </row>
    <row r="8" spans="1:9" s="24" customFormat="1" ht="13.5" customHeight="1" x14ac:dyDescent="0.25">
      <c r="A8" s="21">
        <v>7</v>
      </c>
      <c r="B8" s="22" t="s">
        <v>28</v>
      </c>
      <c r="C8" s="22">
        <v>7706016076</v>
      </c>
      <c r="D8" s="87">
        <v>2010020000</v>
      </c>
      <c r="E8" s="21" t="s">
        <v>29</v>
      </c>
      <c r="F8" s="22" t="s">
        <v>5</v>
      </c>
      <c r="G8" s="25"/>
      <c r="H8" s="25"/>
      <c r="I8" s="25"/>
    </row>
    <row r="9" spans="1:9" s="24" customFormat="1" ht="13.5" customHeight="1" x14ac:dyDescent="0.25">
      <c r="A9" s="21">
        <v>8</v>
      </c>
      <c r="B9" s="22" t="s">
        <v>32</v>
      </c>
      <c r="C9" s="22">
        <v>7717609102</v>
      </c>
      <c r="D9" s="87">
        <v>2010340000</v>
      </c>
      <c r="E9" s="21" t="s">
        <v>33</v>
      </c>
      <c r="F9" s="22" t="s">
        <v>5</v>
      </c>
      <c r="G9" s="25"/>
      <c r="H9" s="25"/>
      <c r="I9" s="25"/>
    </row>
    <row r="10" spans="1:9" s="24" customFormat="1" ht="13.5" customHeight="1" x14ac:dyDescent="0.25">
      <c r="A10" s="21">
        <v>9</v>
      </c>
      <c r="B10" s="22" t="s">
        <v>34</v>
      </c>
      <c r="C10" s="22">
        <v>5029106714</v>
      </c>
      <c r="D10" s="87">
        <v>2010350000</v>
      </c>
      <c r="E10" s="21" t="s">
        <v>35</v>
      </c>
      <c r="F10" s="22" t="s">
        <v>5</v>
      </c>
      <c r="G10" s="25"/>
      <c r="H10" s="25"/>
      <c r="I10" s="25"/>
    </row>
    <row r="11" spans="1:9" s="24" customFormat="1" ht="13.5" customHeight="1" x14ac:dyDescent="0.25">
      <c r="A11" s="6">
        <v>10</v>
      </c>
      <c r="B11" s="22" t="s">
        <v>36</v>
      </c>
      <c r="C11" s="22">
        <v>7706614573</v>
      </c>
      <c r="D11" s="87">
        <v>2010230900</v>
      </c>
      <c r="E11" s="21" t="s">
        <v>37</v>
      </c>
      <c r="F11" s="22" t="s">
        <v>5</v>
      </c>
      <c r="G11" s="25"/>
      <c r="H11" s="25"/>
      <c r="I11" s="25"/>
    </row>
    <row r="12" spans="1:9" s="24" customFormat="1" ht="13.5" customHeight="1" x14ac:dyDescent="0.25">
      <c r="A12" s="6">
        <v>11</v>
      </c>
      <c r="B12" s="22" t="s">
        <v>38</v>
      </c>
      <c r="C12" s="22">
        <v>5029112443</v>
      </c>
      <c r="D12" s="87">
        <v>2010590700</v>
      </c>
      <c r="E12" s="21" t="s">
        <v>39</v>
      </c>
      <c r="F12" s="22" t="s">
        <v>5</v>
      </c>
      <c r="G12" s="25"/>
      <c r="H12" s="25"/>
      <c r="I12" s="25"/>
    </row>
    <row r="13" spans="1:9" s="24" customFormat="1" ht="13.5" customHeight="1" x14ac:dyDescent="0.25">
      <c r="A13" s="21">
        <v>12</v>
      </c>
      <c r="B13" s="22" t="s">
        <v>214</v>
      </c>
      <c r="C13" s="22">
        <v>7706673635</v>
      </c>
      <c r="D13" s="87">
        <v>2010230902</v>
      </c>
      <c r="E13" s="21" t="s">
        <v>215</v>
      </c>
      <c r="F13" s="22" t="s">
        <v>5</v>
      </c>
      <c r="G13" s="25"/>
      <c r="H13" s="25"/>
      <c r="I13" s="25"/>
    </row>
    <row r="14" spans="1:9" s="24" customFormat="1" ht="13.5" customHeight="1" x14ac:dyDescent="0.25">
      <c r="A14" s="21">
        <v>13</v>
      </c>
      <c r="B14" s="22" t="s">
        <v>41</v>
      </c>
      <c r="C14" s="22">
        <v>7817311895</v>
      </c>
      <c r="D14" s="87">
        <v>2010230904</v>
      </c>
      <c r="E14" s="21" t="s">
        <v>42</v>
      </c>
      <c r="F14" s="22" t="s">
        <v>5</v>
      </c>
      <c r="G14" s="25"/>
      <c r="H14" s="25"/>
      <c r="I14" s="25"/>
    </row>
    <row r="15" spans="1:9" s="24" customFormat="1" ht="13.5" customHeight="1" x14ac:dyDescent="0.25">
      <c r="A15" s="21">
        <v>14</v>
      </c>
      <c r="B15" s="22" t="s">
        <v>45</v>
      </c>
      <c r="C15" s="22">
        <v>7706664260</v>
      </c>
      <c r="D15" s="87">
        <v>2010000000</v>
      </c>
      <c r="E15" s="21" t="s">
        <v>46</v>
      </c>
      <c r="F15" s="22" t="s">
        <v>5</v>
      </c>
      <c r="G15" s="25"/>
      <c r="H15" s="25"/>
      <c r="I15" s="25"/>
    </row>
    <row r="16" spans="1:9" s="24" customFormat="1" ht="13.5" customHeight="1" x14ac:dyDescent="0.25">
      <c r="A16" s="6">
        <v>15</v>
      </c>
      <c r="B16" s="22" t="s">
        <v>245</v>
      </c>
      <c r="C16" s="22" t="s">
        <v>245</v>
      </c>
      <c r="D16" s="87">
        <v>2010450108</v>
      </c>
      <c r="E16" s="22" t="s">
        <v>245</v>
      </c>
      <c r="F16" s="22" t="s">
        <v>5</v>
      </c>
      <c r="G16" s="25"/>
      <c r="H16" s="25"/>
      <c r="I16" s="25"/>
    </row>
    <row r="17" spans="1:9" s="24" customFormat="1" ht="13.5" customHeight="1" x14ac:dyDescent="0.25">
      <c r="A17" s="6">
        <v>16</v>
      </c>
      <c r="B17" s="22" t="s">
        <v>47</v>
      </c>
      <c r="C17" s="22">
        <v>3801098402</v>
      </c>
      <c r="D17" s="87">
        <v>2010370000</v>
      </c>
      <c r="E17" s="22" t="s">
        <v>48</v>
      </c>
      <c r="F17" s="22" t="s">
        <v>5</v>
      </c>
      <c r="G17" s="25"/>
      <c r="H17" s="25"/>
      <c r="I17" s="25"/>
    </row>
    <row r="18" spans="1:9" s="24" customFormat="1" ht="13.5" customHeight="1" x14ac:dyDescent="0.25">
      <c r="A18" s="21">
        <v>17</v>
      </c>
      <c r="B18" s="22" t="s">
        <v>51</v>
      </c>
      <c r="C18" s="22">
        <v>7721247141</v>
      </c>
      <c r="D18" s="87">
        <v>2010591800</v>
      </c>
      <c r="E18" s="22" t="s">
        <v>52</v>
      </c>
      <c r="F18" s="22" t="s">
        <v>5</v>
      </c>
      <c r="G18" s="25"/>
      <c r="H18" s="25"/>
      <c r="I18" s="25"/>
    </row>
    <row r="19" spans="1:9" s="24" customFormat="1" ht="13.5" customHeight="1" x14ac:dyDescent="0.25">
      <c r="A19" s="21">
        <v>18</v>
      </c>
      <c r="B19" s="22" t="s">
        <v>53</v>
      </c>
      <c r="C19" s="22">
        <v>7734598490</v>
      </c>
      <c r="D19" s="87">
        <v>2010400000</v>
      </c>
      <c r="E19" s="22" t="s">
        <v>54</v>
      </c>
      <c r="F19" s="22" t="s">
        <v>5</v>
      </c>
      <c r="G19" s="25"/>
      <c r="H19" s="25"/>
      <c r="I19" s="25"/>
    </row>
    <row r="20" spans="1:9" s="24" customFormat="1" ht="13.5" customHeight="1" x14ac:dyDescent="0.25">
      <c r="A20" s="21">
        <v>19</v>
      </c>
      <c r="B20" s="22" t="s">
        <v>55</v>
      </c>
      <c r="C20" s="22">
        <v>7724675770</v>
      </c>
      <c r="D20" s="87">
        <v>2010420000</v>
      </c>
      <c r="E20" s="22" t="s">
        <v>56</v>
      </c>
      <c r="F20" s="22" t="s">
        <v>5</v>
      </c>
      <c r="G20" s="25"/>
      <c r="H20" s="25"/>
      <c r="I20" s="25"/>
    </row>
    <row r="21" spans="1:9" s="24" customFormat="1" ht="13.5" customHeight="1" x14ac:dyDescent="0.25">
      <c r="A21" s="6">
        <v>20</v>
      </c>
      <c r="B21" s="22" t="s">
        <v>246</v>
      </c>
      <c r="C21" s="22">
        <v>7814417371</v>
      </c>
      <c r="D21" s="22" t="e">
        <f>#REF!</f>
        <v>#REF!</v>
      </c>
      <c r="E21" s="22" t="s">
        <v>351</v>
      </c>
      <c r="F21" s="22" t="s">
        <v>5</v>
      </c>
      <c r="G21" s="25"/>
      <c r="H21" s="25"/>
      <c r="I21" s="25"/>
    </row>
    <row r="22" spans="1:9" s="24" customFormat="1" ht="13.5" customHeight="1" x14ac:dyDescent="0.25">
      <c r="A22" s="6">
        <v>21</v>
      </c>
      <c r="B22" s="22" t="s">
        <v>59</v>
      </c>
      <c r="C22" s="22">
        <v>5036092340</v>
      </c>
      <c r="D22" s="87">
        <v>2010710000</v>
      </c>
      <c r="E22" s="22" t="s">
        <v>60</v>
      </c>
      <c r="F22" s="22" t="s">
        <v>5</v>
      </c>
      <c r="G22" s="25"/>
      <c r="H22" s="25"/>
      <c r="I22" s="25"/>
    </row>
    <row r="23" spans="1:9" s="24" customFormat="1" ht="13.5" customHeight="1" x14ac:dyDescent="0.25">
      <c r="A23" s="21">
        <v>22</v>
      </c>
      <c r="B23" s="22" t="s">
        <v>61</v>
      </c>
      <c r="C23" s="22">
        <v>7706699062</v>
      </c>
      <c r="D23" s="87">
        <v>2010470000</v>
      </c>
      <c r="E23" s="22" t="s">
        <v>62</v>
      </c>
      <c r="F23" s="22" t="s">
        <v>5</v>
      </c>
      <c r="G23" s="25"/>
      <c r="H23" s="25"/>
      <c r="I23" s="25"/>
    </row>
    <row r="24" spans="1:9" s="24" customFormat="1" ht="13.5" customHeight="1" x14ac:dyDescent="0.25">
      <c r="A24" s="21">
        <v>23</v>
      </c>
      <c r="B24" s="22" t="s">
        <v>63</v>
      </c>
      <c r="C24" s="22">
        <v>7706729736</v>
      </c>
      <c r="D24" s="87">
        <v>2010900000</v>
      </c>
      <c r="E24" s="22" t="s">
        <v>64</v>
      </c>
      <c r="F24" s="22" t="s">
        <v>5</v>
      </c>
      <c r="G24" s="25"/>
      <c r="H24" s="25"/>
      <c r="I24" s="25"/>
    </row>
    <row r="25" spans="1:9" s="24" customFormat="1" ht="13.5" customHeight="1" x14ac:dyDescent="0.25">
      <c r="A25" s="21">
        <v>24</v>
      </c>
      <c r="B25" s="22" t="s">
        <v>65</v>
      </c>
      <c r="C25" s="22">
        <v>7708697977</v>
      </c>
      <c r="D25" s="87">
        <v>2010500000</v>
      </c>
      <c r="E25" s="22" t="s">
        <v>66</v>
      </c>
      <c r="F25" s="22" t="s">
        <v>5</v>
      </c>
      <c r="G25" s="25"/>
      <c r="H25" s="25"/>
      <c r="I25" s="25"/>
    </row>
    <row r="26" spans="1:9" s="24" customFormat="1" ht="13.5" customHeight="1" x14ac:dyDescent="0.25">
      <c r="A26" s="6">
        <v>25</v>
      </c>
      <c r="B26" s="22" t="s">
        <v>67</v>
      </c>
      <c r="C26" s="22">
        <v>4506004751</v>
      </c>
      <c r="D26" s="87">
        <v>2010230800</v>
      </c>
      <c r="E26" s="22" t="s">
        <v>68</v>
      </c>
      <c r="F26" s="22" t="s">
        <v>5</v>
      </c>
      <c r="G26" s="25"/>
      <c r="H26" s="25"/>
      <c r="I26" s="25"/>
    </row>
    <row r="27" spans="1:9" s="24" customFormat="1" ht="13.5" customHeight="1" x14ac:dyDescent="0.25">
      <c r="A27" s="6">
        <v>26</v>
      </c>
      <c r="B27" s="22" t="s">
        <v>69</v>
      </c>
      <c r="C27" s="22">
        <v>7706730001</v>
      </c>
      <c r="D27" s="87">
        <v>2010890000</v>
      </c>
      <c r="E27" s="22" t="s">
        <v>755</v>
      </c>
      <c r="F27" s="22" t="s">
        <v>5</v>
      </c>
      <c r="G27" s="25"/>
      <c r="H27" s="25"/>
      <c r="I27" s="25"/>
    </row>
    <row r="28" spans="1:9" s="24" customFormat="1" ht="13.5" customHeight="1" x14ac:dyDescent="0.25">
      <c r="A28" s="21">
        <v>27</v>
      </c>
      <c r="B28" s="22" t="s">
        <v>71</v>
      </c>
      <c r="C28" s="22">
        <v>7708671295</v>
      </c>
      <c r="D28" s="22" t="e">
        <f>#REF!</f>
        <v>#REF!</v>
      </c>
      <c r="E28" s="22" t="s">
        <v>72</v>
      </c>
      <c r="F28" s="22" t="s">
        <v>5</v>
      </c>
      <c r="G28" s="25"/>
      <c r="H28" s="25"/>
      <c r="I28" s="25"/>
    </row>
    <row r="29" spans="1:9" s="24" customFormat="1" ht="13.5" customHeight="1" x14ac:dyDescent="0.25">
      <c r="A29" s="21">
        <v>28</v>
      </c>
      <c r="B29" s="22" t="s">
        <v>73</v>
      </c>
      <c r="C29" s="22">
        <v>7701763846</v>
      </c>
      <c r="D29" s="87">
        <v>2010450000</v>
      </c>
      <c r="E29" s="22" t="s">
        <v>74</v>
      </c>
      <c r="F29" s="22" t="s">
        <v>5</v>
      </c>
      <c r="G29" s="25"/>
      <c r="H29" s="25"/>
      <c r="I29" s="25"/>
    </row>
    <row r="30" spans="1:9" s="24" customFormat="1" ht="13.5" customHeight="1" x14ac:dyDescent="0.25">
      <c r="A30" s="21">
        <v>29</v>
      </c>
      <c r="B30" s="22" t="s">
        <v>77</v>
      </c>
      <c r="C30" s="22">
        <v>5036040729</v>
      </c>
      <c r="D30" s="87">
        <v>2010230918</v>
      </c>
      <c r="E30" s="21" t="s">
        <v>78</v>
      </c>
      <c r="F30" s="22" t="s">
        <v>5</v>
      </c>
      <c r="G30" s="25"/>
      <c r="H30" s="25"/>
      <c r="I30" s="25"/>
    </row>
    <row r="31" spans="1:9" s="24" customFormat="1" ht="13.5" customHeight="1" x14ac:dyDescent="0.25">
      <c r="A31" s="6">
        <v>30</v>
      </c>
      <c r="B31" s="22" t="s">
        <v>75</v>
      </c>
      <c r="C31" s="22">
        <v>5036039258</v>
      </c>
      <c r="D31" s="87">
        <v>2010230917</v>
      </c>
      <c r="E31" s="21" t="s">
        <v>76</v>
      </c>
      <c r="F31" s="22" t="s">
        <v>5</v>
      </c>
      <c r="G31" s="25"/>
      <c r="H31" s="25"/>
      <c r="I31" s="25"/>
    </row>
    <row r="32" spans="1:9" s="23" customFormat="1" ht="13.5" customHeight="1" x14ac:dyDescent="0.25">
      <c r="A32" s="6">
        <v>31</v>
      </c>
      <c r="B32" s="22" t="s">
        <v>79</v>
      </c>
      <c r="C32" s="22">
        <v>7450045935</v>
      </c>
      <c r="D32" s="87">
        <v>2010241600</v>
      </c>
      <c r="E32" s="21" t="s">
        <v>80</v>
      </c>
      <c r="F32" s="22" t="s">
        <v>5</v>
      </c>
      <c r="G32" s="25"/>
      <c r="H32" s="25"/>
      <c r="I32" s="25"/>
    </row>
    <row r="33" spans="1:9" s="23" customFormat="1" ht="13.5" customHeight="1" x14ac:dyDescent="0.25">
      <c r="A33" s="21">
        <v>32</v>
      </c>
      <c r="B33" s="22" t="s">
        <v>81</v>
      </c>
      <c r="C33" s="22">
        <v>7706689000</v>
      </c>
      <c r="D33" s="87">
        <v>2010242300</v>
      </c>
      <c r="E33" s="21" t="s">
        <v>82</v>
      </c>
      <c r="F33" s="22" t="s">
        <v>5</v>
      </c>
      <c r="G33" s="25"/>
      <c r="H33" s="25"/>
      <c r="I33" s="25"/>
    </row>
    <row r="34" spans="1:9" s="23" customFormat="1" ht="13.5" customHeight="1" x14ac:dyDescent="0.25">
      <c r="A34" s="21">
        <v>33</v>
      </c>
      <c r="B34" s="22" t="s">
        <v>85</v>
      </c>
      <c r="C34" s="22">
        <v>3305004397</v>
      </c>
      <c r="D34" s="87">
        <v>2010240600</v>
      </c>
      <c r="E34" s="21" t="s">
        <v>86</v>
      </c>
      <c r="F34" s="22" t="s">
        <v>5</v>
      </c>
      <c r="G34" s="25"/>
      <c r="H34" s="25"/>
      <c r="I34" s="25"/>
    </row>
    <row r="35" spans="1:9" s="23" customFormat="1" ht="13.5" customHeight="1" x14ac:dyDescent="0.25">
      <c r="A35" s="21">
        <v>34</v>
      </c>
      <c r="B35" s="22" t="s">
        <v>89</v>
      </c>
      <c r="C35" s="22">
        <v>7705833438</v>
      </c>
      <c r="D35" s="87">
        <v>2010241100</v>
      </c>
      <c r="E35" s="21" t="s">
        <v>90</v>
      </c>
      <c r="F35" s="22" t="s">
        <v>5</v>
      </c>
      <c r="G35" s="25"/>
      <c r="H35" s="25"/>
      <c r="I35" s="25"/>
    </row>
    <row r="36" spans="1:9" s="23" customFormat="1" ht="13.5" customHeight="1" x14ac:dyDescent="0.25">
      <c r="A36" s="6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G36" s="25"/>
      <c r="H36" s="25"/>
      <c r="I36" s="25"/>
    </row>
    <row r="37" spans="1:9" s="23" customFormat="1" ht="13.5" customHeight="1" x14ac:dyDescent="0.25">
      <c r="A37" s="6">
        <v>36</v>
      </c>
      <c r="B37" s="22" t="s">
        <v>93</v>
      </c>
      <c r="C37" s="22">
        <v>7724558466</v>
      </c>
      <c r="D37" s="87">
        <v>2010100000</v>
      </c>
      <c r="E37" s="21" t="s">
        <v>94</v>
      </c>
      <c r="F37" s="22" t="s">
        <v>5</v>
      </c>
      <c r="G37" s="25"/>
      <c r="H37" s="25"/>
      <c r="I37" s="25"/>
    </row>
    <row r="38" spans="1:9" s="23" customFormat="1" ht="13.5" customHeight="1" x14ac:dyDescent="0.25">
      <c r="A38" s="21">
        <v>37</v>
      </c>
      <c r="B38" s="22" t="s">
        <v>99</v>
      </c>
      <c r="C38" s="22">
        <v>5053005918</v>
      </c>
      <c r="D38" s="87">
        <v>2010230100</v>
      </c>
      <c r="E38" s="21" t="s">
        <v>100</v>
      </c>
      <c r="F38" s="22" t="s">
        <v>5</v>
      </c>
      <c r="G38" s="25"/>
      <c r="H38" s="25"/>
      <c r="I38" s="25"/>
    </row>
    <row r="39" spans="1:9" s="23" customFormat="1" ht="13.5" customHeight="1" x14ac:dyDescent="0.25">
      <c r="A39" s="21">
        <v>38</v>
      </c>
      <c r="B39" s="22" t="s">
        <v>109</v>
      </c>
      <c r="C39" s="22">
        <v>5410114184</v>
      </c>
      <c r="D39" s="87">
        <v>2010230200</v>
      </c>
      <c r="E39" s="21" t="s">
        <v>110</v>
      </c>
      <c r="F39" s="22" t="s">
        <v>5</v>
      </c>
      <c r="G39" s="25"/>
      <c r="H39" s="25"/>
      <c r="I39" s="25"/>
    </row>
    <row r="40" spans="1:9" ht="13.5" customHeight="1" x14ac:dyDescent="0.25">
      <c r="A40" s="21">
        <v>39</v>
      </c>
      <c r="B40" s="7" t="s">
        <v>111</v>
      </c>
      <c r="C40" s="7">
        <v>5260214123</v>
      </c>
      <c r="D40" s="9">
        <v>2010620000</v>
      </c>
      <c r="E40" s="6" t="s">
        <v>756</v>
      </c>
      <c r="F40" s="7" t="s">
        <v>5</v>
      </c>
    </row>
    <row r="41" spans="1:9" ht="13.5" customHeight="1" x14ac:dyDescent="0.25">
      <c r="A41" s="6">
        <v>40</v>
      </c>
      <c r="B41" s="7" t="s">
        <v>115</v>
      </c>
      <c r="C41" s="7">
        <v>7726606316</v>
      </c>
      <c r="D41" s="9">
        <v>2010410000</v>
      </c>
      <c r="E41" s="6" t="s">
        <v>116</v>
      </c>
      <c r="F41" s="7" t="s">
        <v>5</v>
      </c>
    </row>
    <row r="42" spans="1:9" ht="13.5" customHeight="1" x14ac:dyDescent="0.25">
      <c r="A42" s="6">
        <v>41</v>
      </c>
      <c r="B42" s="7" t="s">
        <v>117</v>
      </c>
      <c r="C42" s="7">
        <v>7715719854</v>
      </c>
      <c r="D42" s="9">
        <v>2010550000</v>
      </c>
      <c r="E42" s="6" t="s">
        <v>118</v>
      </c>
      <c r="F42" s="7" t="s">
        <v>5</v>
      </c>
    </row>
    <row r="43" spans="1:9" ht="13.5" customHeight="1" x14ac:dyDescent="0.25">
      <c r="A43" s="21">
        <v>42</v>
      </c>
      <c r="B43" s="7" t="s">
        <v>119</v>
      </c>
      <c r="C43" s="7">
        <v>7708698473</v>
      </c>
      <c r="D43" s="9">
        <v>2010650000</v>
      </c>
      <c r="E43" s="6" t="s">
        <v>120</v>
      </c>
      <c r="F43" s="7" t="s">
        <v>5</v>
      </c>
    </row>
    <row r="44" spans="1:9" ht="13.5" customHeight="1" x14ac:dyDescent="0.25">
      <c r="A44" s="21">
        <v>43</v>
      </c>
      <c r="B44" s="7" t="s">
        <v>121</v>
      </c>
      <c r="C44" s="7">
        <v>7706688991</v>
      </c>
      <c r="D44" s="9">
        <v>2010242200</v>
      </c>
      <c r="E44" s="6" t="s">
        <v>122</v>
      </c>
      <c r="F44" s="7" t="s">
        <v>5</v>
      </c>
    </row>
    <row r="45" spans="1:9" ht="13.5" customHeight="1" x14ac:dyDescent="0.25">
      <c r="A45" s="21">
        <v>44</v>
      </c>
      <c r="B45" s="7" t="s">
        <v>127</v>
      </c>
      <c r="C45" s="7">
        <v>7706751361</v>
      </c>
      <c r="D45" s="9">
        <v>2010910000</v>
      </c>
      <c r="E45" s="6" t="s">
        <v>128</v>
      </c>
      <c r="F45" s="7" t="s">
        <v>5</v>
      </c>
    </row>
    <row r="46" spans="1:9" ht="13.5" customHeight="1" x14ac:dyDescent="0.25">
      <c r="A46" s="6">
        <v>45</v>
      </c>
      <c r="B46" s="7" t="s">
        <v>129</v>
      </c>
      <c r="C46" s="7">
        <v>7706704146</v>
      </c>
      <c r="D46" s="9">
        <v>2010860000</v>
      </c>
      <c r="E46" s="6" t="s">
        <v>130</v>
      </c>
      <c r="F46" s="7" t="s">
        <v>5</v>
      </c>
    </row>
    <row r="47" spans="1:9" ht="13.5" customHeight="1" x14ac:dyDescent="0.25">
      <c r="A47" s="6">
        <v>46</v>
      </c>
      <c r="B47" s="7" t="s">
        <v>131</v>
      </c>
      <c r="C47" s="7">
        <v>5259077666</v>
      </c>
      <c r="D47" s="9">
        <v>2010720000</v>
      </c>
      <c r="E47" s="6" t="s">
        <v>132</v>
      </c>
      <c r="F47" s="7" t="s">
        <v>5</v>
      </c>
    </row>
    <row r="48" spans="1:9" ht="13.5" customHeight="1" x14ac:dyDescent="0.25">
      <c r="A48" s="21">
        <v>47</v>
      </c>
      <c r="B48" s="7" t="s">
        <v>135</v>
      </c>
      <c r="C48" s="7">
        <v>7530000048</v>
      </c>
      <c r="D48" s="9">
        <v>2010230400</v>
      </c>
      <c r="E48" s="6" t="s">
        <v>136</v>
      </c>
      <c r="F48" s="7" t="s">
        <v>5</v>
      </c>
    </row>
    <row r="49" spans="1:6" ht="13.5" customHeight="1" x14ac:dyDescent="0.25">
      <c r="A49" s="21">
        <v>48</v>
      </c>
      <c r="B49" s="7" t="s">
        <v>137</v>
      </c>
      <c r="C49" s="7">
        <v>7721699740</v>
      </c>
      <c r="D49" s="9">
        <v>2010592000</v>
      </c>
      <c r="E49" s="6" t="s">
        <v>138</v>
      </c>
      <c r="F49" s="7" t="s">
        <v>5</v>
      </c>
    </row>
    <row r="50" spans="1:6" ht="13.5" customHeight="1" x14ac:dyDescent="0.25">
      <c r="A50" s="21">
        <v>49</v>
      </c>
      <c r="B50" s="7" t="s">
        <v>139</v>
      </c>
      <c r="C50" s="7">
        <v>7713190205</v>
      </c>
      <c r="D50" s="9">
        <v>2010020600</v>
      </c>
      <c r="E50" s="6" t="s">
        <v>140</v>
      </c>
      <c r="F50" s="7" t="s">
        <v>5</v>
      </c>
    </row>
    <row r="51" spans="1:6" ht="13.5" customHeight="1" x14ac:dyDescent="0.25">
      <c r="A51" s="6">
        <v>50</v>
      </c>
      <c r="B51" s="7" t="s">
        <v>141</v>
      </c>
      <c r="C51" s="7">
        <v>7721632827</v>
      </c>
      <c r="D51" s="9">
        <v>2010590000</v>
      </c>
      <c r="E51" s="6" t="s">
        <v>142</v>
      </c>
      <c r="F51" s="7" t="s">
        <v>5</v>
      </c>
    </row>
    <row r="52" spans="1:6" ht="13.5" customHeight="1" x14ac:dyDescent="0.25">
      <c r="A52" s="6">
        <v>51</v>
      </c>
      <c r="B52" s="7" t="s">
        <v>752</v>
      </c>
      <c r="C52" s="7">
        <v>7706759586</v>
      </c>
      <c r="D52" s="9">
        <v>2010930000</v>
      </c>
      <c r="E52" s="6" t="s">
        <v>753</v>
      </c>
      <c r="F52" s="7" t="s">
        <v>5</v>
      </c>
    </row>
    <row r="53" spans="1:6" ht="13.5" customHeight="1" x14ac:dyDescent="0.25">
      <c r="A53" s="21">
        <v>52</v>
      </c>
      <c r="B53" s="7" t="s">
        <v>147</v>
      </c>
      <c r="C53" s="7">
        <v>5036076690</v>
      </c>
      <c r="D53" s="9">
        <v>2010230911</v>
      </c>
      <c r="E53" s="6" t="s">
        <v>148</v>
      </c>
      <c r="F53" s="7" t="s">
        <v>5</v>
      </c>
    </row>
    <row r="54" spans="1:6" ht="13.5" customHeight="1" x14ac:dyDescent="0.25">
      <c r="A54" s="21">
        <v>53</v>
      </c>
      <c r="B54" s="7" t="s">
        <v>149</v>
      </c>
      <c r="C54" s="7" t="s">
        <v>149</v>
      </c>
      <c r="D54" s="7">
        <v>2010230916</v>
      </c>
      <c r="E54" s="6" t="s">
        <v>150</v>
      </c>
      <c r="F54" s="7" t="s">
        <v>5</v>
      </c>
    </row>
    <row r="55" spans="1:6" ht="13.5" customHeight="1" x14ac:dyDescent="0.25">
      <c r="A55" s="21">
        <v>54</v>
      </c>
      <c r="B55" s="7" t="s">
        <v>151</v>
      </c>
      <c r="C55" s="7">
        <v>6664003909</v>
      </c>
      <c r="D55" s="9">
        <v>2010200000</v>
      </c>
      <c r="E55" s="6" t="s">
        <v>152</v>
      </c>
      <c r="F55" s="7" t="s">
        <v>5</v>
      </c>
    </row>
    <row r="56" spans="1:6" s="12" customFormat="1" ht="13.5" customHeight="1" x14ac:dyDescent="0.25">
      <c r="A56" s="6">
        <v>55</v>
      </c>
      <c r="B56" s="7" t="s">
        <v>157</v>
      </c>
      <c r="C56" s="7">
        <v>7734592593</v>
      </c>
      <c r="D56" s="9">
        <v>2010660000</v>
      </c>
      <c r="E56" s="6" t="s">
        <v>158</v>
      </c>
      <c r="F56" s="7" t="s">
        <v>5</v>
      </c>
    </row>
    <row r="57" spans="1:6" s="12" customFormat="1" ht="13.5" customHeight="1" x14ac:dyDescent="0.25">
      <c r="A57" s="6">
        <v>56</v>
      </c>
      <c r="B57" s="7" t="s">
        <v>161</v>
      </c>
      <c r="C57" s="7">
        <v>7024029499</v>
      </c>
      <c r="D57" s="9">
        <v>2010780000</v>
      </c>
      <c r="E57" s="6" t="s">
        <v>162</v>
      </c>
      <c r="F57" s="7" t="s">
        <v>5</v>
      </c>
    </row>
    <row r="58" spans="1:6" s="12" customFormat="1" ht="13.5" customHeight="1" x14ac:dyDescent="0.25">
      <c r="A58" s="21">
        <v>57</v>
      </c>
      <c r="B58" s="7" t="s">
        <v>167</v>
      </c>
      <c r="C58" s="7">
        <v>7706123550</v>
      </c>
      <c r="D58" s="9">
        <v>2010230000</v>
      </c>
      <c r="E58" s="6" t="s">
        <v>168</v>
      </c>
      <c r="F58" s="7" t="s">
        <v>5</v>
      </c>
    </row>
    <row r="59" spans="1:6" s="12" customFormat="1" ht="13.5" customHeight="1" x14ac:dyDescent="0.25">
      <c r="A59" s="21">
        <v>58</v>
      </c>
      <c r="B59" s="7" t="s">
        <v>169</v>
      </c>
      <c r="C59" s="7">
        <v>7726523814</v>
      </c>
      <c r="D59" s="9">
        <v>2010231100</v>
      </c>
      <c r="E59" s="6" t="s">
        <v>170</v>
      </c>
      <c r="F59" s="7" t="s">
        <v>5</v>
      </c>
    </row>
    <row r="60" spans="1:6" s="12" customFormat="1" ht="13.5" customHeight="1" x14ac:dyDescent="0.25">
      <c r="A60" s="21">
        <v>59</v>
      </c>
      <c r="B60" s="7" t="s">
        <v>171</v>
      </c>
      <c r="C60" s="7">
        <v>7706604582</v>
      </c>
      <c r="D60" s="9">
        <v>2010240100</v>
      </c>
      <c r="E60" s="6" t="s">
        <v>172</v>
      </c>
      <c r="F60" s="7" t="s">
        <v>5</v>
      </c>
    </row>
    <row r="61" spans="1:6" s="12" customFormat="1" ht="13.5" customHeight="1" x14ac:dyDescent="0.25">
      <c r="A61" s="6">
        <v>60</v>
      </c>
      <c r="B61" s="7" t="s">
        <v>173</v>
      </c>
      <c r="C61" s="7">
        <v>7706039242</v>
      </c>
      <c r="D61" s="9">
        <v>2010240000</v>
      </c>
      <c r="E61" s="6" t="s">
        <v>174</v>
      </c>
      <c r="F61" s="7" t="s">
        <v>5</v>
      </c>
    </row>
    <row r="62" spans="1:6" s="12" customFormat="1" ht="13.5" customHeight="1" x14ac:dyDescent="0.25">
      <c r="A62" s="6">
        <v>61</v>
      </c>
      <c r="B62" s="7" t="s">
        <v>175</v>
      </c>
      <c r="C62" s="7">
        <v>3329051460</v>
      </c>
      <c r="D62" s="9">
        <v>2010440000</v>
      </c>
      <c r="E62" s="6" t="s">
        <v>176</v>
      </c>
      <c r="F62" s="7" t="s">
        <v>5</v>
      </c>
    </row>
    <row r="63" spans="1:6" s="12" customFormat="1" ht="13.5" customHeight="1" x14ac:dyDescent="0.25">
      <c r="A63" s="21">
        <v>62</v>
      </c>
      <c r="B63" s="7" t="s">
        <v>177</v>
      </c>
      <c r="C63" s="7">
        <v>7706609414</v>
      </c>
      <c r="D63" s="9">
        <v>2010240200</v>
      </c>
      <c r="E63" s="6" t="s">
        <v>178</v>
      </c>
      <c r="F63" s="7" t="s">
        <v>5</v>
      </c>
    </row>
    <row r="64" spans="1:6" s="12" customFormat="1" ht="13.5" customHeight="1" x14ac:dyDescent="0.25">
      <c r="A64" s="21">
        <v>63</v>
      </c>
      <c r="B64" s="7" t="s">
        <v>362</v>
      </c>
      <c r="C64" s="7">
        <v>7706641432</v>
      </c>
      <c r="D64" s="9">
        <v>2010020100</v>
      </c>
      <c r="E64" s="6" t="s">
        <v>754</v>
      </c>
      <c r="F64" s="7" t="s">
        <v>5</v>
      </c>
    </row>
    <row r="65" spans="1:6" s="12" customFormat="1" ht="13.5" customHeight="1" x14ac:dyDescent="0.25">
      <c r="A65" s="21">
        <v>64</v>
      </c>
      <c r="B65" s="7" t="s">
        <v>185</v>
      </c>
      <c r="C65" s="7">
        <v>6629020796</v>
      </c>
      <c r="D65" s="9">
        <v>2010241800</v>
      </c>
      <c r="E65" s="6" t="s">
        <v>186</v>
      </c>
      <c r="F65" s="7" t="s">
        <v>5</v>
      </c>
    </row>
    <row r="66" spans="1:6" s="12" customFormat="1" ht="13.5" customHeight="1" x14ac:dyDescent="0.25">
      <c r="A66" s="6">
        <v>65</v>
      </c>
      <c r="B66" s="7" t="s">
        <v>187</v>
      </c>
      <c r="C66" s="7">
        <v>6629022962</v>
      </c>
      <c r="D66" s="9">
        <v>2010800000</v>
      </c>
      <c r="E66" s="6" t="s">
        <v>188</v>
      </c>
      <c r="F66" s="7" t="s">
        <v>5</v>
      </c>
    </row>
    <row r="67" spans="1:6" s="12" customFormat="1" ht="13.5" customHeight="1" x14ac:dyDescent="0.25">
      <c r="A67" s="6">
        <v>66</v>
      </c>
      <c r="B67" s="7" t="s">
        <v>189</v>
      </c>
      <c r="C67" s="7" t="s">
        <v>242</v>
      </c>
      <c r="D67" s="9">
        <v>2010230700</v>
      </c>
      <c r="E67" s="6" t="s">
        <v>190</v>
      </c>
      <c r="F67" s="7" t="s">
        <v>5</v>
      </c>
    </row>
    <row r="68" spans="1:6" s="12" customFormat="1" ht="13.5" customHeight="1" x14ac:dyDescent="0.25">
      <c r="A68" s="21">
        <v>67</v>
      </c>
      <c r="B68" s="7" t="s">
        <v>191</v>
      </c>
      <c r="C68" s="7">
        <v>7706723156</v>
      </c>
      <c r="D68" s="9">
        <v>2010870000</v>
      </c>
      <c r="E68" s="6" t="s">
        <v>192</v>
      </c>
      <c r="F68" s="7" t="s">
        <v>5</v>
      </c>
    </row>
    <row r="69" spans="1:6" s="12" customFormat="1" ht="13.5" customHeight="1" x14ac:dyDescent="0.25">
      <c r="A69" s="21">
        <v>68</v>
      </c>
      <c r="B69" s="7" t="s">
        <v>193</v>
      </c>
      <c r="C69" s="7">
        <v>7806394392</v>
      </c>
      <c r="D69" s="9">
        <v>2010820000</v>
      </c>
      <c r="E69" s="6" t="s">
        <v>194</v>
      </c>
      <c r="F69" s="7" t="s">
        <v>5</v>
      </c>
    </row>
    <row r="70" spans="1:6" s="12" customFormat="1" ht="13.5" customHeight="1" x14ac:dyDescent="0.25">
      <c r="A70" s="21">
        <v>69</v>
      </c>
      <c r="B70" s="7" t="s">
        <v>197</v>
      </c>
      <c r="C70" s="7">
        <v>1829008035</v>
      </c>
      <c r="D70" s="9">
        <v>2010230300</v>
      </c>
      <c r="E70" s="6" t="s">
        <v>198</v>
      </c>
      <c r="F70" s="7" t="s">
        <v>5</v>
      </c>
    </row>
    <row r="71" spans="1:6" s="12" customFormat="1" ht="13.5" customHeight="1" x14ac:dyDescent="0.25">
      <c r="A71" s="6">
        <v>70</v>
      </c>
      <c r="B71" s="7" t="s">
        <v>203</v>
      </c>
      <c r="C71" s="7">
        <v>1402047530</v>
      </c>
      <c r="D71" s="9">
        <v>2010020400</v>
      </c>
      <c r="E71" s="6" t="s">
        <v>204</v>
      </c>
      <c r="F71" s="7" t="s">
        <v>5</v>
      </c>
    </row>
    <row r="72" spans="1:6" s="12" customFormat="1" ht="13.5" customHeight="1" x14ac:dyDescent="0.25">
      <c r="A72" s="6">
        <v>71</v>
      </c>
      <c r="B72" s="7" t="s">
        <v>207</v>
      </c>
      <c r="C72" s="7">
        <v>7718083574</v>
      </c>
      <c r="D72" s="9">
        <v>2010270000</v>
      </c>
      <c r="E72" s="6" t="s">
        <v>208</v>
      </c>
      <c r="F72" s="7" t="s">
        <v>5</v>
      </c>
    </row>
    <row r="73" spans="1:6" s="12" customFormat="1" ht="13.5" customHeight="1" x14ac:dyDescent="0.25">
      <c r="A73" s="21">
        <v>72</v>
      </c>
      <c r="B73" s="7" t="s">
        <v>209</v>
      </c>
      <c r="C73" s="7">
        <v>5035037441</v>
      </c>
      <c r="D73" s="9">
        <v>2010830000</v>
      </c>
      <c r="E73" s="6" t="s">
        <v>210</v>
      </c>
      <c r="F73" s="7" t="s">
        <v>5</v>
      </c>
    </row>
    <row r="74" spans="1:6" s="12" customFormat="1" ht="13.5" customHeight="1" x14ac:dyDescent="0.25">
      <c r="A74" s="21">
        <v>73</v>
      </c>
      <c r="B74" s="7" t="s">
        <v>211</v>
      </c>
      <c r="C74" s="7">
        <v>2453013555</v>
      </c>
      <c r="D74" s="9">
        <v>2010840000</v>
      </c>
      <c r="E74" s="6" t="s">
        <v>212</v>
      </c>
      <c r="F74" s="7" t="s">
        <v>5</v>
      </c>
    </row>
    <row r="75" spans="1:6" s="12" customFormat="1" ht="13.5" customHeight="1" x14ac:dyDescent="0.25">
      <c r="A75" s="21">
        <v>74</v>
      </c>
      <c r="B75" s="7" t="s">
        <v>103</v>
      </c>
      <c r="C75" s="7">
        <v>5410021660</v>
      </c>
      <c r="D75" s="9">
        <v>2010230207</v>
      </c>
      <c r="E75" s="6" t="s">
        <v>757</v>
      </c>
      <c r="F75" s="7" t="s">
        <v>5</v>
      </c>
    </row>
    <row r="76" spans="1:6" s="12" customFormat="1" ht="13.5" customHeight="1" x14ac:dyDescent="0.25">
      <c r="A76" s="6">
        <v>75</v>
      </c>
      <c r="B76" s="7" t="s">
        <v>105</v>
      </c>
      <c r="C76" s="7">
        <v>5410028351</v>
      </c>
      <c r="D76" s="9">
        <v>2010230210</v>
      </c>
      <c r="E76" s="6" t="s">
        <v>758</v>
      </c>
      <c r="F76" s="7" t="s">
        <v>5</v>
      </c>
    </row>
    <row r="77" spans="1:6" s="12" customFormat="1" ht="13.5" customHeight="1" x14ac:dyDescent="0.25">
      <c r="A77" s="6">
        <v>76</v>
      </c>
      <c r="B77" s="7" t="s">
        <v>83</v>
      </c>
      <c r="C77" s="7">
        <v>2453014750</v>
      </c>
      <c r="D77" s="9">
        <v>2010230001</v>
      </c>
      <c r="E77" s="6" t="s">
        <v>759</v>
      </c>
      <c r="F77" s="7" t="s">
        <v>5</v>
      </c>
    </row>
    <row r="78" spans="1:6" s="12" customFormat="1" ht="13.5" customHeight="1" x14ac:dyDescent="0.25">
      <c r="A78" s="21">
        <v>77</v>
      </c>
      <c r="B78" s="7" t="s">
        <v>199</v>
      </c>
      <c r="C78" s="7">
        <v>5053055010</v>
      </c>
      <c r="D78" s="9">
        <v>2010230110</v>
      </c>
      <c r="E78" s="6" t="s">
        <v>760</v>
      </c>
      <c r="F78" s="7" t="s">
        <v>5</v>
      </c>
    </row>
    <row r="79" spans="1:6" s="12" customFormat="1" ht="13.5" customHeight="1" x14ac:dyDescent="0.25">
      <c r="A79" s="21">
        <v>78</v>
      </c>
      <c r="B79" s="7" t="s">
        <v>201</v>
      </c>
      <c r="C79" s="7">
        <v>6629026420</v>
      </c>
      <c r="D79" s="9">
        <v>2010800800</v>
      </c>
      <c r="E79" s="6" t="s">
        <v>761</v>
      </c>
      <c r="F79" s="7" t="s">
        <v>5</v>
      </c>
    </row>
    <row r="80" spans="1:6" ht="13.5" customHeight="1" x14ac:dyDescent="0.25">
      <c r="A80" s="21">
        <v>79</v>
      </c>
      <c r="B80" s="7" t="s">
        <v>163</v>
      </c>
      <c r="C80" s="7">
        <v>1837004370</v>
      </c>
      <c r="D80" s="9">
        <v>2010230306</v>
      </c>
      <c r="E80" s="6" t="s">
        <v>762</v>
      </c>
      <c r="F80" s="7" t="s">
        <v>5</v>
      </c>
    </row>
    <row r="81" spans="1:9" ht="13.5" customHeight="1" x14ac:dyDescent="0.25">
      <c r="A81" s="6">
        <v>80</v>
      </c>
      <c r="B81" s="7" t="s">
        <v>179</v>
      </c>
      <c r="C81" s="7">
        <v>6629020789</v>
      </c>
      <c r="D81" s="9">
        <v>2010242000</v>
      </c>
      <c r="E81" s="6" t="s">
        <v>763</v>
      </c>
      <c r="F81" s="7" t="s">
        <v>5</v>
      </c>
    </row>
    <row r="82" spans="1:9" ht="13.5" customHeight="1" x14ac:dyDescent="0.25">
      <c r="A82" s="6">
        <v>81</v>
      </c>
      <c r="B82" s="7" t="s">
        <v>107</v>
      </c>
      <c r="C82" s="7">
        <v>6629020806</v>
      </c>
      <c r="D82" s="9">
        <v>2010241900</v>
      </c>
      <c r="E82" s="6" t="s">
        <v>764</v>
      </c>
      <c r="F82" s="7" t="s">
        <v>5</v>
      </c>
    </row>
    <row r="83" spans="1:9" ht="13.5" customHeight="1" x14ac:dyDescent="0.25">
      <c r="A83" s="21">
        <v>82</v>
      </c>
      <c r="B83" s="7" t="s">
        <v>165</v>
      </c>
      <c r="C83" s="7">
        <v>3329064483</v>
      </c>
      <c r="D83" s="9">
        <v>2010440300</v>
      </c>
      <c r="E83" s="6" t="s">
        <v>766</v>
      </c>
      <c r="F83" s="7" t="s">
        <v>5</v>
      </c>
    </row>
    <row r="84" spans="1:9" s="4" customFormat="1" ht="13.5" customHeight="1" x14ac:dyDescent="0.25">
      <c r="A84" s="21">
        <v>83</v>
      </c>
      <c r="B84" s="7" t="s">
        <v>22</v>
      </c>
      <c r="C84" s="7" t="s">
        <v>22</v>
      </c>
      <c r="D84" s="7">
        <v>2010230948</v>
      </c>
      <c r="E84" s="7" t="s">
        <v>23</v>
      </c>
      <c r="F84" s="7" t="s">
        <v>5</v>
      </c>
      <c r="G84" s="12"/>
      <c r="H84" s="12"/>
      <c r="I84" s="12"/>
    </row>
    <row r="85" spans="1:9" s="4" customFormat="1" ht="13.5" customHeight="1" x14ac:dyDescent="0.25">
      <c r="A85" s="21">
        <v>84</v>
      </c>
      <c r="B85" s="6" t="s">
        <v>16</v>
      </c>
      <c r="C85" s="7" t="s">
        <v>16</v>
      </c>
      <c r="D85" s="8">
        <v>2010230952</v>
      </c>
      <c r="E85" s="6" t="s">
        <v>17</v>
      </c>
      <c r="F85" s="7" t="s">
        <v>5</v>
      </c>
      <c r="G85" s="12"/>
      <c r="H85" s="12"/>
      <c r="I85" s="12"/>
    </row>
    <row r="86" spans="1:9" s="4" customFormat="1" ht="13.5" customHeight="1" x14ac:dyDescent="0.25">
      <c r="A86" s="6">
        <v>85</v>
      </c>
      <c r="B86" s="7" t="s">
        <v>195</v>
      </c>
      <c r="C86" s="7">
        <v>7723564851</v>
      </c>
      <c r="D86" s="9">
        <v>2010140000</v>
      </c>
      <c r="E86" s="6" t="s">
        <v>196</v>
      </c>
      <c r="F86" s="7" t="s">
        <v>5</v>
      </c>
      <c r="G86" s="12"/>
      <c r="H86" s="12"/>
      <c r="I86" s="12"/>
    </row>
    <row r="87" spans="1:9" s="4" customFormat="1" ht="13.5" customHeight="1" x14ac:dyDescent="0.25">
      <c r="A87" s="6">
        <v>86</v>
      </c>
      <c r="B87" s="7" t="s">
        <v>97</v>
      </c>
      <c r="C87" s="7">
        <v>5053066861</v>
      </c>
      <c r="D87" s="9">
        <v>2010230115</v>
      </c>
      <c r="E87" s="6" t="s">
        <v>767</v>
      </c>
      <c r="F87" s="7" t="s">
        <v>5</v>
      </c>
      <c r="G87" s="12"/>
      <c r="H87" s="12"/>
      <c r="I87" s="12"/>
    </row>
    <row r="88" spans="1:9" s="4" customFormat="1" ht="13.5" customHeight="1" x14ac:dyDescent="0.25">
      <c r="A88" s="21">
        <v>87</v>
      </c>
      <c r="B88" s="7" t="s">
        <v>24</v>
      </c>
      <c r="C88" s="7">
        <v>1646031132</v>
      </c>
      <c r="D88" s="9">
        <v>2010242201</v>
      </c>
      <c r="E88" s="6" t="s">
        <v>768</v>
      </c>
      <c r="F88" s="7" t="s">
        <v>5</v>
      </c>
      <c r="G88" s="12"/>
      <c r="H88" s="12"/>
      <c r="I88" s="12"/>
    </row>
    <row r="89" spans="1:9" s="4" customFormat="1" ht="13.5" customHeight="1" x14ac:dyDescent="0.25">
      <c r="A89" s="21">
        <v>88</v>
      </c>
      <c r="B89" s="7" t="s">
        <v>145</v>
      </c>
      <c r="C89" s="7">
        <v>7705966318</v>
      </c>
      <c r="D89" s="9">
        <v>2010592200</v>
      </c>
      <c r="E89" s="6" t="s">
        <v>769</v>
      </c>
      <c r="F89" s="7" t="s">
        <v>5</v>
      </c>
      <c r="G89" s="12"/>
      <c r="H89" s="12"/>
      <c r="I89" s="12"/>
    </row>
    <row r="90" spans="1:9" s="4" customFormat="1" ht="13.5" customHeight="1" x14ac:dyDescent="0.25">
      <c r="A90" s="21">
        <v>89</v>
      </c>
      <c r="B90" s="7" t="s">
        <v>101</v>
      </c>
      <c r="C90" s="7">
        <v>7720723422</v>
      </c>
      <c r="D90" s="9">
        <v>2010630000</v>
      </c>
      <c r="E90" s="6" t="s">
        <v>770</v>
      </c>
      <c r="F90" s="7" t="s">
        <v>5</v>
      </c>
      <c r="G90" s="12"/>
      <c r="H90" s="12"/>
      <c r="I90" s="12"/>
    </row>
    <row r="91" spans="1:9" s="4" customFormat="1" ht="13.5" customHeight="1" x14ac:dyDescent="0.25">
      <c r="A91" s="6">
        <v>90</v>
      </c>
      <c r="B91" s="7" t="s">
        <v>87</v>
      </c>
      <c r="C91" s="7">
        <v>7726682003</v>
      </c>
      <c r="D91" s="9">
        <v>2010600000</v>
      </c>
      <c r="E91" s="6" t="s">
        <v>88</v>
      </c>
      <c r="F91" s="7" t="s">
        <v>5</v>
      </c>
      <c r="G91" s="12"/>
      <c r="H91" s="12"/>
      <c r="I91" s="12"/>
    </row>
    <row r="92" spans="1:9" s="4" customFormat="1" ht="13.5" customHeight="1" x14ac:dyDescent="0.25">
      <c r="A92" s="6">
        <v>91</v>
      </c>
      <c r="B92" s="7" t="s">
        <v>95</v>
      </c>
      <c r="C92" s="7">
        <v>7721730486</v>
      </c>
      <c r="D92" s="9">
        <v>2010740000</v>
      </c>
      <c r="E92" s="6" t="s">
        <v>771</v>
      </c>
      <c r="F92" s="7" t="s">
        <v>5</v>
      </c>
      <c r="G92" s="12"/>
      <c r="H92" s="12"/>
      <c r="I92" s="12"/>
    </row>
    <row r="93" spans="1:9" s="4" customFormat="1" ht="13.5" customHeight="1" x14ac:dyDescent="0.25">
      <c r="A93" s="21">
        <v>92</v>
      </c>
      <c r="B93" s="7" t="s">
        <v>49</v>
      </c>
      <c r="C93" s="7">
        <v>3904612644</v>
      </c>
      <c r="D93" s="9">
        <v>2010592100</v>
      </c>
      <c r="E93" s="6" t="s">
        <v>50</v>
      </c>
      <c r="F93" s="7" t="s">
        <v>5</v>
      </c>
      <c r="G93" s="12"/>
      <c r="H93" s="12"/>
      <c r="I93" s="12"/>
    </row>
    <row r="94" spans="1:9" s="4" customFormat="1" ht="13.5" customHeight="1" x14ac:dyDescent="0.25">
      <c r="A94" s="21">
        <v>93</v>
      </c>
      <c r="B94" s="7" t="s">
        <v>183</v>
      </c>
      <c r="C94" s="7">
        <v>7536087140</v>
      </c>
      <c r="D94" s="9">
        <v>2010020200</v>
      </c>
      <c r="E94" s="6" t="s">
        <v>184</v>
      </c>
      <c r="F94" s="7" t="s">
        <v>5</v>
      </c>
      <c r="G94" s="12"/>
      <c r="H94" s="12"/>
      <c r="I94" s="12"/>
    </row>
    <row r="95" spans="1:9" s="4" customFormat="1" ht="13.5" customHeight="1" x14ac:dyDescent="0.25">
      <c r="A95" s="21">
        <v>94</v>
      </c>
      <c r="B95" s="7" t="s">
        <v>159</v>
      </c>
      <c r="C95" s="7">
        <v>7024037370</v>
      </c>
      <c r="D95" s="7">
        <v>2010550001</v>
      </c>
      <c r="E95" s="6" t="s">
        <v>160</v>
      </c>
      <c r="F95" s="7" t="s">
        <v>5</v>
      </c>
      <c r="G95" s="12"/>
      <c r="H95" s="12"/>
      <c r="I95" s="12"/>
    </row>
    <row r="96" spans="1:9" s="4" customFormat="1" ht="13.5" customHeight="1" x14ac:dyDescent="0.25">
      <c r="A96" s="6">
        <v>95</v>
      </c>
      <c r="B96" s="7" t="s">
        <v>232</v>
      </c>
      <c r="C96" s="7">
        <v>6916015670</v>
      </c>
      <c r="D96" s="7">
        <v>2010620200</v>
      </c>
      <c r="E96" s="6" t="s">
        <v>233</v>
      </c>
      <c r="F96" s="7" t="s">
        <v>5</v>
      </c>
      <c r="G96" s="12"/>
      <c r="H96" s="12"/>
      <c r="I96" s="12"/>
    </row>
    <row r="97" spans="1:9" s="4" customFormat="1" ht="13.5" customHeight="1" x14ac:dyDescent="0.25">
      <c r="A97" s="6">
        <v>96</v>
      </c>
      <c r="B97" s="7" t="s">
        <v>228</v>
      </c>
      <c r="C97" s="7">
        <v>6624002377</v>
      </c>
      <c r="D97" s="9">
        <v>2010050000</v>
      </c>
      <c r="E97" s="6" t="s">
        <v>229</v>
      </c>
      <c r="F97" s="7" t="s">
        <v>5</v>
      </c>
      <c r="G97" s="12"/>
      <c r="H97" s="12"/>
      <c r="I97" s="12"/>
    </row>
    <row r="98" spans="1:9" s="4" customFormat="1" ht="13.5" customHeight="1" x14ac:dyDescent="0.25">
      <c r="A98" s="21">
        <v>97</v>
      </c>
      <c r="B98" s="7" t="s">
        <v>243</v>
      </c>
      <c r="C98" s="7">
        <v>7709735135</v>
      </c>
      <c r="D98" s="9">
        <v>2010230912</v>
      </c>
      <c r="E98" s="6" t="s">
        <v>244</v>
      </c>
      <c r="F98" s="7" t="s">
        <v>5</v>
      </c>
      <c r="G98" s="12"/>
      <c r="H98" s="12"/>
      <c r="I98" s="12"/>
    </row>
    <row r="99" spans="1:9" s="4" customFormat="1" ht="13.5" customHeight="1" x14ac:dyDescent="0.25">
      <c r="A99" s="21">
        <v>98</v>
      </c>
      <c r="B99" s="7" t="s">
        <v>236</v>
      </c>
      <c r="C99" s="7">
        <v>7726633119</v>
      </c>
      <c r="D99" s="9">
        <v>2010700000</v>
      </c>
      <c r="E99" s="6" t="s">
        <v>237</v>
      </c>
      <c r="F99" s="7" t="s">
        <v>5</v>
      </c>
      <c r="G99" s="12"/>
      <c r="H99" s="12"/>
      <c r="I99" s="12"/>
    </row>
    <row r="100" spans="1:9" s="4" customFormat="1" ht="13.5" customHeight="1" x14ac:dyDescent="0.25">
      <c r="A100" s="21">
        <v>99</v>
      </c>
      <c r="B100" s="7" t="s">
        <v>205</v>
      </c>
      <c r="C100" s="7" t="s">
        <v>205</v>
      </c>
      <c r="D100" s="7">
        <v>2010230943</v>
      </c>
      <c r="E100" s="6" t="s">
        <v>206</v>
      </c>
      <c r="F100" s="7" t="s">
        <v>5</v>
      </c>
      <c r="G100" s="12"/>
      <c r="H100" s="12"/>
      <c r="I100" s="12"/>
    </row>
    <row r="101" spans="1:9" s="4" customFormat="1" ht="13.5" customHeight="1" x14ac:dyDescent="0.25">
      <c r="A101" s="6">
        <v>100</v>
      </c>
      <c r="B101" s="7" t="s">
        <v>240</v>
      </c>
      <c r="C101" s="7">
        <v>770680549</v>
      </c>
      <c r="D101" s="7">
        <v>2010980000</v>
      </c>
      <c r="E101" s="6" t="s">
        <v>241</v>
      </c>
      <c r="F101" s="7" t="s">
        <v>5</v>
      </c>
      <c r="G101" s="12"/>
      <c r="H101" s="12"/>
      <c r="I101" s="12"/>
    </row>
    <row r="102" spans="1:9" s="4" customFormat="1" ht="13.5" customHeight="1" x14ac:dyDescent="0.25">
      <c r="A102" s="6">
        <v>101</v>
      </c>
      <c r="B102" s="7" t="s">
        <v>230</v>
      </c>
      <c r="C102" s="7">
        <v>7724683379</v>
      </c>
      <c r="D102" s="9">
        <v>2010430000</v>
      </c>
      <c r="E102" s="6" t="s">
        <v>231</v>
      </c>
      <c r="F102" s="7" t="s">
        <v>5</v>
      </c>
      <c r="G102" s="12"/>
      <c r="H102" s="12"/>
      <c r="I102" s="12"/>
    </row>
    <row r="103" spans="1:9" s="4" customFormat="1" ht="13.5" customHeight="1" x14ac:dyDescent="0.25">
      <c r="A103" s="21">
        <v>102</v>
      </c>
      <c r="B103" s="7" t="s">
        <v>238</v>
      </c>
      <c r="C103" s="7">
        <v>7024033350</v>
      </c>
      <c r="D103" s="9">
        <v>2010780500</v>
      </c>
      <c r="E103" s="6" t="s">
        <v>239</v>
      </c>
      <c r="F103" s="7" t="s">
        <v>5</v>
      </c>
      <c r="G103" s="12"/>
      <c r="H103" s="12"/>
      <c r="I103" s="12"/>
    </row>
    <row r="104" spans="1:9" s="4" customFormat="1" ht="13.5" customHeight="1" x14ac:dyDescent="0.25">
      <c r="A104" s="21">
        <v>103</v>
      </c>
      <c r="B104" s="7" t="s">
        <v>247</v>
      </c>
      <c r="C104" s="7">
        <v>6916013425</v>
      </c>
      <c r="D104" s="7">
        <v>2010620400</v>
      </c>
      <c r="E104" s="6" t="s">
        <v>248</v>
      </c>
      <c r="F104" s="7" t="s">
        <v>5</v>
      </c>
      <c r="G104" s="12"/>
      <c r="H104" s="12"/>
      <c r="I104" s="12"/>
    </row>
    <row r="105" spans="1:9" s="4" customFormat="1" ht="13.5" customHeight="1" x14ac:dyDescent="0.25">
      <c r="A105" s="21">
        <v>104</v>
      </c>
      <c r="B105" s="7" t="s">
        <v>249</v>
      </c>
      <c r="C105" s="7">
        <v>2458013365</v>
      </c>
      <c r="D105" s="9">
        <v>2010551000</v>
      </c>
      <c r="E105" s="6" t="s">
        <v>352</v>
      </c>
      <c r="F105" s="7" t="s">
        <v>5</v>
      </c>
      <c r="G105" s="12"/>
      <c r="H105" s="12"/>
      <c r="I105" s="12"/>
    </row>
    <row r="106" spans="1:9" s="4" customFormat="1" ht="13.5" customHeight="1" x14ac:dyDescent="0.25">
      <c r="A106" s="6">
        <v>105</v>
      </c>
      <c r="B106" s="7" t="s">
        <v>250</v>
      </c>
      <c r="C106" s="7" t="s">
        <v>250</v>
      </c>
      <c r="D106" s="9">
        <v>2010931000</v>
      </c>
      <c r="E106" s="7" t="s">
        <v>250</v>
      </c>
      <c r="F106" s="7" t="s">
        <v>5</v>
      </c>
      <c r="G106" s="12"/>
      <c r="H106" s="12"/>
      <c r="I106" s="12"/>
    </row>
    <row r="107" spans="1:9" s="4" customFormat="1" ht="13.5" customHeight="1" x14ac:dyDescent="0.25">
      <c r="A107" s="6">
        <v>106</v>
      </c>
      <c r="B107" s="7" t="s">
        <v>356</v>
      </c>
      <c r="C107" s="7">
        <v>7706785593</v>
      </c>
      <c r="D107" s="9">
        <v>6090010000</v>
      </c>
      <c r="E107" s="7" t="s">
        <v>357</v>
      </c>
      <c r="F107" s="7" t="s">
        <v>5</v>
      </c>
      <c r="G107" s="12"/>
      <c r="H107" s="12"/>
      <c r="I107" s="12"/>
    </row>
    <row r="108" spans="1:9" s="4" customFormat="1" ht="13.5" customHeight="1" x14ac:dyDescent="0.25">
      <c r="A108" s="21">
        <v>107</v>
      </c>
      <c r="B108" s="7" t="s">
        <v>359</v>
      </c>
      <c r="C108" s="7">
        <v>7705408850</v>
      </c>
      <c r="D108" s="7">
        <v>2010591900</v>
      </c>
      <c r="E108" s="6" t="s">
        <v>772</v>
      </c>
      <c r="F108" s="7" t="s">
        <v>5</v>
      </c>
      <c r="G108" s="12"/>
      <c r="H108" s="12"/>
      <c r="I108" s="12"/>
    </row>
    <row r="109" spans="1:9" s="4" customFormat="1" ht="13.5" customHeight="1" x14ac:dyDescent="0.25">
      <c r="A109" s="21">
        <v>108</v>
      </c>
      <c r="B109" s="7" t="s">
        <v>360</v>
      </c>
      <c r="C109" s="7">
        <v>7725524660</v>
      </c>
      <c r="D109" s="7">
        <v>2010231200</v>
      </c>
      <c r="E109" s="6" t="s">
        <v>773</v>
      </c>
      <c r="F109" s="7" t="s">
        <v>5</v>
      </c>
      <c r="G109" s="12"/>
      <c r="H109" s="12"/>
      <c r="I109" s="12"/>
    </row>
    <row r="110" spans="1:9" s="4" customFormat="1" ht="13.5" customHeight="1" x14ac:dyDescent="0.25">
      <c r="A110" s="21">
        <v>109</v>
      </c>
      <c r="B110" s="7" t="s">
        <v>361</v>
      </c>
      <c r="C110" s="7">
        <v>7743654609</v>
      </c>
      <c r="D110" s="7">
        <v>2010390000</v>
      </c>
      <c r="E110" s="6" t="s">
        <v>774</v>
      </c>
      <c r="F110" s="7" t="s">
        <v>5</v>
      </c>
      <c r="G110" s="12"/>
      <c r="H110" s="12"/>
      <c r="I110" s="12"/>
    </row>
    <row r="111" spans="1:9" s="4" customFormat="1" ht="13.5" customHeight="1" x14ac:dyDescent="0.25">
      <c r="A111" s="21">
        <v>110</v>
      </c>
      <c r="B111" s="7" t="s">
        <v>365</v>
      </c>
      <c r="C111" s="7">
        <v>386588</v>
      </c>
      <c r="D111" s="7">
        <v>2010932000</v>
      </c>
      <c r="E111" s="6" t="s">
        <v>365</v>
      </c>
      <c r="F111" s="7" t="s">
        <v>5</v>
      </c>
      <c r="G111" s="12"/>
      <c r="H111" s="12"/>
      <c r="I111" s="12"/>
    </row>
    <row r="112" spans="1:9" s="4" customFormat="1" ht="13.5" customHeight="1" x14ac:dyDescent="0.25">
      <c r="A112" s="21">
        <v>111</v>
      </c>
      <c r="B112" s="7" t="s">
        <v>6</v>
      </c>
      <c r="C112" s="7" t="s">
        <v>7</v>
      </c>
      <c r="D112" s="7">
        <v>2010021200</v>
      </c>
      <c r="E112" s="6" t="s">
        <v>8</v>
      </c>
      <c r="F112" s="7" t="s">
        <v>5</v>
      </c>
      <c r="G112" s="12"/>
      <c r="H112" s="12"/>
      <c r="I112" s="12"/>
    </row>
    <row r="113" spans="1:9" s="4" customFormat="1" ht="13.5" customHeight="1" x14ac:dyDescent="0.25">
      <c r="A113" s="21">
        <v>112</v>
      </c>
      <c r="B113" s="7" t="s">
        <v>14</v>
      </c>
      <c r="C113" s="7">
        <v>817104549</v>
      </c>
      <c r="D113" s="7">
        <v>2010021500</v>
      </c>
      <c r="E113" s="6" t="s">
        <v>15</v>
      </c>
      <c r="F113" s="7" t="s">
        <v>5</v>
      </c>
      <c r="G113" s="12"/>
      <c r="H113" s="12"/>
      <c r="I113" s="12"/>
    </row>
    <row r="114" spans="1:9" s="4" customFormat="1" ht="13.5" customHeight="1" x14ac:dyDescent="0.25">
      <c r="A114" s="21">
        <v>113</v>
      </c>
      <c r="B114" s="7" t="s">
        <v>367</v>
      </c>
      <c r="C114" s="7" t="s">
        <v>368</v>
      </c>
      <c r="D114" s="7">
        <v>2010241000</v>
      </c>
      <c r="E114" s="6" t="s">
        <v>367</v>
      </c>
      <c r="F114" s="7" t="s">
        <v>5</v>
      </c>
      <c r="G114" s="12"/>
      <c r="H114" s="12"/>
      <c r="I114" s="12"/>
    </row>
    <row r="115" spans="1:9" s="4" customFormat="1" ht="13.5" customHeight="1" x14ac:dyDescent="0.25">
      <c r="A115" s="21">
        <v>114</v>
      </c>
      <c r="B115" s="7" t="s">
        <v>429</v>
      </c>
      <c r="C115" s="7">
        <v>7734358970</v>
      </c>
      <c r="D115" s="7">
        <v>2010990000</v>
      </c>
      <c r="E115" s="6" t="s">
        <v>430</v>
      </c>
      <c r="F115" s="7" t="s">
        <v>5</v>
      </c>
      <c r="G115" s="12"/>
      <c r="H115" s="12"/>
      <c r="I115" s="12"/>
    </row>
    <row r="116" spans="1:9" s="4" customFormat="1" ht="13.5" customHeight="1" x14ac:dyDescent="0.25">
      <c r="A116" s="21">
        <v>115</v>
      </c>
      <c r="B116" s="7" t="s">
        <v>513</v>
      </c>
      <c r="C116" s="7">
        <v>2536279414</v>
      </c>
      <c r="D116" s="7">
        <v>2010933000</v>
      </c>
      <c r="E116" s="6" t="s">
        <v>776</v>
      </c>
      <c r="F116" s="7" t="s">
        <v>5</v>
      </c>
      <c r="G116" s="12"/>
      <c r="H116" s="12"/>
      <c r="I116" s="12"/>
    </row>
    <row r="117" spans="1:9" s="4" customFormat="1" ht="13.5" customHeight="1" x14ac:dyDescent="0.25">
      <c r="A117" s="21">
        <v>116</v>
      </c>
      <c r="B117" s="7" t="s">
        <v>692</v>
      </c>
      <c r="C117" s="7">
        <v>7726750415</v>
      </c>
      <c r="D117" s="7">
        <v>2010911000</v>
      </c>
      <c r="E117" s="6" t="s">
        <v>777</v>
      </c>
      <c r="F117" s="7" t="s">
        <v>5</v>
      </c>
      <c r="G117" s="12"/>
      <c r="H117" s="12"/>
      <c r="I117" s="12"/>
    </row>
    <row r="118" spans="1:9" s="4" customFormat="1" ht="13.5" customHeight="1" x14ac:dyDescent="0.25">
      <c r="A118" s="21">
        <v>117</v>
      </c>
      <c r="B118" s="7" t="s">
        <v>640</v>
      </c>
      <c r="C118" s="7">
        <v>7459003496</v>
      </c>
      <c r="D118" s="7">
        <v>2010912000</v>
      </c>
      <c r="E118" s="6" t="s">
        <v>778</v>
      </c>
      <c r="F118" s="7" t="s">
        <v>5</v>
      </c>
      <c r="G118" s="12"/>
      <c r="H118" s="12"/>
      <c r="I118" s="12"/>
    </row>
    <row r="119" spans="1:9" s="4" customFormat="1" ht="13.5" customHeight="1" x14ac:dyDescent="0.25">
      <c r="A119" s="21">
        <v>118</v>
      </c>
      <c r="B119" s="7" t="s">
        <v>381</v>
      </c>
      <c r="C119" s="7">
        <v>7734242302</v>
      </c>
      <c r="D119" s="7">
        <v>2010230915</v>
      </c>
      <c r="E119" s="6" t="s">
        <v>775</v>
      </c>
      <c r="F119" s="7" t="s">
        <v>5</v>
      </c>
      <c r="G119" s="12"/>
      <c r="H119" s="12"/>
      <c r="I119" s="12"/>
    </row>
  </sheetData>
  <autoFilter ref="A1:I1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3"/>
  <sheetViews>
    <sheetView workbookViewId="0">
      <selection activeCell="E11" sqref="E11"/>
    </sheetView>
  </sheetViews>
  <sheetFormatPr defaultRowHeight="15" x14ac:dyDescent="0.25"/>
  <cols>
    <col min="2" max="2" width="27.7109375" customWidth="1"/>
    <col min="3" max="3" width="17.42578125" customWidth="1"/>
  </cols>
  <sheetData>
    <row r="1" spans="1:38" x14ac:dyDescent="0.25">
      <c r="A1" s="297" t="s">
        <v>353</v>
      </c>
      <c r="B1" s="297" t="s">
        <v>354</v>
      </c>
      <c r="C1" s="297" t="s">
        <v>967</v>
      </c>
      <c r="D1" s="297" t="s">
        <v>1300</v>
      </c>
      <c r="E1" s="297" t="s">
        <v>968</v>
      </c>
      <c r="F1" s="297" t="s">
        <v>969</v>
      </c>
      <c r="G1" s="297" t="s">
        <v>970</v>
      </c>
      <c r="H1" s="297" t="s">
        <v>971</v>
      </c>
      <c r="I1" s="297" t="s">
        <v>972</v>
      </c>
      <c r="J1" s="297" t="s">
        <v>973</v>
      </c>
      <c r="K1" s="297" t="s">
        <v>974</v>
      </c>
      <c r="L1" s="297" t="s">
        <v>975</v>
      </c>
      <c r="M1" s="297" t="s">
        <v>976</v>
      </c>
      <c r="N1" s="297" t="s">
        <v>977</v>
      </c>
      <c r="O1" s="297" t="s">
        <v>978</v>
      </c>
      <c r="P1" s="297" t="s">
        <v>979</v>
      </c>
      <c r="Q1" s="297" t="s">
        <v>980</v>
      </c>
      <c r="R1" s="297" t="s">
        <v>981</v>
      </c>
      <c r="S1" s="297" t="s">
        <v>982</v>
      </c>
      <c r="T1" s="297" t="s">
        <v>983</v>
      </c>
      <c r="U1" s="297" t="s">
        <v>984</v>
      </c>
      <c r="V1" s="297" t="s">
        <v>985</v>
      </c>
      <c r="W1" s="297" t="s">
        <v>986</v>
      </c>
      <c r="X1" s="297" t="s">
        <v>987</v>
      </c>
      <c r="Y1" s="297" t="s">
        <v>988</v>
      </c>
      <c r="Z1" s="297" t="s">
        <v>989</v>
      </c>
      <c r="AA1" s="297" t="s">
        <v>990</v>
      </c>
      <c r="AB1" s="297" t="s">
        <v>991</v>
      </c>
      <c r="AC1" s="297" t="s">
        <v>992</v>
      </c>
      <c r="AD1" s="297" t="s">
        <v>993</v>
      </c>
      <c r="AE1" s="297" t="s">
        <v>994</v>
      </c>
      <c r="AF1" s="297" t="s">
        <v>995</v>
      </c>
      <c r="AG1" s="297" t="s">
        <v>996</v>
      </c>
      <c r="AH1" s="297" t="s">
        <v>997</v>
      </c>
      <c r="AI1" s="297" t="s">
        <v>998</v>
      </c>
      <c r="AJ1" s="297" t="s">
        <v>999</v>
      </c>
      <c r="AK1" s="297" t="s">
        <v>1000</v>
      </c>
      <c r="AL1" s="297" t="s">
        <v>1001</v>
      </c>
    </row>
    <row r="2" spans="1:38" x14ac:dyDescent="0.25">
      <c r="A2" s="298">
        <v>1</v>
      </c>
      <c r="B2" s="299" t="s">
        <v>382</v>
      </c>
      <c r="C2" s="299" t="s">
        <v>1002</v>
      </c>
      <c r="D2" s="299" t="e">
        <f>VLOOKUP(B2,#REF!,2,0)</f>
        <v>#REF!</v>
      </c>
      <c r="E2" s="299" t="s">
        <v>1003</v>
      </c>
      <c r="F2" s="298">
        <v>0</v>
      </c>
      <c r="G2" s="299" t="s">
        <v>1004</v>
      </c>
      <c r="H2" s="299"/>
      <c r="I2" s="298">
        <v>0</v>
      </c>
      <c r="J2" s="298">
        <v>0</v>
      </c>
      <c r="K2" s="298">
        <v>0</v>
      </c>
      <c r="L2" s="298">
        <v>0</v>
      </c>
      <c r="M2" s="300">
        <v>100</v>
      </c>
      <c r="N2" s="300">
        <v>100</v>
      </c>
      <c r="O2" s="298">
        <v>0</v>
      </c>
      <c r="P2" s="298">
        <v>0</v>
      </c>
      <c r="Q2" s="298">
        <v>0</v>
      </c>
      <c r="R2" s="298">
        <v>0</v>
      </c>
      <c r="S2" s="298">
        <v>0</v>
      </c>
      <c r="T2" s="298">
        <v>0</v>
      </c>
      <c r="U2" s="298">
        <v>0</v>
      </c>
      <c r="V2" s="298">
        <v>0</v>
      </c>
      <c r="W2" s="298">
        <v>0</v>
      </c>
      <c r="X2" s="298">
        <v>0</v>
      </c>
      <c r="Y2" s="298">
        <v>0</v>
      </c>
      <c r="Z2" s="298">
        <v>0</v>
      </c>
      <c r="AA2" s="299"/>
      <c r="AB2" s="299"/>
      <c r="AC2" s="299"/>
      <c r="AD2" s="299"/>
      <c r="AE2" s="299"/>
      <c r="AF2" s="299" t="s">
        <v>1004</v>
      </c>
      <c r="AG2" s="299"/>
      <c r="AH2" s="299"/>
      <c r="AI2" s="299"/>
      <c r="AJ2" s="299"/>
      <c r="AK2" s="301">
        <v>76.459999999999994</v>
      </c>
      <c r="AL2" s="298">
        <v>0</v>
      </c>
    </row>
    <row r="3" spans="1:38" x14ac:dyDescent="0.25">
      <c r="A3" s="298">
        <v>2</v>
      </c>
      <c r="B3" s="299" t="s">
        <v>22</v>
      </c>
      <c r="C3" s="299" t="s">
        <v>1002</v>
      </c>
      <c r="D3" s="299" t="e">
        <f>VLOOKUP(B3,#REF!,2,0)</f>
        <v>#REF!</v>
      </c>
      <c r="E3" s="299" t="s">
        <v>1005</v>
      </c>
      <c r="F3" s="298">
        <v>0</v>
      </c>
      <c r="G3" s="299" t="s">
        <v>1004</v>
      </c>
      <c r="H3" s="299"/>
      <c r="I3" s="298">
        <v>0</v>
      </c>
      <c r="J3" s="298">
        <v>0</v>
      </c>
      <c r="K3" s="298">
        <v>0</v>
      </c>
      <c r="L3" s="298">
        <v>0</v>
      </c>
      <c r="M3" s="300">
        <v>50.0002</v>
      </c>
      <c r="N3" s="300">
        <v>50.0002</v>
      </c>
      <c r="O3" s="298">
        <v>0</v>
      </c>
      <c r="P3" s="298">
        <v>0</v>
      </c>
      <c r="Q3" s="298">
        <v>0</v>
      </c>
      <c r="R3" s="298">
        <v>0</v>
      </c>
      <c r="S3" s="298">
        <v>0</v>
      </c>
      <c r="T3" s="298">
        <v>0</v>
      </c>
      <c r="U3" s="298">
        <v>0</v>
      </c>
      <c r="V3" s="298">
        <v>0</v>
      </c>
      <c r="W3" s="298">
        <v>0</v>
      </c>
      <c r="X3" s="298">
        <v>0</v>
      </c>
      <c r="Y3" s="298">
        <v>0</v>
      </c>
      <c r="Z3" s="298">
        <v>0</v>
      </c>
      <c r="AA3" s="299"/>
      <c r="AB3" s="299"/>
      <c r="AC3" s="299"/>
      <c r="AD3" s="299"/>
      <c r="AE3" s="299"/>
      <c r="AF3" s="299" t="s">
        <v>1004</v>
      </c>
      <c r="AG3" s="299"/>
      <c r="AH3" s="299"/>
      <c r="AI3" s="299"/>
      <c r="AJ3" s="299"/>
      <c r="AK3" s="301">
        <v>50</v>
      </c>
      <c r="AL3" s="298">
        <v>0</v>
      </c>
    </row>
    <row r="4" spans="1:38" x14ac:dyDescent="0.25">
      <c r="A4" s="298">
        <v>3</v>
      </c>
      <c r="B4" s="299" t="s">
        <v>782</v>
      </c>
      <c r="C4" s="299" t="s">
        <v>1002</v>
      </c>
      <c r="D4" s="299" t="e">
        <f>VLOOKUP(B4,#REF!,2,0)</f>
        <v>#REF!</v>
      </c>
      <c r="E4" s="299" t="s">
        <v>1006</v>
      </c>
      <c r="F4" s="298">
        <v>0</v>
      </c>
      <c r="G4" s="299" t="s">
        <v>1004</v>
      </c>
      <c r="H4" s="299"/>
      <c r="I4" s="298">
        <v>0</v>
      </c>
      <c r="J4" s="298">
        <v>0</v>
      </c>
      <c r="K4" s="298">
        <v>0</v>
      </c>
      <c r="L4" s="298">
        <v>0</v>
      </c>
      <c r="M4" s="300">
        <v>100</v>
      </c>
      <c r="N4" s="300">
        <v>100</v>
      </c>
      <c r="O4" s="298">
        <v>0</v>
      </c>
      <c r="P4" s="298">
        <v>0</v>
      </c>
      <c r="Q4" s="298">
        <v>0</v>
      </c>
      <c r="R4" s="298">
        <v>0</v>
      </c>
      <c r="S4" s="298">
        <v>0</v>
      </c>
      <c r="T4" s="298">
        <v>0</v>
      </c>
      <c r="U4" s="298">
        <v>0</v>
      </c>
      <c r="V4" s="298">
        <v>0</v>
      </c>
      <c r="W4" s="298">
        <v>0</v>
      </c>
      <c r="X4" s="298">
        <v>0</v>
      </c>
      <c r="Y4" s="298">
        <v>0</v>
      </c>
      <c r="Z4" s="298">
        <v>0</v>
      </c>
      <c r="AA4" s="299"/>
      <c r="AB4" s="299"/>
      <c r="AC4" s="299"/>
      <c r="AD4" s="299"/>
      <c r="AE4" s="299"/>
      <c r="AF4" s="299" t="s">
        <v>1004</v>
      </c>
      <c r="AG4" s="299"/>
      <c r="AH4" s="299"/>
      <c r="AI4" s="299"/>
      <c r="AJ4" s="299"/>
      <c r="AK4" s="301">
        <v>100</v>
      </c>
      <c r="AL4" s="298">
        <v>0</v>
      </c>
    </row>
    <row r="5" spans="1:38" x14ac:dyDescent="0.25">
      <c r="A5" s="298">
        <v>4</v>
      </c>
      <c r="B5" s="299" t="s">
        <v>367</v>
      </c>
      <c r="C5" s="299" t="s">
        <v>1002</v>
      </c>
      <c r="D5" s="299" t="e">
        <f>VLOOKUP(B5,#REF!,2,0)</f>
        <v>#REF!</v>
      </c>
      <c r="E5" s="299" t="s">
        <v>1008</v>
      </c>
      <c r="F5" s="298">
        <v>0</v>
      </c>
      <c r="G5" s="299" t="s">
        <v>1004</v>
      </c>
      <c r="H5" s="299"/>
      <c r="I5" s="298">
        <v>0</v>
      </c>
      <c r="J5" s="298">
        <v>0</v>
      </c>
      <c r="K5" s="298">
        <v>0</v>
      </c>
      <c r="L5" s="298">
        <v>0</v>
      </c>
      <c r="M5" s="300">
        <v>100</v>
      </c>
      <c r="N5" s="300">
        <v>100</v>
      </c>
      <c r="O5" s="298">
        <v>0</v>
      </c>
      <c r="P5" s="298">
        <v>0</v>
      </c>
      <c r="Q5" s="298">
        <v>0</v>
      </c>
      <c r="R5" s="298">
        <v>0</v>
      </c>
      <c r="S5" s="298">
        <v>0</v>
      </c>
      <c r="T5" s="298">
        <v>0</v>
      </c>
      <c r="U5" s="298">
        <v>0</v>
      </c>
      <c r="V5" s="298">
        <v>0</v>
      </c>
      <c r="W5" s="298">
        <v>0</v>
      </c>
      <c r="X5" s="298">
        <v>0</v>
      </c>
      <c r="Y5" s="298">
        <v>0</v>
      </c>
      <c r="Z5" s="298">
        <v>0</v>
      </c>
      <c r="AA5" s="299"/>
      <c r="AB5" s="299"/>
      <c r="AC5" s="299"/>
      <c r="AD5" s="299"/>
      <c r="AE5" s="299"/>
      <c r="AF5" s="299" t="s">
        <v>1004</v>
      </c>
      <c r="AG5" s="299"/>
      <c r="AH5" s="299"/>
      <c r="AI5" s="299"/>
      <c r="AJ5" s="299"/>
      <c r="AK5" s="301">
        <v>100</v>
      </c>
      <c r="AL5" s="298">
        <v>0</v>
      </c>
    </row>
    <row r="6" spans="1:38" x14ac:dyDescent="0.25">
      <c r="A6" s="298">
        <v>5</v>
      </c>
      <c r="B6" s="299" t="s">
        <v>213</v>
      </c>
      <c r="C6" s="299" t="s">
        <v>1002</v>
      </c>
      <c r="D6" s="299" t="e">
        <f>VLOOKUP(B6,#REF!,2,0)</f>
        <v>#REF!</v>
      </c>
      <c r="E6" s="299" t="s">
        <v>1009</v>
      </c>
      <c r="F6" s="298">
        <v>0</v>
      </c>
      <c r="G6" s="299" t="s">
        <v>1004</v>
      </c>
      <c r="H6" s="299"/>
      <c r="I6" s="298">
        <v>0</v>
      </c>
      <c r="J6" s="298">
        <v>0</v>
      </c>
      <c r="K6" s="298">
        <v>0</v>
      </c>
      <c r="L6" s="298">
        <v>0</v>
      </c>
      <c r="M6" s="300">
        <v>100</v>
      </c>
      <c r="N6" s="300">
        <v>100</v>
      </c>
      <c r="O6" s="298">
        <v>0</v>
      </c>
      <c r="P6" s="298">
        <v>0</v>
      </c>
      <c r="Q6" s="298">
        <v>0</v>
      </c>
      <c r="R6" s="298">
        <v>0</v>
      </c>
      <c r="S6" s="298">
        <v>0</v>
      </c>
      <c r="T6" s="298">
        <v>0</v>
      </c>
      <c r="U6" s="298">
        <v>0</v>
      </c>
      <c r="V6" s="298">
        <v>0</v>
      </c>
      <c r="W6" s="298">
        <v>0</v>
      </c>
      <c r="X6" s="298">
        <v>0</v>
      </c>
      <c r="Y6" s="298">
        <v>0</v>
      </c>
      <c r="Z6" s="298">
        <v>0</v>
      </c>
      <c r="AA6" s="299"/>
      <c r="AB6" s="299"/>
      <c r="AC6" s="299"/>
      <c r="AD6" s="299"/>
      <c r="AE6" s="299"/>
      <c r="AF6" s="299" t="s">
        <v>1004</v>
      </c>
      <c r="AG6" s="299"/>
      <c r="AH6" s="299"/>
      <c r="AI6" s="299"/>
      <c r="AJ6" s="299"/>
      <c r="AK6" s="301">
        <v>100</v>
      </c>
      <c r="AL6" s="298">
        <v>0</v>
      </c>
    </row>
    <row r="7" spans="1:38" x14ac:dyDescent="0.25">
      <c r="A7" s="298">
        <v>6</v>
      </c>
      <c r="B7" s="299" t="s">
        <v>12</v>
      </c>
      <c r="C7" s="299" t="s">
        <v>1002</v>
      </c>
      <c r="D7" s="299" t="e">
        <f>VLOOKUP(B7,#REF!,2,0)</f>
        <v>#REF!</v>
      </c>
      <c r="E7" s="299" t="s">
        <v>1010</v>
      </c>
      <c r="F7" s="298">
        <v>0</v>
      </c>
      <c r="G7" s="299" t="s">
        <v>1004</v>
      </c>
      <c r="H7" s="299"/>
      <c r="I7" s="298">
        <v>0</v>
      </c>
      <c r="J7" s="298">
        <v>0</v>
      </c>
      <c r="K7" s="298">
        <v>0</v>
      </c>
      <c r="L7" s="298">
        <v>0</v>
      </c>
      <c r="M7" s="300">
        <v>98.898700000000005</v>
      </c>
      <c r="N7" s="300">
        <v>98.898700000000005</v>
      </c>
      <c r="O7" s="298">
        <v>0</v>
      </c>
      <c r="P7" s="298">
        <v>0</v>
      </c>
      <c r="Q7" s="298">
        <v>0</v>
      </c>
      <c r="R7" s="298">
        <v>0</v>
      </c>
      <c r="S7" s="298">
        <v>0</v>
      </c>
      <c r="T7" s="298">
        <v>0</v>
      </c>
      <c r="U7" s="298">
        <v>0</v>
      </c>
      <c r="V7" s="298">
        <v>0</v>
      </c>
      <c r="W7" s="298">
        <v>0</v>
      </c>
      <c r="X7" s="298">
        <v>0</v>
      </c>
      <c r="Y7" s="298">
        <v>0</v>
      </c>
      <c r="Z7" s="298">
        <v>0</v>
      </c>
      <c r="AA7" s="299"/>
      <c r="AB7" s="299"/>
      <c r="AC7" s="299"/>
      <c r="AD7" s="299"/>
      <c r="AE7" s="299"/>
      <c r="AF7" s="299" t="s">
        <v>1004</v>
      </c>
      <c r="AG7" s="299"/>
      <c r="AH7" s="299"/>
      <c r="AI7" s="299"/>
      <c r="AJ7" s="299"/>
      <c r="AK7" s="301">
        <v>86.09</v>
      </c>
      <c r="AL7" s="298">
        <v>0</v>
      </c>
    </row>
    <row r="8" spans="1:38" x14ac:dyDescent="0.25">
      <c r="A8" s="298">
        <v>7</v>
      </c>
      <c r="B8" s="299" t="s">
        <v>784</v>
      </c>
      <c r="C8" s="299" t="s">
        <v>1002</v>
      </c>
      <c r="D8" s="299" t="e">
        <f>VLOOKUP(B8,#REF!,2,0)</f>
        <v>#REF!</v>
      </c>
      <c r="E8" s="299" t="s">
        <v>1011</v>
      </c>
      <c r="F8" s="298">
        <v>0</v>
      </c>
      <c r="G8" s="299" t="s">
        <v>1004</v>
      </c>
      <c r="H8" s="299"/>
      <c r="I8" s="298">
        <v>0</v>
      </c>
      <c r="J8" s="298">
        <v>0</v>
      </c>
      <c r="K8" s="298">
        <v>0</v>
      </c>
      <c r="L8" s="298">
        <v>0</v>
      </c>
      <c r="M8" s="300">
        <v>62.789200000000001</v>
      </c>
      <c r="N8" s="300">
        <v>62.789200000000001</v>
      </c>
      <c r="O8" s="298">
        <v>0</v>
      </c>
      <c r="P8" s="298">
        <v>0</v>
      </c>
      <c r="Q8" s="298">
        <v>0</v>
      </c>
      <c r="R8" s="298">
        <v>0</v>
      </c>
      <c r="S8" s="298">
        <v>0</v>
      </c>
      <c r="T8" s="298">
        <v>0</v>
      </c>
      <c r="U8" s="298">
        <v>0</v>
      </c>
      <c r="V8" s="298">
        <v>0</v>
      </c>
      <c r="W8" s="298">
        <v>0</v>
      </c>
      <c r="X8" s="298">
        <v>0</v>
      </c>
      <c r="Y8" s="298">
        <v>0</v>
      </c>
      <c r="Z8" s="298">
        <v>0</v>
      </c>
      <c r="AA8" s="299"/>
      <c r="AB8" s="299"/>
      <c r="AC8" s="299"/>
      <c r="AD8" s="299"/>
      <c r="AE8" s="299"/>
      <c r="AF8" s="299" t="s">
        <v>1004</v>
      </c>
      <c r="AG8" s="299"/>
      <c r="AH8" s="299"/>
      <c r="AI8" s="299"/>
      <c r="AJ8" s="299"/>
      <c r="AK8" s="301">
        <v>100</v>
      </c>
      <c r="AL8" s="298">
        <v>0</v>
      </c>
    </row>
    <row r="9" spans="1:38" x14ac:dyDescent="0.25">
      <c r="A9" s="298">
        <v>8</v>
      </c>
      <c r="B9" s="299" t="s">
        <v>364</v>
      </c>
      <c r="C9" s="299" t="s">
        <v>1002</v>
      </c>
      <c r="D9" s="299" t="e">
        <f>VLOOKUP(B9,#REF!,2,0)</f>
        <v>#REF!</v>
      </c>
      <c r="E9" s="299" t="s">
        <v>1012</v>
      </c>
      <c r="F9" s="298">
        <v>0</v>
      </c>
      <c r="G9" s="299" t="s">
        <v>1004</v>
      </c>
      <c r="H9" s="299"/>
      <c r="I9" s="298">
        <v>0</v>
      </c>
      <c r="J9" s="298">
        <v>0</v>
      </c>
      <c r="K9" s="298">
        <v>0</v>
      </c>
      <c r="L9" s="298">
        <v>0</v>
      </c>
      <c r="M9" s="300">
        <v>62.789200000000001</v>
      </c>
      <c r="N9" s="300">
        <v>62.789200000000001</v>
      </c>
      <c r="O9" s="298">
        <v>0</v>
      </c>
      <c r="P9" s="298">
        <v>0</v>
      </c>
      <c r="Q9" s="298">
        <v>0</v>
      </c>
      <c r="R9" s="298">
        <v>0</v>
      </c>
      <c r="S9" s="298">
        <v>0</v>
      </c>
      <c r="T9" s="298">
        <v>0</v>
      </c>
      <c r="U9" s="298">
        <v>0</v>
      </c>
      <c r="V9" s="298">
        <v>0</v>
      </c>
      <c r="W9" s="298">
        <v>0</v>
      </c>
      <c r="X9" s="298">
        <v>0</v>
      </c>
      <c r="Y9" s="298">
        <v>0</v>
      </c>
      <c r="Z9" s="298">
        <v>0</v>
      </c>
      <c r="AA9" s="299"/>
      <c r="AB9" s="299"/>
      <c r="AC9" s="299"/>
      <c r="AD9" s="299"/>
      <c r="AE9" s="299"/>
      <c r="AF9" s="299" t="s">
        <v>1004</v>
      </c>
      <c r="AG9" s="299"/>
      <c r="AH9" s="299"/>
      <c r="AI9" s="299"/>
      <c r="AJ9" s="299"/>
      <c r="AK9" s="301">
        <v>100</v>
      </c>
      <c r="AL9" s="298">
        <v>0</v>
      </c>
    </row>
    <row r="10" spans="1:38" x14ac:dyDescent="0.25">
      <c r="A10" s="298">
        <v>9</v>
      </c>
      <c r="B10" s="299" t="s">
        <v>479</v>
      </c>
      <c r="C10" s="299" t="s">
        <v>1002</v>
      </c>
      <c r="D10" s="299" t="e">
        <f>VLOOKUP(B10,#REF!,2,0)</f>
        <v>#REF!</v>
      </c>
      <c r="E10" s="299" t="s">
        <v>1013</v>
      </c>
      <c r="F10" s="298">
        <v>0</v>
      </c>
      <c r="G10" s="299" t="s">
        <v>1004</v>
      </c>
      <c r="H10" s="299"/>
      <c r="I10" s="298">
        <v>0</v>
      </c>
      <c r="J10" s="298">
        <v>0</v>
      </c>
      <c r="K10" s="298">
        <v>0</v>
      </c>
      <c r="L10" s="298">
        <v>0</v>
      </c>
      <c r="M10" s="300">
        <v>62.789200000000001</v>
      </c>
      <c r="N10" s="300">
        <v>62.789200000000001</v>
      </c>
      <c r="O10" s="298">
        <v>0</v>
      </c>
      <c r="P10" s="298">
        <v>0</v>
      </c>
      <c r="Q10" s="298">
        <v>0</v>
      </c>
      <c r="R10" s="298">
        <v>0</v>
      </c>
      <c r="S10" s="298">
        <v>0</v>
      </c>
      <c r="T10" s="298">
        <v>0</v>
      </c>
      <c r="U10" s="298">
        <v>0</v>
      </c>
      <c r="V10" s="298">
        <v>0</v>
      </c>
      <c r="W10" s="298">
        <v>0</v>
      </c>
      <c r="X10" s="298">
        <v>0</v>
      </c>
      <c r="Y10" s="298">
        <v>0</v>
      </c>
      <c r="Z10" s="298">
        <v>0</v>
      </c>
      <c r="AA10" s="299"/>
      <c r="AB10" s="299"/>
      <c r="AC10" s="299"/>
      <c r="AD10" s="299"/>
      <c r="AE10" s="299"/>
      <c r="AF10" s="299" t="s">
        <v>1004</v>
      </c>
      <c r="AG10" s="299"/>
      <c r="AH10" s="299"/>
      <c r="AI10" s="299"/>
      <c r="AJ10" s="299"/>
      <c r="AK10" s="301">
        <v>62.79</v>
      </c>
      <c r="AL10" s="298">
        <v>0</v>
      </c>
    </row>
    <row r="11" spans="1:38" x14ac:dyDescent="0.25">
      <c r="A11" s="298">
        <v>10</v>
      </c>
      <c r="B11" s="299" t="s">
        <v>18</v>
      </c>
      <c r="C11" s="299" t="s">
        <v>1002</v>
      </c>
      <c r="D11" s="299" t="e">
        <f>VLOOKUP(B11,#REF!,2,0)</f>
        <v>#REF!</v>
      </c>
      <c r="E11" s="299" t="s">
        <v>1014</v>
      </c>
      <c r="F11" s="298">
        <v>0</v>
      </c>
      <c r="G11" s="299" t="s">
        <v>1004</v>
      </c>
      <c r="H11" s="299"/>
      <c r="I11" s="298">
        <v>0</v>
      </c>
      <c r="J11" s="298">
        <v>0</v>
      </c>
      <c r="K11" s="298">
        <v>0</v>
      </c>
      <c r="L11" s="298">
        <v>0</v>
      </c>
      <c r="M11" s="300">
        <v>100</v>
      </c>
      <c r="N11" s="300">
        <v>100</v>
      </c>
      <c r="O11" s="298">
        <v>0</v>
      </c>
      <c r="P11" s="298">
        <v>0</v>
      </c>
      <c r="Q11" s="298">
        <v>0</v>
      </c>
      <c r="R11" s="298">
        <v>0</v>
      </c>
      <c r="S11" s="298">
        <v>0</v>
      </c>
      <c r="T11" s="298">
        <v>0</v>
      </c>
      <c r="U11" s="298">
        <v>0</v>
      </c>
      <c r="V11" s="298">
        <v>0</v>
      </c>
      <c r="W11" s="298">
        <v>0</v>
      </c>
      <c r="X11" s="298">
        <v>0</v>
      </c>
      <c r="Y11" s="298">
        <v>0</v>
      </c>
      <c r="Z11" s="298">
        <v>0</v>
      </c>
      <c r="AA11" s="299"/>
      <c r="AB11" s="299"/>
      <c r="AC11" s="299"/>
      <c r="AD11" s="299"/>
      <c r="AE11" s="299"/>
      <c r="AF11" s="299" t="s">
        <v>1004</v>
      </c>
      <c r="AG11" s="299"/>
      <c r="AH11" s="299"/>
      <c r="AI11" s="299"/>
      <c r="AJ11" s="299"/>
      <c r="AK11" s="301">
        <v>100</v>
      </c>
      <c r="AL11" s="298">
        <v>0</v>
      </c>
    </row>
    <row r="12" spans="1:38" x14ac:dyDescent="0.25">
      <c r="A12" s="298">
        <v>11</v>
      </c>
      <c r="B12" s="299" t="s">
        <v>739</v>
      </c>
      <c r="C12" s="299" t="s">
        <v>1002</v>
      </c>
      <c r="D12" s="299" t="e">
        <f>VLOOKUP(B12,#REF!,2,0)</f>
        <v>#REF!</v>
      </c>
      <c r="E12" s="299" t="s">
        <v>1015</v>
      </c>
      <c r="F12" s="298">
        <v>0</v>
      </c>
      <c r="G12" s="299" t="s">
        <v>1004</v>
      </c>
      <c r="H12" s="299"/>
      <c r="I12" s="298">
        <v>0</v>
      </c>
      <c r="J12" s="298">
        <v>0</v>
      </c>
      <c r="K12" s="298">
        <v>0</v>
      </c>
      <c r="L12" s="298">
        <v>0</v>
      </c>
      <c r="M12" s="300">
        <v>100</v>
      </c>
      <c r="N12" s="300">
        <v>100</v>
      </c>
      <c r="O12" s="298">
        <v>0</v>
      </c>
      <c r="P12" s="298">
        <v>0</v>
      </c>
      <c r="Q12" s="298">
        <v>0</v>
      </c>
      <c r="R12" s="298">
        <v>0</v>
      </c>
      <c r="S12" s="298">
        <v>0</v>
      </c>
      <c r="T12" s="298">
        <v>0</v>
      </c>
      <c r="U12" s="298">
        <v>0</v>
      </c>
      <c r="V12" s="298">
        <v>0</v>
      </c>
      <c r="W12" s="298">
        <v>0</v>
      </c>
      <c r="X12" s="298">
        <v>0</v>
      </c>
      <c r="Y12" s="298">
        <v>0</v>
      </c>
      <c r="Z12" s="298">
        <v>0</v>
      </c>
      <c r="AA12" s="299"/>
      <c r="AB12" s="299"/>
      <c r="AC12" s="299"/>
      <c r="AD12" s="299"/>
      <c r="AE12" s="299"/>
      <c r="AF12" s="299" t="s">
        <v>1004</v>
      </c>
      <c r="AG12" s="299"/>
      <c r="AH12" s="299"/>
      <c r="AI12" s="299"/>
      <c r="AJ12" s="299"/>
      <c r="AK12" s="301">
        <v>100</v>
      </c>
      <c r="AL12" s="298">
        <v>0</v>
      </c>
    </row>
    <row r="13" spans="1:38" x14ac:dyDescent="0.25">
      <c r="A13" s="298">
        <v>12</v>
      </c>
      <c r="B13" s="299" t="s">
        <v>718</v>
      </c>
      <c r="C13" s="299" t="s">
        <v>1002</v>
      </c>
      <c r="D13" s="299" t="e">
        <f>VLOOKUP(B13,#REF!,2,0)</f>
        <v>#REF!</v>
      </c>
      <c r="E13" s="299" t="s">
        <v>1305</v>
      </c>
      <c r="F13" s="298">
        <v>0</v>
      </c>
      <c r="G13" s="299" t="s">
        <v>1004</v>
      </c>
      <c r="H13" s="299"/>
      <c r="I13" s="298">
        <v>0</v>
      </c>
      <c r="J13" s="298">
        <v>0</v>
      </c>
      <c r="K13" s="298">
        <v>0</v>
      </c>
      <c r="L13" s="298">
        <v>0</v>
      </c>
      <c r="M13" s="300">
        <v>100</v>
      </c>
      <c r="N13" s="300">
        <v>100</v>
      </c>
      <c r="O13" s="298">
        <v>0</v>
      </c>
      <c r="P13" s="298">
        <v>0</v>
      </c>
      <c r="Q13" s="298">
        <v>0</v>
      </c>
      <c r="R13" s="298">
        <v>0</v>
      </c>
      <c r="S13" s="298">
        <v>0</v>
      </c>
      <c r="T13" s="298">
        <v>0</v>
      </c>
      <c r="U13" s="298">
        <v>0</v>
      </c>
      <c r="V13" s="298">
        <v>0</v>
      </c>
      <c r="W13" s="298">
        <v>0</v>
      </c>
      <c r="X13" s="298">
        <v>0</v>
      </c>
      <c r="Y13" s="298">
        <v>0</v>
      </c>
      <c r="Z13" s="298">
        <v>0</v>
      </c>
      <c r="AA13" s="299"/>
      <c r="AB13" s="299"/>
      <c r="AC13" s="299"/>
      <c r="AD13" s="299"/>
      <c r="AE13" s="299"/>
      <c r="AF13" s="299" t="s">
        <v>1004</v>
      </c>
      <c r="AG13" s="299"/>
      <c r="AH13" s="299"/>
      <c r="AI13" s="299"/>
      <c r="AJ13" s="299"/>
      <c r="AK13" s="301">
        <v>100</v>
      </c>
      <c r="AL13" s="298">
        <v>0</v>
      </c>
    </row>
    <row r="14" spans="1:38" x14ac:dyDescent="0.25">
      <c r="A14" s="298">
        <v>13</v>
      </c>
      <c r="B14" s="299" t="s">
        <v>727</v>
      </c>
      <c r="C14" s="299" t="s">
        <v>1002</v>
      </c>
      <c r="D14" s="299" t="e">
        <f>VLOOKUP(B14,#REF!,2,0)</f>
        <v>#REF!</v>
      </c>
      <c r="E14" s="299" t="s">
        <v>1306</v>
      </c>
      <c r="F14" s="298">
        <v>0</v>
      </c>
      <c r="G14" s="299" t="s">
        <v>1004</v>
      </c>
      <c r="H14" s="299"/>
      <c r="I14" s="298">
        <v>0</v>
      </c>
      <c r="J14" s="298">
        <v>0</v>
      </c>
      <c r="K14" s="298">
        <v>0</v>
      </c>
      <c r="L14" s="298">
        <v>0</v>
      </c>
      <c r="M14" s="300">
        <v>100</v>
      </c>
      <c r="N14" s="300">
        <v>100</v>
      </c>
      <c r="O14" s="298">
        <v>0</v>
      </c>
      <c r="P14" s="298">
        <v>0</v>
      </c>
      <c r="Q14" s="298">
        <v>0</v>
      </c>
      <c r="R14" s="298">
        <v>0</v>
      </c>
      <c r="S14" s="298">
        <v>0</v>
      </c>
      <c r="T14" s="298">
        <v>0</v>
      </c>
      <c r="U14" s="298">
        <v>0</v>
      </c>
      <c r="V14" s="298">
        <v>0</v>
      </c>
      <c r="W14" s="298">
        <v>0</v>
      </c>
      <c r="X14" s="298">
        <v>0</v>
      </c>
      <c r="Y14" s="298">
        <v>0</v>
      </c>
      <c r="Z14" s="298">
        <v>0</v>
      </c>
      <c r="AA14" s="299"/>
      <c r="AB14" s="299"/>
      <c r="AC14" s="299"/>
      <c r="AD14" s="299"/>
      <c r="AE14" s="299"/>
      <c r="AF14" s="299" t="s">
        <v>1004</v>
      </c>
      <c r="AG14" s="299"/>
      <c r="AH14" s="299"/>
      <c r="AI14" s="299"/>
      <c r="AJ14" s="299"/>
      <c r="AK14" s="301">
        <v>100</v>
      </c>
      <c r="AL14" s="298">
        <v>0</v>
      </c>
    </row>
    <row r="15" spans="1:38" x14ac:dyDescent="0.25">
      <c r="A15" s="298">
        <v>14</v>
      </c>
      <c r="B15" s="299" t="s">
        <v>465</v>
      </c>
      <c r="C15" s="299" t="s">
        <v>1002</v>
      </c>
      <c r="D15" s="299" t="e">
        <f>VLOOKUP(B15,#REF!,2,0)</f>
        <v>#REF!</v>
      </c>
      <c r="E15" s="299" t="s">
        <v>1016</v>
      </c>
      <c r="F15" s="298">
        <v>0</v>
      </c>
      <c r="G15" s="299" t="s">
        <v>1004</v>
      </c>
      <c r="H15" s="299"/>
      <c r="I15" s="298">
        <v>0</v>
      </c>
      <c r="J15" s="298">
        <v>0</v>
      </c>
      <c r="K15" s="298">
        <v>0</v>
      </c>
      <c r="L15" s="298">
        <v>0</v>
      </c>
      <c r="M15" s="300">
        <v>100</v>
      </c>
      <c r="N15" s="300">
        <v>100</v>
      </c>
      <c r="O15" s="298">
        <v>0</v>
      </c>
      <c r="P15" s="298">
        <v>0</v>
      </c>
      <c r="Q15" s="298">
        <v>0</v>
      </c>
      <c r="R15" s="298">
        <v>0</v>
      </c>
      <c r="S15" s="298">
        <v>0</v>
      </c>
      <c r="T15" s="298">
        <v>0</v>
      </c>
      <c r="U15" s="298">
        <v>0</v>
      </c>
      <c r="V15" s="298">
        <v>0</v>
      </c>
      <c r="W15" s="298">
        <v>0</v>
      </c>
      <c r="X15" s="298">
        <v>0</v>
      </c>
      <c r="Y15" s="298">
        <v>0</v>
      </c>
      <c r="Z15" s="298">
        <v>0</v>
      </c>
      <c r="AA15" s="299"/>
      <c r="AB15" s="299"/>
      <c r="AC15" s="299"/>
      <c r="AD15" s="299"/>
      <c r="AE15" s="299"/>
      <c r="AF15" s="299" t="s">
        <v>1004</v>
      </c>
      <c r="AG15" s="299"/>
      <c r="AH15" s="299"/>
      <c r="AI15" s="299"/>
      <c r="AJ15" s="299"/>
      <c r="AK15" s="301">
        <v>100</v>
      </c>
      <c r="AL15" s="298">
        <v>0</v>
      </c>
    </row>
    <row r="16" spans="1:38" x14ac:dyDescent="0.25">
      <c r="A16" s="298">
        <v>15</v>
      </c>
      <c r="B16" s="299" t="s">
        <v>1195</v>
      </c>
      <c r="C16" s="299" t="s">
        <v>1002</v>
      </c>
      <c r="D16" s="299" t="e">
        <f>VLOOKUP(B16,#REF!,2,0)</f>
        <v>#REF!</v>
      </c>
      <c r="E16" s="299" t="s">
        <v>1307</v>
      </c>
      <c r="F16" s="298">
        <v>0</v>
      </c>
      <c r="G16" s="299" t="s">
        <v>1004</v>
      </c>
      <c r="H16" s="299"/>
      <c r="I16" s="298">
        <v>0</v>
      </c>
      <c r="J16" s="298">
        <v>0</v>
      </c>
      <c r="K16" s="298">
        <v>0</v>
      </c>
      <c r="L16" s="298">
        <v>0</v>
      </c>
      <c r="M16" s="300">
        <v>76.883200000000002</v>
      </c>
      <c r="N16" s="300">
        <v>76.883200000000002</v>
      </c>
      <c r="O16" s="298">
        <v>0</v>
      </c>
      <c r="P16" s="298">
        <v>0</v>
      </c>
      <c r="Q16" s="298">
        <v>0</v>
      </c>
      <c r="R16" s="298">
        <v>0</v>
      </c>
      <c r="S16" s="298">
        <v>0</v>
      </c>
      <c r="T16" s="298">
        <v>0</v>
      </c>
      <c r="U16" s="298">
        <v>0</v>
      </c>
      <c r="V16" s="298">
        <v>0</v>
      </c>
      <c r="W16" s="298">
        <v>0</v>
      </c>
      <c r="X16" s="298">
        <v>0</v>
      </c>
      <c r="Y16" s="298">
        <v>0</v>
      </c>
      <c r="Z16" s="298">
        <v>0</v>
      </c>
      <c r="AA16" s="299"/>
      <c r="AB16" s="299"/>
      <c r="AC16" s="299"/>
      <c r="AD16" s="299"/>
      <c r="AE16" s="299"/>
      <c r="AF16" s="299" t="s">
        <v>1004</v>
      </c>
      <c r="AG16" s="299"/>
      <c r="AH16" s="299"/>
      <c r="AI16" s="299"/>
      <c r="AJ16" s="299"/>
      <c r="AK16" s="301">
        <v>100</v>
      </c>
      <c r="AL16" s="298">
        <v>0</v>
      </c>
    </row>
    <row r="17" spans="1:38" x14ac:dyDescent="0.25">
      <c r="A17" s="298">
        <v>16</v>
      </c>
      <c r="B17" s="299" t="s">
        <v>1194</v>
      </c>
      <c r="C17" s="299" t="s">
        <v>1002</v>
      </c>
      <c r="D17" s="299" t="e">
        <f>VLOOKUP(B17,#REF!,2,0)</f>
        <v>#REF!</v>
      </c>
      <c r="E17" s="299" t="s">
        <v>1308</v>
      </c>
      <c r="F17" s="298">
        <v>0</v>
      </c>
      <c r="G17" s="299" t="s">
        <v>1004</v>
      </c>
      <c r="H17" s="299"/>
      <c r="I17" s="298">
        <v>0</v>
      </c>
      <c r="J17" s="298">
        <v>0</v>
      </c>
      <c r="K17" s="298">
        <v>0</v>
      </c>
      <c r="L17" s="298">
        <v>0</v>
      </c>
      <c r="M17" s="300">
        <v>76.883200000000002</v>
      </c>
      <c r="N17" s="300">
        <v>76.883200000000002</v>
      </c>
      <c r="O17" s="298">
        <v>0</v>
      </c>
      <c r="P17" s="298">
        <v>0</v>
      </c>
      <c r="Q17" s="298">
        <v>0</v>
      </c>
      <c r="R17" s="298">
        <v>0</v>
      </c>
      <c r="S17" s="298">
        <v>0</v>
      </c>
      <c r="T17" s="298">
        <v>0</v>
      </c>
      <c r="U17" s="298">
        <v>0</v>
      </c>
      <c r="V17" s="298">
        <v>0</v>
      </c>
      <c r="W17" s="298">
        <v>0</v>
      </c>
      <c r="X17" s="298">
        <v>0</v>
      </c>
      <c r="Y17" s="298">
        <v>0</v>
      </c>
      <c r="Z17" s="298">
        <v>0</v>
      </c>
      <c r="AA17" s="299"/>
      <c r="AB17" s="299"/>
      <c r="AC17" s="299"/>
      <c r="AD17" s="299"/>
      <c r="AE17" s="299"/>
      <c r="AF17" s="299" t="s">
        <v>1004</v>
      </c>
      <c r="AG17" s="299"/>
      <c r="AH17" s="299"/>
      <c r="AI17" s="299"/>
      <c r="AJ17" s="299"/>
      <c r="AK17" s="301">
        <v>100</v>
      </c>
      <c r="AL17" s="298">
        <v>0</v>
      </c>
    </row>
    <row r="18" spans="1:38" x14ac:dyDescent="0.25">
      <c r="A18" s="298">
        <v>17</v>
      </c>
      <c r="B18" s="299" t="s">
        <v>16</v>
      </c>
      <c r="C18" s="299" t="s">
        <v>1002</v>
      </c>
      <c r="D18" s="299" t="e">
        <f>VLOOKUP(B18,#REF!,2,0)</f>
        <v>#REF!</v>
      </c>
      <c r="E18" s="299" t="s">
        <v>1017</v>
      </c>
      <c r="F18" s="298">
        <v>0</v>
      </c>
      <c r="G18" s="299" t="s">
        <v>1004</v>
      </c>
      <c r="H18" s="299"/>
      <c r="I18" s="298">
        <v>0</v>
      </c>
      <c r="J18" s="298">
        <v>0</v>
      </c>
      <c r="K18" s="298">
        <v>0</v>
      </c>
      <c r="L18" s="298">
        <v>0</v>
      </c>
      <c r="M18" s="300">
        <v>50.0002</v>
      </c>
      <c r="N18" s="300">
        <v>50.0002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8">
        <v>0</v>
      </c>
      <c r="U18" s="298">
        <v>0</v>
      </c>
      <c r="V18" s="298">
        <v>0</v>
      </c>
      <c r="W18" s="298">
        <v>0</v>
      </c>
      <c r="X18" s="298">
        <v>0</v>
      </c>
      <c r="Y18" s="298">
        <v>0</v>
      </c>
      <c r="Z18" s="298">
        <v>0</v>
      </c>
      <c r="AA18" s="299"/>
      <c r="AB18" s="299"/>
      <c r="AC18" s="299"/>
      <c r="AD18" s="299"/>
      <c r="AE18" s="299"/>
      <c r="AF18" s="299" t="s">
        <v>1004</v>
      </c>
      <c r="AG18" s="299"/>
      <c r="AH18" s="299"/>
      <c r="AI18" s="299"/>
      <c r="AJ18" s="299"/>
      <c r="AK18" s="301">
        <v>100</v>
      </c>
      <c r="AL18" s="298">
        <v>0</v>
      </c>
    </row>
    <row r="19" spans="1:38" x14ac:dyDescent="0.25">
      <c r="A19" s="298">
        <v>18</v>
      </c>
      <c r="B19" s="299" t="s">
        <v>14</v>
      </c>
      <c r="C19" s="299" t="s">
        <v>1002</v>
      </c>
      <c r="D19" s="299" t="e">
        <f>VLOOKUP(B19,#REF!,2,0)</f>
        <v>#REF!</v>
      </c>
      <c r="E19" s="299" t="s">
        <v>1018</v>
      </c>
      <c r="F19" s="298">
        <v>0</v>
      </c>
      <c r="G19" s="299" t="s">
        <v>1004</v>
      </c>
      <c r="H19" s="299"/>
      <c r="I19" s="298">
        <v>0</v>
      </c>
      <c r="J19" s="298">
        <v>0</v>
      </c>
      <c r="K19" s="298">
        <v>0</v>
      </c>
      <c r="L19" s="298">
        <v>0</v>
      </c>
      <c r="M19" s="300">
        <v>99.733400000000003</v>
      </c>
      <c r="N19" s="300">
        <v>99.733400000000003</v>
      </c>
      <c r="O19" s="298">
        <v>0</v>
      </c>
      <c r="P19" s="298">
        <v>0</v>
      </c>
      <c r="Q19" s="298">
        <v>0</v>
      </c>
      <c r="R19" s="298">
        <v>0</v>
      </c>
      <c r="S19" s="298">
        <v>0</v>
      </c>
      <c r="T19" s="298">
        <v>0</v>
      </c>
      <c r="U19" s="298">
        <v>0</v>
      </c>
      <c r="V19" s="298">
        <v>0</v>
      </c>
      <c r="W19" s="298">
        <v>0</v>
      </c>
      <c r="X19" s="298">
        <v>0</v>
      </c>
      <c r="Y19" s="298">
        <v>0</v>
      </c>
      <c r="Z19" s="298">
        <v>0</v>
      </c>
      <c r="AA19" s="299"/>
      <c r="AB19" s="299"/>
      <c r="AC19" s="299"/>
      <c r="AD19" s="299"/>
      <c r="AE19" s="299"/>
      <c r="AF19" s="299" t="s">
        <v>1004</v>
      </c>
      <c r="AG19" s="299"/>
      <c r="AH19" s="299"/>
      <c r="AI19" s="299"/>
      <c r="AJ19" s="299"/>
      <c r="AK19" s="301">
        <v>100</v>
      </c>
      <c r="AL19" s="298">
        <v>0</v>
      </c>
    </row>
    <row r="20" spans="1:38" x14ac:dyDescent="0.25">
      <c r="A20" s="298">
        <v>19</v>
      </c>
      <c r="B20" s="299" t="s">
        <v>8</v>
      </c>
      <c r="C20" s="299" t="s">
        <v>1002</v>
      </c>
      <c r="D20" s="299" t="e">
        <f>VLOOKUP(B20,#REF!,2,0)</f>
        <v>#REF!</v>
      </c>
      <c r="E20" s="299" t="s">
        <v>1019</v>
      </c>
      <c r="F20" s="298">
        <v>0</v>
      </c>
      <c r="G20" s="299" t="s">
        <v>1004</v>
      </c>
      <c r="H20" s="299"/>
      <c r="I20" s="298">
        <v>0</v>
      </c>
      <c r="J20" s="298">
        <v>0</v>
      </c>
      <c r="K20" s="298">
        <v>0</v>
      </c>
      <c r="L20" s="298">
        <v>0</v>
      </c>
      <c r="M20" s="300">
        <v>99.733400000000003</v>
      </c>
      <c r="N20" s="300">
        <v>99.733400000000003</v>
      </c>
      <c r="O20" s="298">
        <v>0</v>
      </c>
      <c r="P20" s="298">
        <v>0</v>
      </c>
      <c r="Q20" s="298">
        <v>0</v>
      </c>
      <c r="R20" s="298">
        <v>0</v>
      </c>
      <c r="S20" s="298">
        <v>0</v>
      </c>
      <c r="T20" s="298">
        <v>0</v>
      </c>
      <c r="U20" s="298">
        <v>0</v>
      </c>
      <c r="V20" s="298">
        <v>0</v>
      </c>
      <c r="W20" s="298">
        <v>0</v>
      </c>
      <c r="X20" s="298">
        <v>0</v>
      </c>
      <c r="Y20" s="298">
        <v>0</v>
      </c>
      <c r="Z20" s="298">
        <v>0</v>
      </c>
      <c r="AA20" s="299"/>
      <c r="AB20" s="299"/>
      <c r="AC20" s="299"/>
      <c r="AD20" s="299"/>
      <c r="AE20" s="299"/>
      <c r="AF20" s="299" t="s">
        <v>1004</v>
      </c>
      <c r="AG20" s="299"/>
      <c r="AH20" s="299"/>
      <c r="AI20" s="299"/>
      <c r="AJ20" s="299"/>
      <c r="AK20" s="301">
        <v>100</v>
      </c>
      <c r="AL20" s="298">
        <v>0</v>
      </c>
    </row>
    <row r="21" spans="1:38" x14ac:dyDescent="0.25">
      <c r="A21" s="298">
        <v>20</v>
      </c>
      <c r="B21" s="299" t="s">
        <v>949</v>
      </c>
      <c r="C21" s="299" t="s">
        <v>1002</v>
      </c>
      <c r="D21" s="299" t="e">
        <f>VLOOKUP(B21,#REF!,2,0)</f>
        <v>#REF!</v>
      </c>
      <c r="E21" s="299" t="s">
        <v>1020</v>
      </c>
      <c r="F21" s="298">
        <v>0</v>
      </c>
      <c r="G21" s="299" t="s">
        <v>1004</v>
      </c>
      <c r="H21" s="299"/>
      <c r="I21" s="298">
        <v>0</v>
      </c>
      <c r="J21" s="298">
        <v>0</v>
      </c>
      <c r="K21" s="298">
        <v>0</v>
      </c>
      <c r="L21" s="298">
        <v>0</v>
      </c>
      <c r="M21" s="300">
        <v>99.733400000000003</v>
      </c>
      <c r="N21" s="300">
        <v>99.733400000000003</v>
      </c>
      <c r="O21" s="298">
        <v>0</v>
      </c>
      <c r="P21" s="298">
        <v>0</v>
      </c>
      <c r="Q21" s="298">
        <v>0</v>
      </c>
      <c r="R21" s="298">
        <v>0</v>
      </c>
      <c r="S21" s="298">
        <v>0</v>
      </c>
      <c r="T21" s="298">
        <v>0</v>
      </c>
      <c r="U21" s="298">
        <v>0</v>
      </c>
      <c r="V21" s="298">
        <v>0</v>
      </c>
      <c r="W21" s="298">
        <v>0</v>
      </c>
      <c r="X21" s="298">
        <v>0</v>
      </c>
      <c r="Y21" s="298">
        <v>0</v>
      </c>
      <c r="Z21" s="298">
        <v>0</v>
      </c>
      <c r="AA21" s="299"/>
      <c r="AB21" s="299"/>
      <c r="AC21" s="299"/>
      <c r="AD21" s="299"/>
      <c r="AE21" s="299"/>
      <c r="AF21" s="299" t="s">
        <v>1004</v>
      </c>
      <c r="AG21" s="299"/>
      <c r="AH21" s="299"/>
      <c r="AI21" s="299"/>
      <c r="AJ21" s="299"/>
      <c r="AK21" s="301">
        <v>100</v>
      </c>
      <c r="AL21" s="298">
        <v>0</v>
      </c>
    </row>
    <row r="22" spans="1:38" x14ac:dyDescent="0.25">
      <c r="A22" s="298">
        <v>21</v>
      </c>
      <c r="B22" s="299" t="s">
        <v>245</v>
      </c>
      <c r="C22" s="299" t="s">
        <v>1002</v>
      </c>
      <c r="D22" s="299" t="e">
        <f>VLOOKUP(B22,#REF!,2,0)</f>
        <v>#REF!</v>
      </c>
      <c r="E22" s="299" t="s">
        <v>1021</v>
      </c>
      <c r="F22" s="298">
        <v>0</v>
      </c>
      <c r="G22" s="299" t="s">
        <v>1004</v>
      </c>
      <c r="H22" s="299"/>
      <c r="I22" s="298">
        <v>0</v>
      </c>
      <c r="J22" s="298">
        <v>0</v>
      </c>
      <c r="K22" s="298">
        <v>0</v>
      </c>
      <c r="L22" s="298">
        <v>0</v>
      </c>
      <c r="M22" s="300">
        <v>66.065600000000003</v>
      </c>
      <c r="N22" s="300">
        <v>66.065600000000003</v>
      </c>
      <c r="O22" s="298">
        <v>0</v>
      </c>
      <c r="P22" s="298">
        <v>0</v>
      </c>
      <c r="Q22" s="298">
        <v>0</v>
      </c>
      <c r="R22" s="298">
        <v>0</v>
      </c>
      <c r="S22" s="298">
        <v>0</v>
      </c>
      <c r="T22" s="298">
        <v>0</v>
      </c>
      <c r="U22" s="298">
        <v>0</v>
      </c>
      <c r="V22" s="298">
        <v>0</v>
      </c>
      <c r="W22" s="298">
        <v>0</v>
      </c>
      <c r="X22" s="298">
        <v>0</v>
      </c>
      <c r="Y22" s="298">
        <v>0</v>
      </c>
      <c r="Z22" s="298">
        <v>0</v>
      </c>
      <c r="AA22" s="299"/>
      <c r="AB22" s="299"/>
      <c r="AC22" s="299"/>
      <c r="AD22" s="299"/>
      <c r="AE22" s="299"/>
      <c r="AF22" s="299" t="s">
        <v>1004</v>
      </c>
      <c r="AG22" s="299"/>
      <c r="AH22" s="299"/>
      <c r="AI22" s="299"/>
      <c r="AJ22" s="299"/>
      <c r="AK22" s="301">
        <v>96.91</v>
      </c>
      <c r="AL22" s="298">
        <v>0</v>
      </c>
    </row>
    <row r="23" spans="1:38" x14ac:dyDescent="0.25">
      <c r="A23" s="298">
        <v>22</v>
      </c>
      <c r="B23" s="299" t="s">
        <v>24</v>
      </c>
      <c r="C23" s="299" t="s">
        <v>1002</v>
      </c>
      <c r="D23" s="299" t="e">
        <f>VLOOKUP(B23,#REF!,2,0)</f>
        <v>#REF!</v>
      </c>
      <c r="E23" s="299" t="s">
        <v>1022</v>
      </c>
      <c r="F23" s="298">
        <v>0</v>
      </c>
      <c r="G23" s="299" t="s">
        <v>1004</v>
      </c>
      <c r="H23" s="299"/>
      <c r="I23" s="298">
        <v>0</v>
      </c>
      <c r="J23" s="298">
        <v>0</v>
      </c>
      <c r="K23" s="298">
        <v>0</v>
      </c>
      <c r="L23" s="298">
        <v>0</v>
      </c>
      <c r="M23" s="300">
        <v>76.883200000000002</v>
      </c>
      <c r="N23" s="300">
        <v>76.883200000000002</v>
      </c>
      <c r="O23" s="298">
        <v>0</v>
      </c>
      <c r="P23" s="298">
        <v>0</v>
      </c>
      <c r="Q23" s="298">
        <v>0</v>
      </c>
      <c r="R23" s="298">
        <v>0</v>
      </c>
      <c r="S23" s="298">
        <v>0</v>
      </c>
      <c r="T23" s="298">
        <v>0</v>
      </c>
      <c r="U23" s="298">
        <v>0</v>
      </c>
      <c r="V23" s="298">
        <v>0</v>
      </c>
      <c r="W23" s="298">
        <v>0</v>
      </c>
      <c r="X23" s="298">
        <v>0</v>
      </c>
      <c r="Y23" s="298">
        <v>0</v>
      </c>
      <c r="Z23" s="298">
        <v>0</v>
      </c>
      <c r="AA23" s="299"/>
      <c r="AB23" s="299"/>
      <c r="AC23" s="299"/>
      <c r="AD23" s="299"/>
      <c r="AE23" s="299"/>
      <c r="AF23" s="299" t="s">
        <v>1004</v>
      </c>
      <c r="AG23" s="299"/>
      <c r="AH23" s="299"/>
      <c r="AI23" s="299"/>
      <c r="AJ23" s="299"/>
      <c r="AK23" s="301">
        <v>100</v>
      </c>
      <c r="AL23" s="298">
        <v>0</v>
      </c>
    </row>
    <row r="24" spans="1:38" x14ac:dyDescent="0.25">
      <c r="A24" s="298">
        <v>23</v>
      </c>
      <c r="B24" s="299" t="s">
        <v>26</v>
      </c>
      <c r="C24" s="299" t="s">
        <v>1002</v>
      </c>
      <c r="D24" s="299" t="e">
        <f>VLOOKUP(B24,#REF!,2,0)</f>
        <v>#REF!</v>
      </c>
      <c r="E24" s="299" t="s">
        <v>1023</v>
      </c>
      <c r="F24" s="298">
        <v>0</v>
      </c>
      <c r="G24" s="299" t="s">
        <v>1004</v>
      </c>
      <c r="H24" s="299"/>
      <c r="I24" s="298">
        <v>0</v>
      </c>
      <c r="J24" s="298">
        <v>0</v>
      </c>
      <c r="K24" s="298">
        <v>0</v>
      </c>
      <c r="L24" s="298">
        <v>0</v>
      </c>
      <c r="M24" s="300">
        <v>76.883200000000002</v>
      </c>
      <c r="N24" s="300">
        <v>76.883200000000002</v>
      </c>
      <c r="O24" s="298">
        <v>0</v>
      </c>
      <c r="P24" s="298">
        <v>0</v>
      </c>
      <c r="Q24" s="298">
        <v>0</v>
      </c>
      <c r="R24" s="298">
        <v>0</v>
      </c>
      <c r="S24" s="298">
        <v>0</v>
      </c>
      <c r="T24" s="298">
        <v>0</v>
      </c>
      <c r="U24" s="298">
        <v>0</v>
      </c>
      <c r="V24" s="298">
        <v>0</v>
      </c>
      <c r="W24" s="298">
        <v>0</v>
      </c>
      <c r="X24" s="298">
        <v>0</v>
      </c>
      <c r="Y24" s="298">
        <v>0</v>
      </c>
      <c r="Z24" s="298">
        <v>0</v>
      </c>
      <c r="AA24" s="299"/>
      <c r="AB24" s="299"/>
      <c r="AC24" s="299"/>
      <c r="AD24" s="299"/>
      <c r="AE24" s="299"/>
      <c r="AF24" s="299" t="s">
        <v>1004</v>
      </c>
      <c r="AG24" s="299"/>
      <c r="AH24" s="299"/>
      <c r="AI24" s="299"/>
      <c r="AJ24" s="299"/>
      <c r="AK24" s="301">
        <v>100</v>
      </c>
      <c r="AL24" s="298">
        <v>0</v>
      </c>
    </row>
    <row r="25" spans="1:38" x14ac:dyDescent="0.25">
      <c r="A25" s="298">
        <v>24</v>
      </c>
      <c r="B25" s="299" t="s">
        <v>28</v>
      </c>
      <c r="C25" s="299" t="s">
        <v>1002</v>
      </c>
      <c r="D25" s="299" t="e">
        <f>VLOOKUP(B25,#REF!,2,0)</f>
        <v>#REF!</v>
      </c>
      <c r="E25" s="299" t="s">
        <v>1024</v>
      </c>
      <c r="F25" s="298">
        <v>0</v>
      </c>
      <c r="G25" s="299" t="s">
        <v>1004</v>
      </c>
      <c r="H25" s="299"/>
      <c r="I25" s="298">
        <v>0</v>
      </c>
      <c r="J25" s="298">
        <v>0</v>
      </c>
      <c r="K25" s="298">
        <v>0</v>
      </c>
      <c r="L25" s="298">
        <v>0</v>
      </c>
      <c r="M25" s="300">
        <v>98.763800000000003</v>
      </c>
      <c r="N25" s="300">
        <v>98.763800000000003</v>
      </c>
      <c r="O25" s="298">
        <v>0</v>
      </c>
      <c r="P25" s="298">
        <v>0</v>
      </c>
      <c r="Q25" s="298">
        <v>0</v>
      </c>
      <c r="R25" s="298">
        <v>0</v>
      </c>
      <c r="S25" s="298">
        <v>0</v>
      </c>
      <c r="T25" s="298">
        <v>0</v>
      </c>
      <c r="U25" s="298">
        <v>0</v>
      </c>
      <c r="V25" s="298">
        <v>0</v>
      </c>
      <c r="W25" s="298">
        <v>0</v>
      </c>
      <c r="X25" s="298">
        <v>0</v>
      </c>
      <c r="Y25" s="298">
        <v>0</v>
      </c>
      <c r="Z25" s="298">
        <v>0</v>
      </c>
      <c r="AA25" s="299"/>
      <c r="AB25" s="299"/>
      <c r="AC25" s="299"/>
      <c r="AD25" s="299"/>
      <c r="AE25" s="299"/>
      <c r="AF25" s="299" t="s">
        <v>1004</v>
      </c>
      <c r="AG25" s="299"/>
      <c r="AH25" s="299"/>
      <c r="AI25" s="299"/>
      <c r="AJ25" s="299"/>
      <c r="AK25" s="301">
        <v>98.76</v>
      </c>
      <c r="AL25" s="298">
        <v>0</v>
      </c>
    </row>
    <row r="26" spans="1:38" x14ac:dyDescent="0.25">
      <c r="A26" s="298">
        <v>25</v>
      </c>
      <c r="B26" s="299" t="s">
        <v>71</v>
      </c>
      <c r="C26" s="299" t="s">
        <v>1002</v>
      </c>
      <c r="D26" s="299" t="e">
        <f>VLOOKUP(B26,#REF!,2,0)</f>
        <v>#REF!</v>
      </c>
      <c r="E26" s="299" t="s">
        <v>1025</v>
      </c>
      <c r="F26" s="298">
        <v>0</v>
      </c>
      <c r="G26" s="299" t="s">
        <v>1004</v>
      </c>
      <c r="H26" s="299"/>
      <c r="I26" s="298">
        <v>0</v>
      </c>
      <c r="J26" s="298">
        <v>0</v>
      </c>
      <c r="K26" s="298">
        <v>0</v>
      </c>
      <c r="L26" s="298">
        <v>0</v>
      </c>
      <c r="M26" s="300">
        <v>97.400899999999993</v>
      </c>
      <c r="N26" s="300">
        <v>97.400899999999993</v>
      </c>
      <c r="O26" s="298">
        <v>0</v>
      </c>
      <c r="P26" s="298">
        <v>0</v>
      </c>
      <c r="Q26" s="298">
        <v>0</v>
      </c>
      <c r="R26" s="298">
        <v>0</v>
      </c>
      <c r="S26" s="298">
        <v>0</v>
      </c>
      <c r="T26" s="298">
        <v>0</v>
      </c>
      <c r="U26" s="298">
        <v>0</v>
      </c>
      <c r="V26" s="298">
        <v>0</v>
      </c>
      <c r="W26" s="298">
        <v>0</v>
      </c>
      <c r="X26" s="298">
        <v>0</v>
      </c>
      <c r="Y26" s="298">
        <v>0</v>
      </c>
      <c r="Z26" s="298">
        <v>0</v>
      </c>
      <c r="AA26" s="299"/>
      <c r="AB26" s="299"/>
      <c r="AC26" s="299"/>
      <c r="AD26" s="299"/>
      <c r="AE26" s="299"/>
      <c r="AF26" s="299" t="s">
        <v>1004</v>
      </c>
      <c r="AG26" s="299"/>
      <c r="AH26" s="299"/>
      <c r="AI26" s="299"/>
      <c r="AJ26" s="299"/>
      <c r="AK26" s="301">
        <v>100</v>
      </c>
      <c r="AL26" s="298">
        <v>0</v>
      </c>
    </row>
    <row r="27" spans="1:38" x14ac:dyDescent="0.25">
      <c r="A27" s="298">
        <v>26</v>
      </c>
      <c r="B27" s="299" t="s">
        <v>383</v>
      </c>
      <c r="C27" s="299" t="s">
        <v>1002</v>
      </c>
      <c r="D27" s="299" t="e">
        <f>VLOOKUP(B27,#REF!,2,0)</f>
        <v>#REF!</v>
      </c>
      <c r="E27" s="299" t="s">
        <v>1026</v>
      </c>
      <c r="F27" s="298">
        <v>0</v>
      </c>
      <c r="G27" s="299" t="s">
        <v>1004</v>
      </c>
      <c r="H27" s="299"/>
      <c r="I27" s="298">
        <v>0</v>
      </c>
      <c r="J27" s="298">
        <v>0</v>
      </c>
      <c r="K27" s="298">
        <v>0</v>
      </c>
      <c r="L27" s="298">
        <v>0</v>
      </c>
      <c r="M27" s="300">
        <v>100</v>
      </c>
      <c r="N27" s="300">
        <v>100</v>
      </c>
      <c r="O27" s="298">
        <v>0</v>
      </c>
      <c r="P27" s="298">
        <v>0</v>
      </c>
      <c r="Q27" s="298">
        <v>0</v>
      </c>
      <c r="R27" s="298">
        <v>0</v>
      </c>
      <c r="S27" s="298">
        <v>0</v>
      </c>
      <c r="T27" s="298">
        <v>0</v>
      </c>
      <c r="U27" s="298">
        <v>0</v>
      </c>
      <c r="V27" s="298">
        <v>0</v>
      </c>
      <c r="W27" s="298">
        <v>0</v>
      </c>
      <c r="X27" s="298">
        <v>0</v>
      </c>
      <c r="Y27" s="298">
        <v>0</v>
      </c>
      <c r="Z27" s="298">
        <v>0</v>
      </c>
      <c r="AA27" s="299"/>
      <c r="AB27" s="299"/>
      <c r="AC27" s="299"/>
      <c r="AD27" s="299"/>
      <c r="AE27" s="299"/>
      <c r="AF27" s="299" t="s">
        <v>1004</v>
      </c>
      <c r="AG27" s="299"/>
      <c r="AH27" s="299"/>
      <c r="AI27" s="299"/>
      <c r="AJ27" s="299"/>
      <c r="AK27" s="301">
        <v>100</v>
      </c>
      <c r="AL27" s="298">
        <v>0</v>
      </c>
    </row>
    <row r="28" spans="1:38" x14ac:dyDescent="0.25">
      <c r="A28" s="298">
        <v>27</v>
      </c>
      <c r="B28" s="299" t="s">
        <v>381</v>
      </c>
      <c r="C28" s="299" t="s">
        <v>1002</v>
      </c>
      <c r="D28" s="299" t="e">
        <f>VLOOKUP(B28,#REF!,2,0)</f>
        <v>#REF!</v>
      </c>
      <c r="E28" s="299" t="s">
        <v>1027</v>
      </c>
      <c r="F28" s="298">
        <v>0</v>
      </c>
      <c r="G28" s="299" t="s">
        <v>1004</v>
      </c>
      <c r="H28" s="299"/>
      <c r="I28" s="298">
        <v>0</v>
      </c>
      <c r="J28" s="298">
        <v>0</v>
      </c>
      <c r="K28" s="298">
        <v>0</v>
      </c>
      <c r="L28" s="298">
        <v>0</v>
      </c>
      <c r="M28" s="300">
        <v>51</v>
      </c>
      <c r="N28" s="300">
        <v>51</v>
      </c>
      <c r="O28" s="298">
        <v>0</v>
      </c>
      <c r="P28" s="298">
        <v>0</v>
      </c>
      <c r="Q28" s="298">
        <v>0</v>
      </c>
      <c r="R28" s="298">
        <v>0</v>
      </c>
      <c r="S28" s="298">
        <v>0</v>
      </c>
      <c r="T28" s="298">
        <v>0</v>
      </c>
      <c r="U28" s="298">
        <v>0</v>
      </c>
      <c r="V28" s="298">
        <v>0</v>
      </c>
      <c r="W28" s="298">
        <v>0</v>
      </c>
      <c r="X28" s="298">
        <v>0</v>
      </c>
      <c r="Y28" s="298">
        <v>0</v>
      </c>
      <c r="Z28" s="298">
        <v>0</v>
      </c>
      <c r="AA28" s="299"/>
      <c r="AB28" s="299"/>
      <c r="AC28" s="299"/>
      <c r="AD28" s="299"/>
      <c r="AE28" s="299"/>
      <c r="AF28" s="299" t="s">
        <v>1004</v>
      </c>
      <c r="AG28" s="299"/>
      <c r="AH28" s="299"/>
      <c r="AI28" s="299"/>
      <c r="AJ28" s="299"/>
      <c r="AK28" s="301">
        <v>51</v>
      </c>
      <c r="AL28" s="298">
        <v>0</v>
      </c>
    </row>
    <row r="29" spans="1:38" x14ac:dyDescent="0.25">
      <c r="A29" s="298">
        <v>28</v>
      </c>
      <c r="B29" s="299" t="s">
        <v>1309</v>
      </c>
      <c r="C29" s="299" t="s">
        <v>1031</v>
      </c>
      <c r="D29" s="299" t="e">
        <f>VLOOKUP(B29,#REF!,2,0)</f>
        <v>#REF!</v>
      </c>
      <c r="E29" s="299" t="s">
        <v>1310</v>
      </c>
      <c r="F29" s="298">
        <v>0</v>
      </c>
      <c r="G29" s="299" t="s">
        <v>1004</v>
      </c>
      <c r="H29" s="299"/>
      <c r="I29" s="298">
        <v>0</v>
      </c>
      <c r="J29" s="298">
        <v>0</v>
      </c>
      <c r="K29" s="298">
        <v>0</v>
      </c>
      <c r="L29" s="298">
        <v>0</v>
      </c>
      <c r="M29" s="300">
        <v>39.4026</v>
      </c>
      <c r="N29" s="300">
        <v>39.4026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8">
        <v>0</v>
      </c>
      <c r="V29" s="298">
        <v>0</v>
      </c>
      <c r="W29" s="298">
        <v>0</v>
      </c>
      <c r="X29" s="298">
        <v>0</v>
      </c>
      <c r="Y29" s="298">
        <v>0</v>
      </c>
      <c r="Z29" s="298">
        <v>0</v>
      </c>
      <c r="AA29" s="299"/>
      <c r="AB29" s="299"/>
      <c r="AC29" s="299"/>
      <c r="AD29" s="299"/>
      <c r="AE29" s="299"/>
      <c r="AF29" s="299" t="s">
        <v>1004</v>
      </c>
      <c r="AG29" s="299"/>
      <c r="AH29" s="299"/>
      <c r="AI29" s="299"/>
      <c r="AJ29" s="299"/>
      <c r="AK29" s="301">
        <v>51</v>
      </c>
      <c r="AL29" s="298">
        <v>0</v>
      </c>
    </row>
    <row r="30" spans="1:38" x14ac:dyDescent="0.25">
      <c r="A30" s="298">
        <v>29</v>
      </c>
      <c r="B30" s="299" t="s">
        <v>513</v>
      </c>
      <c r="C30" s="299" t="s">
        <v>1002</v>
      </c>
      <c r="D30" s="299" t="e">
        <f>VLOOKUP(B30,#REF!,2,0)</f>
        <v>#REF!</v>
      </c>
      <c r="E30" s="299" t="s">
        <v>1028</v>
      </c>
      <c r="F30" s="298">
        <v>0</v>
      </c>
      <c r="G30" s="299" t="s">
        <v>1004</v>
      </c>
      <c r="H30" s="299"/>
      <c r="I30" s="298">
        <v>0</v>
      </c>
      <c r="J30" s="298">
        <v>0</v>
      </c>
      <c r="K30" s="298">
        <v>0</v>
      </c>
      <c r="L30" s="298">
        <v>0</v>
      </c>
      <c r="M30" s="300">
        <v>99.9893</v>
      </c>
      <c r="N30" s="300">
        <v>99.9893</v>
      </c>
      <c r="O30" s="298">
        <v>0</v>
      </c>
      <c r="P30" s="298">
        <v>0</v>
      </c>
      <c r="Q30" s="298">
        <v>0</v>
      </c>
      <c r="R30" s="298">
        <v>0</v>
      </c>
      <c r="S30" s="298">
        <v>0</v>
      </c>
      <c r="T30" s="298">
        <v>0</v>
      </c>
      <c r="U30" s="298">
        <v>0</v>
      </c>
      <c r="V30" s="298">
        <v>0</v>
      </c>
      <c r="W30" s="298">
        <v>0</v>
      </c>
      <c r="X30" s="298">
        <v>0</v>
      </c>
      <c r="Y30" s="298">
        <v>0</v>
      </c>
      <c r="Z30" s="298">
        <v>0</v>
      </c>
      <c r="AA30" s="299"/>
      <c r="AB30" s="299"/>
      <c r="AC30" s="299"/>
      <c r="AD30" s="299"/>
      <c r="AE30" s="299"/>
      <c r="AF30" s="299" t="s">
        <v>1004</v>
      </c>
      <c r="AG30" s="299"/>
      <c r="AH30" s="299"/>
      <c r="AI30" s="299"/>
      <c r="AJ30" s="299"/>
      <c r="AK30" s="301">
        <v>100</v>
      </c>
      <c r="AL30" s="298">
        <v>0</v>
      </c>
    </row>
    <row r="31" spans="1:38" x14ac:dyDescent="0.25">
      <c r="A31" s="298">
        <v>30</v>
      </c>
      <c r="B31" s="299" t="s">
        <v>32</v>
      </c>
      <c r="C31" s="299" t="s">
        <v>1002</v>
      </c>
      <c r="D31" s="299" t="e">
        <f>VLOOKUP(B31,#REF!,2,0)</f>
        <v>#REF!</v>
      </c>
      <c r="E31" s="299" t="s">
        <v>1030</v>
      </c>
      <c r="F31" s="298">
        <v>0</v>
      </c>
      <c r="G31" s="299" t="s">
        <v>1004</v>
      </c>
      <c r="H31" s="299"/>
      <c r="I31" s="298">
        <v>0</v>
      </c>
      <c r="J31" s="298">
        <v>0</v>
      </c>
      <c r="K31" s="298">
        <v>0</v>
      </c>
      <c r="L31" s="298">
        <v>0</v>
      </c>
      <c r="M31" s="300">
        <v>80.087000000000003</v>
      </c>
      <c r="N31" s="300">
        <v>80.087000000000003</v>
      </c>
      <c r="O31" s="298">
        <v>0</v>
      </c>
      <c r="P31" s="298">
        <v>0</v>
      </c>
      <c r="Q31" s="298">
        <v>0</v>
      </c>
      <c r="R31" s="298">
        <v>0</v>
      </c>
      <c r="S31" s="298">
        <v>0</v>
      </c>
      <c r="T31" s="298">
        <v>0</v>
      </c>
      <c r="U31" s="298">
        <v>0</v>
      </c>
      <c r="V31" s="298">
        <v>0</v>
      </c>
      <c r="W31" s="298">
        <v>0</v>
      </c>
      <c r="X31" s="298">
        <v>0</v>
      </c>
      <c r="Y31" s="298">
        <v>0</v>
      </c>
      <c r="Z31" s="298">
        <v>0</v>
      </c>
      <c r="AA31" s="299"/>
      <c r="AB31" s="299"/>
      <c r="AC31" s="299"/>
      <c r="AD31" s="299"/>
      <c r="AE31" s="299"/>
      <c r="AF31" s="299" t="s">
        <v>1004</v>
      </c>
      <c r="AG31" s="299"/>
      <c r="AH31" s="299"/>
      <c r="AI31" s="299"/>
      <c r="AJ31" s="299"/>
      <c r="AK31" s="301">
        <v>80.09</v>
      </c>
      <c r="AL31" s="298">
        <v>0</v>
      </c>
    </row>
    <row r="32" spans="1:38" x14ac:dyDescent="0.25">
      <c r="A32" s="298">
        <v>31</v>
      </c>
      <c r="B32" s="299" t="s">
        <v>359</v>
      </c>
      <c r="C32" s="299" t="s">
        <v>1002</v>
      </c>
      <c r="D32" s="299" t="e">
        <f>VLOOKUP(B32,#REF!,2,0)</f>
        <v>#REF!</v>
      </c>
      <c r="E32" s="299" t="s">
        <v>1032</v>
      </c>
      <c r="F32" s="298">
        <v>0</v>
      </c>
      <c r="G32" s="299" t="s">
        <v>1004</v>
      </c>
      <c r="H32" s="299"/>
      <c r="I32" s="298">
        <v>0</v>
      </c>
      <c r="J32" s="298">
        <v>0</v>
      </c>
      <c r="K32" s="298">
        <v>0</v>
      </c>
      <c r="L32" s="298">
        <v>0</v>
      </c>
      <c r="M32" s="300">
        <v>86.791600000000003</v>
      </c>
      <c r="N32" s="300">
        <v>86.791600000000003</v>
      </c>
      <c r="O32" s="298">
        <v>0</v>
      </c>
      <c r="P32" s="298">
        <v>0</v>
      </c>
      <c r="Q32" s="298">
        <v>0</v>
      </c>
      <c r="R32" s="298">
        <v>0</v>
      </c>
      <c r="S32" s="298">
        <v>0</v>
      </c>
      <c r="T32" s="298">
        <v>0</v>
      </c>
      <c r="U32" s="298">
        <v>0</v>
      </c>
      <c r="V32" s="298">
        <v>0</v>
      </c>
      <c r="W32" s="298">
        <v>0</v>
      </c>
      <c r="X32" s="298">
        <v>0</v>
      </c>
      <c r="Y32" s="298">
        <v>0</v>
      </c>
      <c r="Z32" s="298">
        <v>0</v>
      </c>
      <c r="AA32" s="299"/>
      <c r="AB32" s="299"/>
      <c r="AC32" s="299"/>
      <c r="AD32" s="299"/>
      <c r="AE32" s="299"/>
      <c r="AF32" s="299" t="s">
        <v>1004</v>
      </c>
      <c r="AG32" s="299"/>
      <c r="AH32" s="299"/>
      <c r="AI32" s="299"/>
      <c r="AJ32" s="299"/>
      <c r="AK32" s="301">
        <v>100</v>
      </c>
      <c r="AL32" s="298">
        <v>0</v>
      </c>
    </row>
    <row r="33" spans="1:38" x14ac:dyDescent="0.25">
      <c r="A33" s="298">
        <v>32</v>
      </c>
      <c r="B33" s="299" t="s">
        <v>34</v>
      </c>
      <c r="C33" s="299" t="s">
        <v>1002</v>
      </c>
      <c r="D33" s="299" t="e">
        <f>VLOOKUP(B33,#REF!,2,0)</f>
        <v>#REF!</v>
      </c>
      <c r="E33" s="299" t="s">
        <v>1033</v>
      </c>
      <c r="F33" s="298">
        <v>0</v>
      </c>
      <c r="G33" s="299" t="s">
        <v>1004</v>
      </c>
      <c r="H33" s="299"/>
      <c r="I33" s="298">
        <v>0</v>
      </c>
      <c r="J33" s="298">
        <v>0</v>
      </c>
      <c r="K33" s="298">
        <v>0</v>
      </c>
      <c r="L33" s="298">
        <v>0</v>
      </c>
      <c r="M33" s="300">
        <v>86.496700000000004</v>
      </c>
      <c r="N33" s="300">
        <v>86.496700000000004</v>
      </c>
      <c r="O33" s="298">
        <v>0</v>
      </c>
      <c r="P33" s="298">
        <v>0</v>
      </c>
      <c r="Q33" s="298">
        <v>0</v>
      </c>
      <c r="R33" s="298">
        <v>0</v>
      </c>
      <c r="S33" s="298">
        <v>0</v>
      </c>
      <c r="T33" s="298">
        <v>0</v>
      </c>
      <c r="U33" s="298">
        <v>0</v>
      </c>
      <c r="V33" s="298">
        <v>0</v>
      </c>
      <c r="W33" s="298">
        <v>0</v>
      </c>
      <c r="X33" s="298">
        <v>0</v>
      </c>
      <c r="Y33" s="298">
        <v>0</v>
      </c>
      <c r="Z33" s="298">
        <v>0</v>
      </c>
      <c r="AA33" s="299"/>
      <c r="AB33" s="299"/>
      <c r="AC33" s="299"/>
      <c r="AD33" s="299"/>
      <c r="AE33" s="299"/>
      <c r="AF33" s="299" t="s">
        <v>1004</v>
      </c>
      <c r="AG33" s="299"/>
      <c r="AH33" s="299"/>
      <c r="AI33" s="299"/>
      <c r="AJ33" s="299"/>
      <c r="AK33" s="301">
        <v>100</v>
      </c>
      <c r="AL33" s="298">
        <v>0</v>
      </c>
    </row>
    <row r="34" spans="1:38" x14ac:dyDescent="0.25">
      <c r="A34" s="298">
        <v>33</v>
      </c>
      <c r="B34" s="299" t="s">
        <v>36</v>
      </c>
      <c r="C34" s="299" t="s">
        <v>1002</v>
      </c>
      <c r="D34" s="299" t="e">
        <f>VLOOKUP(B34,#REF!,2,0)</f>
        <v>#REF!</v>
      </c>
      <c r="E34" s="299" t="s">
        <v>1034</v>
      </c>
      <c r="F34" s="298">
        <v>0</v>
      </c>
      <c r="G34" s="299" t="s">
        <v>1004</v>
      </c>
      <c r="H34" s="299"/>
      <c r="I34" s="298">
        <v>0</v>
      </c>
      <c r="J34" s="298">
        <v>0</v>
      </c>
      <c r="K34" s="298">
        <v>0</v>
      </c>
      <c r="L34" s="298">
        <v>0</v>
      </c>
      <c r="M34" s="300">
        <v>100</v>
      </c>
      <c r="N34" s="300">
        <v>100</v>
      </c>
      <c r="O34" s="298">
        <v>0</v>
      </c>
      <c r="P34" s="298">
        <v>0</v>
      </c>
      <c r="Q34" s="298">
        <v>0</v>
      </c>
      <c r="R34" s="298">
        <v>0</v>
      </c>
      <c r="S34" s="298">
        <v>0</v>
      </c>
      <c r="T34" s="298">
        <v>0</v>
      </c>
      <c r="U34" s="298">
        <v>0</v>
      </c>
      <c r="V34" s="298">
        <v>0</v>
      </c>
      <c r="W34" s="298">
        <v>0</v>
      </c>
      <c r="X34" s="298">
        <v>0</v>
      </c>
      <c r="Y34" s="298">
        <v>0</v>
      </c>
      <c r="Z34" s="298">
        <v>0</v>
      </c>
      <c r="AA34" s="299"/>
      <c r="AB34" s="299"/>
      <c r="AC34" s="299"/>
      <c r="AD34" s="299"/>
      <c r="AE34" s="299"/>
      <c r="AF34" s="299" t="s">
        <v>1004</v>
      </c>
      <c r="AG34" s="299"/>
      <c r="AH34" s="299"/>
      <c r="AI34" s="299"/>
      <c r="AJ34" s="299"/>
      <c r="AK34" s="301">
        <v>100</v>
      </c>
      <c r="AL34" s="298">
        <v>0</v>
      </c>
    </row>
    <row r="35" spans="1:38" x14ac:dyDescent="0.25">
      <c r="A35" s="298">
        <v>34</v>
      </c>
      <c r="B35" s="299" t="s">
        <v>689</v>
      </c>
      <c r="C35" s="299" t="s">
        <v>1002</v>
      </c>
      <c r="D35" s="299" t="e">
        <f>VLOOKUP(B35,#REF!,2,0)</f>
        <v>#REF!</v>
      </c>
      <c r="E35" s="299" t="s">
        <v>1035</v>
      </c>
      <c r="F35" s="298">
        <v>0</v>
      </c>
      <c r="G35" s="299" t="s">
        <v>1004</v>
      </c>
      <c r="H35" s="299"/>
      <c r="I35" s="298">
        <v>0</v>
      </c>
      <c r="J35" s="298">
        <v>0</v>
      </c>
      <c r="K35" s="298">
        <v>0</v>
      </c>
      <c r="L35" s="298">
        <v>0</v>
      </c>
      <c r="M35" s="300">
        <v>100</v>
      </c>
      <c r="N35" s="300">
        <v>100</v>
      </c>
      <c r="O35" s="298">
        <v>0</v>
      </c>
      <c r="P35" s="298">
        <v>0</v>
      </c>
      <c r="Q35" s="298">
        <v>0</v>
      </c>
      <c r="R35" s="298">
        <v>0</v>
      </c>
      <c r="S35" s="298">
        <v>0</v>
      </c>
      <c r="T35" s="298">
        <v>0</v>
      </c>
      <c r="U35" s="298">
        <v>0</v>
      </c>
      <c r="V35" s="298">
        <v>0</v>
      </c>
      <c r="W35" s="298">
        <v>0</v>
      </c>
      <c r="X35" s="298">
        <v>0</v>
      </c>
      <c r="Y35" s="298">
        <v>0</v>
      </c>
      <c r="Z35" s="298">
        <v>0</v>
      </c>
      <c r="AA35" s="299"/>
      <c r="AB35" s="299"/>
      <c r="AC35" s="299"/>
      <c r="AD35" s="299"/>
      <c r="AE35" s="299"/>
      <c r="AF35" s="299" t="s">
        <v>1004</v>
      </c>
      <c r="AG35" s="299"/>
      <c r="AH35" s="299"/>
      <c r="AI35" s="299"/>
      <c r="AJ35" s="299"/>
      <c r="AK35" s="301">
        <v>100</v>
      </c>
      <c r="AL35" s="298">
        <v>0</v>
      </c>
    </row>
    <row r="36" spans="1:38" x14ac:dyDescent="0.25">
      <c r="A36" s="298">
        <v>35</v>
      </c>
      <c r="B36" s="299" t="s">
        <v>38</v>
      </c>
      <c r="C36" s="299" t="s">
        <v>1002</v>
      </c>
      <c r="D36" s="299" t="e">
        <f>VLOOKUP(B36,#REF!,2,0)</f>
        <v>#REF!</v>
      </c>
      <c r="E36" s="299" t="s">
        <v>1036</v>
      </c>
      <c r="F36" s="298">
        <v>0</v>
      </c>
      <c r="G36" s="299" t="s">
        <v>1004</v>
      </c>
      <c r="H36" s="299"/>
      <c r="I36" s="298">
        <v>0</v>
      </c>
      <c r="J36" s="298">
        <v>0</v>
      </c>
      <c r="K36" s="298">
        <v>0</v>
      </c>
      <c r="L36" s="298">
        <v>0</v>
      </c>
      <c r="M36" s="300">
        <v>86.496700000000004</v>
      </c>
      <c r="N36" s="300">
        <v>86.496700000000004</v>
      </c>
      <c r="O36" s="298">
        <v>0</v>
      </c>
      <c r="P36" s="298">
        <v>0</v>
      </c>
      <c r="Q36" s="298">
        <v>0</v>
      </c>
      <c r="R36" s="298">
        <v>0</v>
      </c>
      <c r="S36" s="298">
        <v>0</v>
      </c>
      <c r="T36" s="298">
        <v>0</v>
      </c>
      <c r="U36" s="298">
        <v>0</v>
      </c>
      <c r="V36" s="298">
        <v>0</v>
      </c>
      <c r="W36" s="298">
        <v>0</v>
      </c>
      <c r="X36" s="298">
        <v>0</v>
      </c>
      <c r="Y36" s="298">
        <v>0</v>
      </c>
      <c r="Z36" s="298">
        <v>0</v>
      </c>
      <c r="AA36" s="299"/>
      <c r="AB36" s="299"/>
      <c r="AC36" s="299"/>
      <c r="AD36" s="299"/>
      <c r="AE36" s="299"/>
      <c r="AF36" s="299" t="s">
        <v>1004</v>
      </c>
      <c r="AG36" s="299"/>
      <c r="AH36" s="299"/>
      <c r="AI36" s="299"/>
      <c r="AJ36" s="299"/>
      <c r="AK36" s="301">
        <v>100</v>
      </c>
      <c r="AL36" s="298">
        <v>0</v>
      </c>
    </row>
    <row r="37" spans="1:38" x14ac:dyDescent="0.25">
      <c r="A37" s="298">
        <v>36</v>
      </c>
      <c r="B37" s="299" t="s">
        <v>652</v>
      </c>
      <c r="C37" s="299" t="s">
        <v>1002</v>
      </c>
      <c r="D37" s="299" t="e">
        <f>VLOOKUP(B37,#REF!,2,0)</f>
        <v>#REF!</v>
      </c>
      <c r="E37" s="299" t="s">
        <v>1037</v>
      </c>
      <c r="F37" s="298">
        <v>0</v>
      </c>
      <c r="G37" s="299" t="s">
        <v>1004</v>
      </c>
      <c r="H37" s="299"/>
      <c r="I37" s="298">
        <v>0</v>
      </c>
      <c r="J37" s="298">
        <v>0</v>
      </c>
      <c r="K37" s="298">
        <v>0</v>
      </c>
      <c r="L37" s="298">
        <v>0</v>
      </c>
      <c r="M37" s="300">
        <v>86.496700000000004</v>
      </c>
      <c r="N37" s="300">
        <v>86.496700000000004</v>
      </c>
      <c r="O37" s="298">
        <v>0</v>
      </c>
      <c r="P37" s="298">
        <v>0</v>
      </c>
      <c r="Q37" s="298">
        <v>0</v>
      </c>
      <c r="R37" s="298">
        <v>0</v>
      </c>
      <c r="S37" s="298">
        <v>0</v>
      </c>
      <c r="T37" s="298">
        <v>0</v>
      </c>
      <c r="U37" s="298">
        <v>0</v>
      </c>
      <c r="V37" s="298">
        <v>0</v>
      </c>
      <c r="W37" s="298">
        <v>0</v>
      </c>
      <c r="X37" s="298">
        <v>0</v>
      </c>
      <c r="Y37" s="298">
        <v>0</v>
      </c>
      <c r="Z37" s="298">
        <v>0</v>
      </c>
      <c r="AA37" s="299"/>
      <c r="AB37" s="299"/>
      <c r="AC37" s="299"/>
      <c r="AD37" s="299"/>
      <c r="AE37" s="299"/>
      <c r="AF37" s="299" t="s">
        <v>1004</v>
      </c>
      <c r="AG37" s="299"/>
      <c r="AH37" s="299"/>
      <c r="AI37" s="299"/>
      <c r="AJ37" s="299"/>
      <c r="AK37" s="301">
        <v>100</v>
      </c>
      <c r="AL37" s="298">
        <v>0</v>
      </c>
    </row>
    <row r="38" spans="1:38" x14ac:dyDescent="0.25">
      <c r="A38" s="298">
        <v>37</v>
      </c>
      <c r="B38" s="299" t="s">
        <v>214</v>
      </c>
      <c r="C38" s="299" t="s">
        <v>1002</v>
      </c>
      <c r="D38" s="299" t="e">
        <f>VLOOKUP(B38,#REF!,2,0)</f>
        <v>#REF!</v>
      </c>
      <c r="E38" s="299" t="s">
        <v>1040</v>
      </c>
      <c r="F38" s="298">
        <v>0</v>
      </c>
      <c r="G38" s="299" t="s">
        <v>1004</v>
      </c>
      <c r="H38" s="299"/>
      <c r="I38" s="298">
        <v>0</v>
      </c>
      <c r="J38" s="298">
        <v>0</v>
      </c>
      <c r="K38" s="298">
        <v>0</v>
      </c>
      <c r="L38" s="298">
        <v>0</v>
      </c>
      <c r="M38" s="300">
        <v>100</v>
      </c>
      <c r="N38" s="300">
        <v>100</v>
      </c>
      <c r="O38" s="298">
        <v>0</v>
      </c>
      <c r="P38" s="298">
        <v>0</v>
      </c>
      <c r="Q38" s="298">
        <v>0</v>
      </c>
      <c r="R38" s="298">
        <v>0</v>
      </c>
      <c r="S38" s="298">
        <v>0</v>
      </c>
      <c r="T38" s="298">
        <v>0</v>
      </c>
      <c r="U38" s="298">
        <v>0</v>
      </c>
      <c r="V38" s="298">
        <v>0</v>
      </c>
      <c r="W38" s="298">
        <v>0</v>
      </c>
      <c r="X38" s="298">
        <v>0</v>
      </c>
      <c r="Y38" s="298">
        <v>0</v>
      </c>
      <c r="Z38" s="298">
        <v>0</v>
      </c>
      <c r="AA38" s="299"/>
      <c r="AB38" s="299"/>
      <c r="AC38" s="299"/>
      <c r="AD38" s="299"/>
      <c r="AE38" s="299"/>
      <c r="AF38" s="299" t="s">
        <v>1004</v>
      </c>
      <c r="AG38" s="299"/>
      <c r="AH38" s="299"/>
      <c r="AI38" s="299"/>
      <c r="AJ38" s="299"/>
      <c r="AK38" s="301">
        <v>100</v>
      </c>
      <c r="AL38" s="298">
        <v>0</v>
      </c>
    </row>
    <row r="39" spans="1:38" x14ac:dyDescent="0.25">
      <c r="A39" s="298">
        <v>38</v>
      </c>
      <c r="B39" s="299" t="s">
        <v>41</v>
      </c>
      <c r="C39" s="299" t="s">
        <v>1002</v>
      </c>
      <c r="D39" s="299" t="e">
        <f>VLOOKUP(B39,#REF!,2,0)</f>
        <v>#REF!</v>
      </c>
      <c r="E39" s="299" t="s">
        <v>1041</v>
      </c>
      <c r="F39" s="298">
        <v>0</v>
      </c>
      <c r="G39" s="299" t="s">
        <v>1004</v>
      </c>
      <c r="H39" s="299"/>
      <c r="I39" s="298">
        <v>0</v>
      </c>
      <c r="J39" s="298">
        <v>0</v>
      </c>
      <c r="K39" s="298">
        <v>0</v>
      </c>
      <c r="L39" s="298">
        <v>0</v>
      </c>
      <c r="M39" s="300">
        <v>99.95</v>
      </c>
      <c r="N39" s="300">
        <v>99.95</v>
      </c>
      <c r="O39" s="298">
        <v>0</v>
      </c>
      <c r="P39" s="298">
        <v>0</v>
      </c>
      <c r="Q39" s="298">
        <v>0</v>
      </c>
      <c r="R39" s="298">
        <v>0</v>
      </c>
      <c r="S39" s="298">
        <v>0</v>
      </c>
      <c r="T39" s="298">
        <v>0</v>
      </c>
      <c r="U39" s="298">
        <v>0</v>
      </c>
      <c r="V39" s="298">
        <v>0</v>
      </c>
      <c r="W39" s="298">
        <v>0</v>
      </c>
      <c r="X39" s="298">
        <v>0</v>
      </c>
      <c r="Y39" s="298">
        <v>0</v>
      </c>
      <c r="Z39" s="298">
        <v>0</v>
      </c>
      <c r="AA39" s="299"/>
      <c r="AB39" s="299"/>
      <c r="AC39" s="299"/>
      <c r="AD39" s="299"/>
      <c r="AE39" s="299"/>
      <c r="AF39" s="299" t="s">
        <v>1004</v>
      </c>
      <c r="AG39" s="299"/>
      <c r="AH39" s="299"/>
      <c r="AI39" s="299"/>
      <c r="AJ39" s="299"/>
      <c r="AK39" s="301">
        <v>99.95</v>
      </c>
      <c r="AL39" s="298">
        <v>0</v>
      </c>
    </row>
    <row r="40" spans="1:38" x14ac:dyDescent="0.25">
      <c r="A40" s="298">
        <v>39</v>
      </c>
      <c r="B40" s="299" t="s">
        <v>45</v>
      </c>
      <c r="C40" s="299" t="s">
        <v>1002</v>
      </c>
      <c r="D40" s="299" t="e">
        <f>VLOOKUP(B40,#REF!,2,0)</f>
        <v>#REF!</v>
      </c>
      <c r="E40" s="299" t="s">
        <v>1042</v>
      </c>
      <c r="F40" s="298">
        <v>0</v>
      </c>
      <c r="G40" s="299" t="s">
        <v>1004</v>
      </c>
      <c r="H40" s="299"/>
      <c r="I40" s="298">
        <v>0</v>
      </c>
      <c r="J40" s="298">
        <v>0</v>
      </c>
      <c r="K40" s="298">
        <v>0</v>
      </c>
      <c r="L40" s="298">
        <v>0</v>
      </c>
      <c r="M40" s="300">
        <v>100</v>
      </c>
      <c r="N40" s="300">
        <v>100</v>
      </c>
      <c r="O40" s="298">
        <v>0</v>
      </c>
      <c r="P40" s="298">
        <v>0</v>
      </c>
      <c r="Q40" s="298">
        <v>0</v>
      </c>
      <c r="R40" s="298">
        <v>0</v>
      </c>
      <c r="S40" s="298">
        <v>0</v>
      </c>
      <c r="T40" s="298">
        <v>0</v>
      </c>
      <c r="U40" s="298">
        <v>0</v>
      </c>
      <c r="V40" s="298">
        <v>0</v>
      </c>
      <c r="W40" s="298">
        <v>0</v>
      </c>
      <c r="X40" s="298">
        <v>0</v>
      </c>
      <c r="Y40" s="298">
        <v>0</v>
      </c>
      <c r="Z40" s="298">
        <v>0</v>
      </c>
      <c r="AA40" s="299"/>
      <c r="AB40" s="299"/>
      <c r="AC40" s="299"/>
      <c r="AD40" s="299"/>
      <c r="AE40" s="299"/>
      <c r="AF40" s="299" t="s">
        <v>1004</v>
      </c>
      <c r="AG40" s="299"/>
      <c r="AH40" s="299"/>
      <c r="AI40" s="299"/>
      <c r="AJ40" s="299"/>
      <c r="AK40" s="298">
        <v>0</v>
      </c>
      <c r="AL40" s="298">
        <v>0</v>
      </c>
    </row>
    <row r="41" spans="1:38" x14ac:dyDescent="0.25">
      <c r="A41" s="298">
        <v>40</v>
      </c>
      <c r="B41" s="299" t="s">
        <v>47</v>
      </c>
      <c r="C41" s="299" t="s">
        <v>1002</v>
      </c>
      <c r="D41" s="299" t="e">
        <f>VLOOKUP(B41,#REF!,2,0)</f>
        <v>#REF!</v>
      </c>
      <c r="E41" s="299" t="s">
        <v>1043</v>
      </c>
      <c r="F41" s="298">
        <v>0</v>
      </c>
      <c r="G41" s="299" t="s">
        <v>1004</v>
      </c>
      <c r="H41" s="299"/>
      <c r="I41" s="298">
        <v>0</v>
      </c>
      <c r="J41" s="298">
        <v>0</v>
      </c>
      <c r="K41" s="298">
        <v>0</v>
      </c>
      <c r="L41" s="298">
        <v>0</v>
      </c>
      <c r="M41" s="300">
        <v>100</v>
      </c>
      <c r="N41" s="300">
        <v>100</v>
      </c>
      <c r="O41" s="298">
        <v>0</v>
      </c>
      <c r="P41" s="298">
        <v>0</v>
      </c>
      <c r="Q41" s="298">
        <v>0</v>
      </c>
      <c r="R41" s="298">
        <v>0</v>
      </c>
      <c r="S41" s="298">
        <v>0</v>
      </c>
      <c r="T41" s="298">
        <v>0</v>
      </c>
      <c r="U41" s="298">
        <v>0</v>
      </c>
      <c r="V41" s="298">
        <v>0</v>
      </c>
      <c r="W41" s="298">
        <v>0</v>
      </c>
      <c r="X41" s="298">
        <v>0</v>
      </c>
      <c r="Y41" s="298">
        <v>0</v>
      </c>
      <c r="Z41" s="298">
        <v>0</v>
      </c>
      <c r="AA41" s="299"/>
      <c r="AB41" s="299"/>
      <c r="AC41" s="299"/>
      <c r="AD41" s="299"/>
      <c r="AE41" s="299"/>
      <c r="AF41" s="299" t="s">
        <v>1004</v>
      </c>
      <c r="AG41" s="299"/>
      <c r="AH41" s="299"/>
      <c r="AI41" s="299"/>
      <c r="AJ41" s="299"/>
      <c r="AK41" s="301">
        <v>100</v>
      </c>
      <c r="AL41" s="298">
        <v>0</v>
      </c>
    </row>
    <row r="42" spans="1:38" x14ac:dyDescent="0.25">
      <c r="A42" s="298">
        <v>41</v>
      </c>
      <c r="B42" s="299" t="s">
        <v>49</v>
      </c>
      <c r="C42" s="299" t="s">
        <v>1002</v>
      </c>
      <c r="D42" s="299" t="e">
        <f>VLOOKUP(B42,#REF!,2,0)</f>
        <v>#REF!</v>
      </c>
      <c r="E42" s="299" t="s">
        <v>1044</v>
      </c>
      <c r="F42" s="298">
        <v>0</v>
      </c>
      <c r="G42" s="299" t="s">
        <v>1004</v>
      </c>
      <c r="H42" s="299"/>
      <c r="I42" s="298">
        <v>0</v>
      </c>
      <c r="J42" s="298">
        <v>0</v>
      </c>
      <c r="K42" s="298">
        <v>0</v>
      </c>
      <c r="L42" s="298">
        <v>0</v>
      </c>
      <c r="M42" s="300">
        <v>86.496700000000004</v>
      </c>
      <c r="N42" s="300">
        <v>86.496700000000004</v>
      </c>
      <c r="O42" s="298">
        <v>0</v>
      </c>
      <c r="P42" s="298">
        <v>0</v>
      </c>
      <c r="Q42" s="298">
        <v>0</v>
      </c>
      <c r="R42" s="298">
        <v>0</v>
      </c>
      <c r="S42" s="298">
        <v>0</v>
      </c>
      <c r="T42" s="298">
        <v>0</v>
      </c>
      <c r="U42" s="298">
        <v>0</v>
      </c>
      <c r="V42" s="298">
        <v>0</v>
      </c>
      <c r="W42" s="298">
        <v>0</v>
      </c>
      <c r="X42" s="298">
        <v>0</v>
      </c>
      <c r="Y42" s="298">
        <v>0</v>
      </c>
      <c r="Z42" s="298">
        <v>0</v>
      </c>
      <c r="AA42" s="299"/>
      <c r="AB42" s="299"/>
      <c r="AC42" s="299"/>
      <c r="AD42" s="299"/>
      <c r="AE42" s="299"/>
      <c r="AF42" s="299" t="s">
        <v>1004</v>
      </c>
      <c r="AG42" s="299"/>
      <c r="AH42" s="299"/>
      <c r="AI42" s="299"/>
      <c r="AJ42" s="299"/>
      <c r="AK42" s="301">
        <v>100</v>
      </c>
      <c r="AL42" s="298">
        <v>0</v>
      </c>
    </row>
    <row r="43" spans="1:38" x14ac:dyDescent="0.25">
      <c r="A43" s="298">
        <v>42</v>
      </c>
      <c r="B43" s="299" t="s">
        <v>228</v>
      </c>
      <c r="C43" s="299" t="s">
        <v>1002</v>
      </c>
      <c r="D43" s="299" t="e">
        <f>VLOOKUP(B43,#REF!,2,0)</f>
        <v>#REF!</v>
      </c>
      <c r="E43" s="299" t="s">
        <v>1045</v>
      </c>
      <c r="F43" s="298">
        <v>0</v>
      </c>
      <c r="G43" s="299" t="s">
        <v>1004</v>
      </c>
      <c r="H43" s="299"/>
      <c r="I43" s="298">
        <v>0</v>
      </c>
      <c r="J43" s="298">
        <v>0</v>
      </c>
      <c r="K43" s="298">
        <v>0</v>
      </c>
      <c r="L43" s="298">
        <v>0</v>
      </c>
      <c r="M43" s="300">
        <v>74.84</v>
      </c>
      <c r="N43" s="300">
        <v>74.84</v>
      </c>
      <c r="O43" s="298">
        <v>0</v>
      </c>
      <c r="P43" s="298">
        <v>0</v>
      </c>
      <c r="Q43" s="298">
        <v>0</v>
      </c>
      <c r="R43" s="298">
        <v>0</v>
      </c>
      <c r="S43" s="298">
        <v>0</v>
      </c>
      <c r="T43" s="298">
        <v>0</v>
      </c>
      <c r="U43" s="298">
        <v>0</v>
      </c>
      <c r="V43" s="298">
        <v>0</v>
      </c>
      <c r="W43" s="298">
        <v>0</v>
      </c>
      <c r="X43" s="298">
        <v>0</v>
      </c>
      <c r="Y43" s="298">
        <v>0</v>
      </c>
      <c r="Z43" s="298">
        <v>0</v>
      </c>
      <c r="AA43" s="299"/>
      <c r="AB43" s="299"/>
      <c r="AC43" s="299"/>
      <c r="AD43" s="299"/>
      <c r="AE43" s="299"/>
      <c r="AF43" s="299" t="s">
        <v>1004</v>
      </c>
      <c r="AG43" s="299"/>
      <c r="AH43" s="299"/>
      <c r="AI43" s="299"/>
      <c r="AJ43" s="299"/>
      <c r="AK43" s="301">
        <v>74.84</v>
      </c>
      <c r="AL43" s="298">
        <v>0</v>
      </c>
    </row>
    <row r="44" spans="1:38" x14ac:dyDescent="0.25">
      <c r="A44" s="298">
        <v>43</v>
      </c>
      <c r="B44" s="299" t="s">
        <v>785</v>
      </c>
      <c r="C44" s="302" t="s">
        <v>1038</v>
      </c>
      <c r="D44" s="299" t="e">
        <f>VLOOKUP(B44,#REF!,2,0)</f>
        <v>#REF!</v>
      </c>
      <c r="E44" s="299" t="s">
        <v>1047</v>
      </c>
      <c r="F44" s="298">
        <v>0</v>
      </c>
      <c r="G44" s="299" t="s">
        <v>1004</v>
      </c>
      <c r="H44" s="299"/>
      <c r="I44" s="298">
        <v>0</v>
      </c>
      <c r="J44" s="298">
        <v>0</v>
      </c>
      <c r="K44" s="298">
        <v>0</v>
      </c>
      <c r="L44" s="298">
        <v>0</v>
      </c>
      <c r="M44" s="298">
        <v>0</v>
      </c>
      <c r="N44" s="298">
        <v>0</v>
      </c>
      <c r="O44" s="298">
        <v>0</v>
      </c>
      <c r="P44" s="298">
        <v>0</v>
      </c>
      <c r="Q44" s="298">
        <v>0</v>
      </c>
      <c r="R44" s="298">
        <v>0</v>
      </c>
      <c r="S44" s="298">
        <v>0</v>
      </c>
      <c r="T44" s="298">
        <v>0</v>
      </c>
      <c r="U44" s="298">
        <v>0</v>
      </c>
      <c r="V44" s="298">
        <v>0</v>
      </c>
      <c r="W44" s="298">
        <v>0</v>
      </c>
      <c r="X44" s="298">
        <v>0</v>
      </c>
      <c r="Y44" s="298">
        <v>0</v>
      </c>
      <c r="Z44" s="298">
        <v>0</v>
      </c>
      <c r="AA44" s="299"/>
      <c r="AB44" s="299"/>
      <c r="AC44" s="299"/>
      <c r="AD44" s="299"/>
      <c r="AE44" s="299"/>
      <c r="AF44" s="299" t="s">
        <v>1004</v>
      </c>
      <c r="AG44" s="299"/>
      <c r="AH44" s="299"/>
      <c r="AI44" s="299"/>
      <c r="AJ44" s="299"/>
      <c r="AK44" s="298">
        <v>0</v>
      </c>
      <c r="AL44" s="298">
        <v>0</v>
      </c>
    </row>
    <row r="45" spans="1:38" x14ac:dyDescent="0.25">
      <c r="A45" s="298">
        <v>44</v>
      </c>
      <c r="B45" s="299" t="s">
        <v>51</v>
      </c>
      <c r="C45" s="299" t="s">
        <v>1002</v>
      </c>
      <c r="D45" s="299" t="e">
        <f>VLOOKUP(B45,#REF!,2,0)</f>
        <v>#REF!</v>
      </c>
      <c r="E45" s="299" t="s">
        <v>1048</v>
      </c>
      <c r="F45" s="298">
        <v>0</v>
      </c>
      <c r="G45" s="299" t="s">
        <v>1004</v>
      </c>
      <c r="H45" s="299"/>
      <c r="I45" s="298">
        <v>0</v>
      </c>
      <c r="J45" s="298">
        <v>0</v>
      </c>
      <c r="K45" s="298">
        <v>0</v>
      </c>
      <c r="L45" s="298">
        <v>0</v>
      </c>
      <c r="M45" s="300">
        <v>86.496700000000004</v>
      </c>
      <c r="N45" s="300">
        <v>86.496700000000004</v>
      </c>
      <c r="O45" s="298">
        <v>0</v>
      </c>
      <c r="P45" s="298">
        <v>0</v>
      </c>
      <c r="Q45" s="298">
        <v>0</v>
      </c>
      <c r="R45" s="298">
        <v>0</v>
      </c>
      <c r="S45" s="298">
        <v>0</v>
      </c>
      <c r="T45" s="298">
        <v>0</v>
      </c>
      <c r="U45" s="298">
        <v>0</v>
      </c>
      <c r="V45" s="298">
        <v>0</v>
      </c>
      <c r="W45" s="298">
        <v>0</v>
      </c>
      <c r="X45" s="298">
        <v>0</v>
      </c>
      <c r="Y45" s="298">
        <v>0</v>
      </c>
      <c r="Z45" s="298">
        <v>0</v>
      </c>
      <c r="AA45" s="299"/>
      <c r="AB45" s="299"/>
      <c r="AC45" s="299"/>
      <c r="AD45" s="299"/>
      <c r="AE45" s="299"/>
      <c r="AF45" s="299" t="s">
        <v>1004</v>
      </c>
      <c r="AG45" s="299"/>
      <c r="AH45" s="299"/>
      <c r="AI45" s="299"/>
      <c r="AJ45" s="299"/>
      <c r="AK45" s="301">
        <v>100</v>
      </c>
      <c r="AL45" s="298">
        <v>0</v>
      </c>
    </row>
    <row r="46" spans="1:38" x14ac:dyDescent="0.25">
      <c r="A46" s="298">
        <v>45</v>
      </c>
      <c r="B46" s="299" t="s">
        <v>53</v>
      </c>
      <c r="C46" s="299" t="s">
        <v>1002</v>
      </c>
      <c r="D46" s="299" t="e">
        <f>VLOOKUP(B46,#REF!,2,0)</f>
        <v>#REF!</v>
      </c>
      <c r="E46" s="299" t="s">
        <v>1049</v>
      </c>
      <c r="F46" s="298">
        <v>0</v>
      </c>
      <c r="G46" s="299" t="s">
        <v>1004</v>
      </c>
      <c r="H46" s="299"/>
      <c r="I46" s="298">
        <v>0</v>
      </c>
      <c r="J46" s="298">
        <v>0</v>
      </c>
      <c r="K46" s="298">
        <v>0</v>
      </c>
      <c r="L46" s="298">
        <v>0</v>
      </c>
      <c r="M46" s="300">
        <v>88.023499999999999</v>
      </c>
      <c r="N46" s="300">
        <v>88.023499999999999</v>
      </c>
      <c r="O46" s="298">
        <v>0</v>
      </c>
      <c r="P46" s="298">
        <v>0</v>
      </c>
      <c r="Q46" s="298">
        <v>0</v>
      </c>
      <c r="R46" s="298">
        <v>0</v>
      </c>
      <c r="S46" s="298">
        <v>0</v>
      </c>
      <c r="T46" s="298">
        <v>0</v>
      </c>
      <c r="U46" s="298">
        <v>0</v>
      </c>
      <c r="V46" s="298">
        <v>0</v>
      </c>
      <c r="W46" s="298">
        <v>0</v>
      </c>
      <c r="X46" s="298">
        <v>0</v>
      </c>
      <c r="Y46" s="298">
        <v>0</v>
      </c>
      <c r="Z46" s="298">
        <v>0</v>
      </c>
      <c r="AA46" s="299"/>
      <c r="AB46" s="299"/>
      <c r="AC46" s="299"/>
      <c r="AD46" s="299"/>
      <c r="AE46" s="299"/>
      <c r="AF46" s="299" t="s">
        <v>1004</v>
      </c>
      <c r="AG46" s="299"/>
      <c r="AH46" s="299"/>
      <c r="AI46" s="299"/>
      <c r="AJ46" s="299"/>
      <c r="AK46" s="301">
        <v>88.02</v>
      </c>
      <c r="AL46" s="298">
        <v>0</v>
      </c>
    </row>
    <row r="47" spans="1:38" x14ac:dyDescent="0.25">
      <c r="A47" s="298">
        <v>46</v>
      </c>
      <c r="B47" s="299" t="s">
        <v>55</v>
      </c>
      <c r="C47" s="299" t="s">
        <v>1002</v>
      </c>
      <c r="D47" s="299" t="e">
        <f>VLOOKUP(B47,#REF!,2,0)</f>
        <v>#REF!</v>
      </c>
      <c r="E47" s="299" t="s">
        <v>1050</v>
      </c>
      <c r="F47" s="298">
        <v>0</v>
      </c>
      <c r="G47" s="299" t="s">
        <v>1004</v>
      </c>
      <c r="H47" s="299"/>
      <c r="I47" s="298">
        <v>0</v>
      </c>
      <c r="J47" s="298">
        <v>0</v>
      </c>
      <c r="K47" s="298">
        <v>0</v>
      </c>
      <c r="L47" s="298">
        <v>0</v>
      </c>
      <c r="M47" s="300">
        <v>96.754599999999996</v>
      </c>
      <c r="N47" s="300">
        <v>96.754599999999996</v>
      </c>
      <c r="O47" s="298">
        <v>0</v>
      </c>
      <c r="P47" s="298">
        <v>0</v>
      </c>
      <c r="Q47" s="298">
        <v>0</v>
      </c>
      <c r="R47" s="298">
        <v>0</v>
      </c>
      <c r="S47" s="298">
        <v>0</v>
      </c>
      <c r="T47" s="298">
        <v>0</v>
      </c>
      <c r="U47" s="298">
        <v>0</v>
      </c>
      <c r="V47" s="298">
        <v>0</v>
      </c>
      <c r="W47" s="298">
        <v>0</v>
      </c>
      <c r="X47" s="298">
        <v>0</v>
      </c>
      <c r="Y47" s="298">
        <v>0</v>
      </c>
      <c r="Z47" s="298">
        <v>0</v>
      </c>
      <c r="AA47" s="299"/>
      <c r="AB47" s="299"/>
      <c r="AC47" s="299"/>
      <c r="AD47" s="299"/>
      <c r="AE47" s="299"/>
      <c r="AF47" s="299" t="s">
        <v>1004</v>
      </c>
      <c r="AG47" s="299"/>
      <c r="AH47" s="299"/>
      <c r="AI47" s="299"/>
      <c r="AJ47" s="299"/>
      <c r="AK47" s="301">
        <v>96.75</v>
      </c>
      <c r="AL47" s="298">
        <v>0</v>
      </c>
    </row>
    <row r="48" spans="1:38" x14ac:dyDescent="0.25">
      <c r="A48" s="298">
        <v>47</v>
      </c>
      <c r="B48" s="299" t="s">
        <v>230</v>
      </c>
      <c r="C48" s="299" t="s">
        <v>1002</v>
      </c>
      <c r="D48" s="299" t="e">
        <f>VLOOKUP(B48,#REF!,2,0)</f>
        <v>#REF!</v>
      </c>
      <c r="E48" s="299" t="s">
        <v>1051</v>
      </c>
      <c r="F48" s="298">
        <v>0</v>
      </c>
      <c r="G48" s="299" t="s">
        <v>1004</v>
      </c>
      <c r="H48" s="299"/>
      <c r="I48" s="298">
        <v>0</v>
      </c>
      <c r="J48" s="298">
        <v>0</v>
      </c>
      <c r="K48" s="298">
        <v>0</v>
      </c>
      <c r="L48" s="298">
        <v>0</v>
      </c>
      <c r="M48" s="300">
        <v>98.763800000000003</v>
      </c>
      <c r="N48" s="300">
        <v>98.763800000000003</v>
      </c>
      <c r="O48" s="298">
        <v>0</v>
      </c>
      <c r="P48" s="298">
        <v>0</v>
      </c>
      <c r="Q48" s="298">
        <v>0</v>
      </c>
      <c r="R48" s="298">
        <v>0</v>
      </c>
      <c r="S48" s="298">
        <v>0</v>
      </c>
      <c r="T48" s="298">
        <v>0</v>
      </c>
      <c r="U48" s="298">
        <v>0</v>
      </c>
      <c r="V48" s="298">
        <v>0</v>
      </c>
      <c r="W48" s="298">
        <v>0</v>
      </c>
      <c r="X48" s="298">
        <v>0</v>
      </c>
      <c r="Y48" s="298">
        <v>0</v>
      </c>
      <c r="Z48" s="298">
        <v>0</v>
      </c>
      <c r="AA48" s="299"/>
      <c r="AB48" s="299"/>
      <c r="AC48" s="299"/>
      <c r="AD48" s="299"/>
      <c r="AE48" s="299"/>
      <c r="AF48" s="299" t="s">
        <v>1004</v>
      </c>
      <c r="AG48" s="299"/>
      <c r="AH48" s="299"/>
      <c r="AI48" s="299"/>
      <c r="AJ48" s="299"/>
      <c r="AK48" s="301">
        <v>100</v>
      </c>
      <c r="AL48" s="298">
        <v>0</v>
      </c>
    </row>
    <row r="49" spans="1:38" x14ac:dyDescent="0.25">
      <c r="A49" s="298">
        <v>48</v>
      </c>
      <c r="B49" s="299" t="s">
        <v>59</v>
      </c>
      <c r="C49" s="299" t="s">
        <v>1002</v>
      </c>
      <c r="D49" s="299" t="e">
        <f>VLOOKUP(B49,#REF!,2,0)</f>
        <v>#REF!</v>
      </c>
      <c r="E49" s="299" t="s">
        <v>1052</v>
      </c>
      <c r="F49" s="298">
        <v>0</v>
      </c>
      <c r="G49" s="299" t="s">
        <v>1004</v>
      </c>
      <c r="H49" s="299"/>
      <c r="I49" s="298">
        <v>0</v>
      </c>
      <c r="J49" s="298">
        <v>0</v>
      </c>
      <c r="K49" s="298">
        <v>0</v>
      </c>
      <c r="L49" s="298">
        <v>0</v>
      </c>
      <c r="M49" s="300">
        <v>99.876599999999996</v>
      </c>
      <c r="N49" s="300">
        <v>99.876599999999996</v>
      </c>
      <c r="O49" s="298">
        <v>0</v>
      </c>
      <c r="P49" s="298">
        <v>0</v>
      </c>
      <c r="Q49" s="298">
        <v>0</v>
      </c>
      <c r="R49" s="298">
        <v>0</v>
      </c>
      <c r="S49" s="298">
        <v>0</v>
      </c>
      <c r="T49" s="298">
        <v>0</v>
      </c>
      <c r="U49" s="298">
        <v>0</v>
      </c>
      <c r="V49" s="298">
        <v>0</v>
      </c>
      <c r="W49" s="298">
        <v>0</v>
      </c>
      <c r="X49" s="298">
        <v>0</v>
      </c>
      <c r="Y49" s="298">
        <v>0</v>
      </c>
      <c r="Z49" s="298">
        <v>0</v>
      </c>
      <c r="AA49" s="299"/>
      <c r="AB49" s="299"/>
      <c r="AC49" s="299"/>
      <c r="AD49" s="299"/>
      <c r="AE49" s="299"/>
      <c r="AF49" s="299" t="s">
        <v>1004</v>
      </c>
      <c r="AG49" s="299"/>
      <c r="AH49" s="299"/>
      <c r="AI49" s="299"/>
      <c r="AJ49" s="299"/>
      <c r="AK49" s="301">
        <v>99.88</v>
      </c>
      <c r="AL49" s="298">
        <v>0</v>
      </c>
    </row>
    <row r="50" spans="1:38" x14ac:dyDescent="0.25">
      <c r="A50" s="298">
        <v>49</v>
      </c>
      <c r="B50" s="299" t="s">
        <v>61</v>
      </c>
      <c r="C50" s="299" t="s">
        <v>1002</v>
      </c>
      <c r="D50" s="299" t="e">
        <f>VLOOKUP(B50,#REF!,2,0)</f>
        <v>#REF!</v>
      </c>
      <c r="E50" s="299" t="s">
        <v>1053</v>
      </c>
      <c r="F50" s="298">
        <v>0</v>
      </c>
      <c r="G50" s="299" t="s">
        <v>1004</v>
      </c>
      <c r="H50" s="299"/>
      <c r="I50" s="298">
        <v>0</v>
      </c>
      <c r="J50" s="298">
        <v>0</v>
      </c>
      <c r="K50" s="298">
        <v>0</v>
      </c>
      <c r="L50" s="298">
        <v>0</v>
      </c>
      <c r="M50" s="300">
        <v>90.756200000000007</v>
      </c>
      <c r="N50" s="300">
        <v>90.756200000000007</v>
      </c>
      <c r="O50" s="298">
        <v>0</v>
      </c>
      <c r="P50" s="298">
        <v>0</v>
      </c>
      <c r="Q50" s="298">
        <v>0</v>
      </c>
      <c r="R50" s="298">
        <v>0</v>
      </c>
      <c r="S50" s="298">
        <v>0</v>
      </c>
      <c r="T50" s="298">
        <v>0</v>
      </c>
      <c r="U50" s="298">
        <v>0</v>
      </c>
      <c r="V50" s="298">
        <v>0</v>
      </c>
      <c r="W50" s="298">
        <v>0</v>
      </c>
      <c r="X50" s="298">
        <v>0</v>
      </c>
      <c r="Y50" s="298">
        <v>0</v>
      </c>
      <c r="Z50" s="298">
        <v>0</v>
      </c>
      <c r="AA50" s="299"/>
      <c r="AB50" s="299"/>
      <c r="AC50" s="299"/>
      <c r="AD50" s="299"/>
      <c r="AE50" s="299"/>
      <c r="AF50" s="299" t="s">
        <v>1004</v>
      </c>
      <c r="AG50" s="299"/>
      <c r="AH50" s="299"/>
      <c r="AI50" s="299"/>
      <c r="AJ50" s="299"/>
      <c r="AK50" s="301">
        <v>94.48</v>
      </c>
      <c r="AL50" s="298">
        <v>0</v>
      </c>
    </row>
    <row r="51" spans="1:38" x14ac:dyDescent="0.25">
      <c r="A51" s="298">
        <v>50</v>
      </c>
      <c r="B51" s="299" t="s">
        <v>63</v>
      </c>
      <c r="C51" s="299" t="s">
        <v>1002</v>
      </c>
      <c r="D51" s="299" t="e">
        <f>VLOOKUP(B51,#REF!,2,0)</f>
        <v>#REF!</v>
      </c>
      <c r="E51" s="299" t="s">
        <v>1054</v>
      </c>
      <c r="F51" s="298">
        <v>0</v>
      </c>
      <c r="G51" s="299" t="s">
        <v>1004</v>
      </c>
      <c r="H51" s="299"/>
      <c r="I51" s="298">
        <v>0</v>
      </c>
      <c r="J51" s="298">
        <v>0</v>
      </c>
      <c r="K51" s="298">
        <v>0</v>
      </c>
      <c r="L51" s="298">
        <v>0</v>
      </c>
      <c r="M51" s="300">
        <v>100</v>
      </c>
      <c r="N51" s="300">
        <v>100</v>
      </c>
      <c r="O51" s="298">
        <v>0</v>
      </c>
      <c r="P51" s="298">
        <v>0</v>
      </c>
      <c r="Q51" s="298">
        <v>0</v>
      </c>
      <c r="R51" s="298">
        <v>0</v>
      </c>
      <c r="S51" s="298">
        <v>0</v>
      </c>
      <c r="T51" s="298">
        <v>0</v>
      </c>
      <c r="U51" s="298">
        <v>0</v>
      </c>
      <c r="V51" s="298">
        <v>0</v>
      </c>
      <c r="W51" s="298">
        <v>0</v>
      </c>
      <c r="X51" s="298">
        <v>0</v>
      </c>
      <c r="Y51" s="298">
        <v>0</v>
      </c>
      <c r="Z51" s="298">
        <v>0</v>
      </c>
      <c r="AA51" s="299"/>
      <c r="AB51" s="299"/>
      <c r="AC51" s="299"/>
      <c r="AD51" s="299"/>
      <c r="AE51" s="299"/>
      <c r="AF51" s="299" t="s">
        <v>1004</v>
      </c>
      <c r="AG51" s="299"/>
      <c r="AH51" s="299"/>
      <c r="AI51" s="299"/>
      <c r="AJ51" s="299"/>
      <c r="AK51" s="301">
        <v>100</v>
      </c>
      <c r="AL51" s="298">
        <v>0</v>
      </c>
    </row>
    <row r="52" spans="1:38" x14ac:dyDescent="0.25">
      <c r="A52" s="298">
        <v>51</v>
      </c>
      <c r="B52" s="299" t="s">
        <v>65</v>
      </c>
      <c r="C52" s="299" t="s">
        <v>1002</v>
      </c>
      <c r="D52" s="299" t="e">
        <f>VLOOKUP(B52,#REF!,2,0)</f>
        <v>#REF!</v>
      </c>
      <c r="E52" s="299" t="s">
        <v>1055</v>
      </c>
      <c r="F52" s="298">
        <v>0</v>
      </c>
      <c r="G52" s="299" t="s">
        <v>1004</v>
      </c>
      <c r="H52" s="299"/>
      <c r="I52" s="298">
        <v>0</v>
      </c>
      <c r="J52" s="298">
        <v>0</v>
      </c>
      <c r="K52" s="298">
        <v>0</v>
      </c>
      <c r="L52" s="298">
        <v>0</v>
      </c>
      <c r="M52" s="300">
        <v>100</v>
      </c>
      <c r="N52" s="300">
        <v>100</v>
      </c>
      <c r="O52" s="298">
        <v>0</v>
      </c>
      <c r="P52" s="298">
        <v>0</v>
      </c>
      <c r="Q52" s="298">
        <v>0</v>
      </c>
      <c r="R52" s="298">
        <v>0</v>
      </c>
      <c r="S52" s="298">
        <v>0</v>
      </c>
      <c r="T52" s="298">
        <v>0</v>
      </c>
      <c r="U52" s="298">
        <v>0</v>
      </c>
      <c r="V52" s="298">
        <v>0</v>
      </c>
      <c r="W52" s="298">
        <v>0</v>
      </c>
      <c r="X52" s="298">
        <v>0</v>
      </c>
      <c r="Y52" s="298">
        <v>0</v>
      </c>
      <c r="Z52" s="298">
        <v>0</v>
      </c>
      <c r="AA52" s="299"/>
      <c r="AB52" s="299"/>
      <c r="AC52" s="299"/>
      <c r="AD52" s="299"/>
      <c r="AE52" s="299"/>
      <c r="AF52" s="299" t="s">
        <v>1004</v>
      </c>
      <c r="AG52" s="299"/>
      <c r="AH52" s="299"/>
      <c r="AI52" s="299"/>
      <c r="AJ52" s="299"/>
      <c r="AK52" s="301">
        <v>100</v>
      </c>
      <c r="AL52" s="298">
        <v>0</v>
      </c>
    </row>
    <row r="53" spans="1:38" x14ac:dyDescent="0.25">
      <c r="A53" s="298">
        <v>52</v>
      </c>
      <c r="B53" s="299" t="s">
        <v>67</v>
      </c>
      <c r="C53" s="299" t="s">
        <v>1002</v>
      </c>
      <c r="D53" s="299" t="e">
        <f>VLOOKUP(B53,#REF!,2,0)</f>
        <v>#REF!</v>
      </c>
      <c r="E53" s="299" t="s">
        <v>1056</v>
      </c>
      <c r="F53" s="298">
        <v>0</v>
      </c>
      <c r="G53" s="299" t="s">
        <v>1004</v>
      </c>
      <c r="H53" s="299"/>
      <c r="I53" s="298">
        <v>0</v>
      </c>
      <c r="J53" s="298">
        <v>0</v>
      </c>
      <c r="K53" s="298">
        <v>0</v>
      </c>
      <c r="L53" s="298">
        <v>0</v>
      </c>
      <c r="M53" s="300">
        <v>97.667500000000004</v>
      </c>
      <c r="N53" s="300">
        <v>97.667500000000004</v>
      </c>
      <c r="O53" s="298">
        <v>0</v>
      </c>
      <c r="P53" s="298">
        <v>0</v>
      </c>
      <c r="Q53" s="298">
        <v>0</v>
      </c>
      <c r="R53" s="298">
        <v>0</v>
      </c>
      <c r="S53" s="298">
        <v>0</v>
      </c>
      <c r="T53" s="298">
        <v>0</v>
      </c>
      <c r="U53" s="298">
        <v>0</v>
      </c>
      <c r="V53" s="298">
        <v>0</v>
      </c>
      <c r="W53" s="298">
        <v>0</v>
      </c>
      <c r="X53" s="298">
        <v>0</v>
      </c>
      <c r="Y53" s="298">
        <v>0</v>
      </c>
      <c r="Z53" s="298">
        <v>0</v>
      </c>
      <c r="AA53" s="299"/>
      <c r="AB53" s="299"/>
      <c r="AC53" s="299"/>
      <c r="AD53" s="299"/>
      <c r="AE53" s="299"/>
      <c r="AF53" s="299" t="s">
        <v>1004</v>
      </c>
      <c r="AG53" s="299"/>
      <c r="AH53" s="299"/>
      <c r="AI53" s="299"/>
      <c r="AJ53" s="299"/>
      <c r="AK53" s="301">
        <v>98.89</v>
      </c>
      <c r="AL53" s="298">
        <v>0</v>
      </c>
    </row>
    <row r="54" spans="1:38" x14ac:dyDescent="0.25">
      <c r="A54" s="298">
        <v>53</v>
      </c>
      <c r="B54" s="299" t="s">
        <v>376</v>
      </c>
      <c r="C54" s="299" t="s">
        <v>1002</v>
      </c>
      <c r="D54" s="299" t="e">
        <f>VLOOKUP(B54,#REF!,2,0)</f>
        <v>#REF!</v>
      </c>
      <c r="E54" s="299" t="s">
        <v>1057</v>
      </c>
      <c r="F54" s="298">
        <v>0</v>
      </c>
      <c r="G54" s="299" t="s">
        <v>1004</v>
      </c>
      <c r="H54" s="299"/>
      <c r="I54" s="298">
        <v>0</v>
      </c>
      <c r="J54" s="298">
        <v>0</v>
      </c>
      <c r="K54" s="298">
        <v>0</v>
      </c>
      <c r="L54" s="298">
        <v>0</v>
      </c>
      <c r="M54" s="300">
        <v>100</v>
      </c>
      <c r="N54" s="300">
        <v>100</v>
      </c>
      <c r="O54" s="298">
        <v>0</v>
      </c>
      <c r="P54" s="298">
        <v>0</v>
      </c>
      <c r="Q54" s="298">
        <v>0</v>
      </c>
      <c r="R54" s="298">
        <v>0</v>
      </c>
      <c r="S54" s="298">
        <v>0</v>
      </c>
      <c r="T54" s="298">
        <v>0</v>
      </c>
      <c r="U54" s="298">
        <v>0</v>
      </c>
      <c r="V54" s="298">
        <v>0</v>
      </c>
      <c r="W54" s="298">
        <v>0</v>
      </c>
      <c r="X54" s="298">
        <v>0</v>
      </c>
      <c r="Y54" s="298">
        <v>0</v>
      </c>
      <c r="Z54" s="298">
        <v>0</v>
      </c>
      <c r="AA54" s="299"/>
      <c r="AB54" s="299"/>
      <c r="AC54" s="299"/>
      <c r="AD54" s="299"/>
      <c r="AE54" s="299"/>
      <c r="AF54" s="299" t="s">
        <v>1004</v>
      </c>
      <c r="AG54" s="299"/>
      <c r="AH54" s="299"/>
      <c r="AI54" s="299"/>
      <c r="AJ54" s="299"/>
      <c r="AK54" s="301">
        <v>100</v>
      </c>
      <c r="AL54" s="298">
        <v>0</v>
      </c>
    </row>
    <row r="55" spans="1:38" x14ac:dyDescent="0.25">
      <c r="A55" s="298">
        <v>54</v>
      </c>
      <c r="B55" s="299" t="s">
        <v>69</v>
      </c>
      <c r="C55" s="299" t="s">
        <v>1002</v>
      </c>
      <c r="D55" s="299" t="e">
        <f>VLOOKUP(B55,#REF!,2,0)</f>
        <v>#REF!</v>
      </c>
      <c r="E55" s="299" t="s">
        <v>1058</v>
      </c>
      <c r="F55" s="298">
        <v>0</v>
      </c>
      <c r="G55" s="299" t="s">
        <v>1004</v>
      </c>
      <c r="H55" s="299"/>
      <c r="I55" s="298">
        <v>0</v>
      </c>
      <c r="J55" s="298">
        <v>0</v>
      </c>
      <c r="K55" s="298">
        <v>0</v>
      </c>
      <c r="L55" s="298">
        <v>0</v>
      </c>
      <c r="M55" s="300">
        <v>100</v>
      </c>
      <c r="N55" s="300">
        <v>100</v>
      </c>
      <c r="O55" s="298">
        <v>0</v>
      </c>
      <c r="P55" s="298">
        <v>0</v>
      </c>
      <c r="Q55" s="298">
        <v>0</v>
      </c>
      <c r="R55" s="298">
        <v>0</v>
      </c>
      <c r="S55" s="298">
        <v>0</v>
      </c>
      <c r="T55" s="298">
        <v>0</v>
      </c>
      <c r="U55" s="298">
        <v>0</v>
      </c>
      <c r="V55" s="298">
        <v>0</v>
      </c>
      <c r="W55" s="298">
        <v>0</v>
      </c>
      <c r="X55" s="298">
        <v>0</v>
      </c>
      <c r="Y55" s="298">
        <v>0</v>
      </c>
      <c r="Z55" s="298">
        <v>0</v>
      </c>
      <c r="AA55" s="299"/>
      <c r="AB55" s="299"/>
      <c r="AC55" s="299"/>
      <c r="AD55" s="299"/>
      <c r="AE55" s="299"/>
      <c r="AF55" s="299" t="s">
        <v>1004</v>
      </c>
      <c r="AG55" s="299"/>
      <c r="AH55" s="299"/>
      <c r="AI55" s="299"/>
      <c r="AJ55" s="299"/>
      <c r="AK55" s="301">
        <v>100</v>
      </c>
      <c r="AL55" s="298">
        <v>0</v>
      </c>
    </row>
    <row r="56" spans="1:38" x14ac:dyDescent="0.25">
      <c r="A56" s="298">
        <v>55</v>
      </c>
      <c r="B56" s="299" t="s">
        <v>249</v>
      </c>
      <c r="C56" s="299" t="s">
        <v>1002</v>
      </c>
      <c r="D56" s="299" t="e">
        <f>VLOOKUP(B56,#REF!,2,0)</f>
        <v>#REF!</v>
      </c>
      <c r="E56" s="299" t="s">
        <v>1059</v>
      </c>
      <c r="F56" s="298">
        <v>0</v>
      </c>
      <c r="G56" s="299" t="s">
        <v>1004</v>
      </c>
      <c r="H56" s="299"/>
      <c r="I56" s="298">
        <v>0</v>
      </c>
      <c r="J56" s="298">
        <v>0</v>
      </c>
      <c r="K56" s="298">
        <v>0</v>
      </c>
      <c r="L56" s="298">
        <v>0</v>
      </c>
      <c r="M56" s="300">
        <v>100</v>
      </c>
      <c r="N56" s="300">
        <v>100</v>
      </c>
      <c r="O56" s="298">
        <v>0</v>
      </c>
      <c r="P56" s="298">
        <v>0</v>
      </c>
      <c r="Q56" s="298">
        <v>0</v>
      </c>
      <c r="R56" s="298">
        <v>0</v>
      </c>
      <c r="S56" s="298">
        <v>0</v>
      </c>
      <c r="T56" s="298">
        <v>0</v>
      </c>
      <c r="U56" s="298">
        <v>0</v>
      </c>
      <c r="V56" s="298">
        <v>0</v>
      </c>
      <c r="W56" s="298">
        <v>0</v>
      </c>
      <c r="X56" s="298">
        <v>0</v>
      </c>
      <c r="Y56" s="298">
        <v>0</v>
      </c>
      <c r="Z56" s="298">
        <v>0</v>
      </c>
      <c r="AA56" s="299"/>
      <c r="AB56" s="299"/>
      <c r="AC56" s="299"/>
      <c r="AD56" s="299"/>
      <c r="AE56" s="299"/>
      <c r="AF56" s="299" t="s">
        <v>1004</v>
      </c>
      <c r="AG56" s="299"/>
      <c r="AH56" s="299"/>
      <c r="AI56" s="299"/>
      <c r="AJ56" s="299"/>
      <c r="AK56" s="301">
        <v>100</v>
      </c>
      <c r="AL56" s="298">
        <v>0</v>
      </c>
    </row>
    <row r="57" spans="1:38" x14ac:dyDescent="0.25">
      <c r="A57" s="298">
        <v>56</v>
      </c>
      <c r="B57" s="299" t="s">
        <v>73</v>
      </c>
      <c r="C57" s="299" t="s">
        <v>1002</v>
      </c>
      <c r="D57" s="299" t="e">
        <f>VLOOKUP(B57,#REF!,2,0)</f>
        <v>#REF!</v>
      </c>
      <c r="E57" s="299" t="s">
        <v>1060</v>
      </c>
      <c r="F57" s="298">
        <v>0</v>
      </c>
      <c r="G57" s="299" t="s">
        <v>1004</v>
      </c>
      <c r="H57" s="299"/>
      <c r="I57" s="298">
        <v>0</v>
      </c>
      <c r="J57" s="298">
        <v>0</v>
      </c>
      <c r="K57" s="298">
        <v>0</v>
      </c>
      <c r="L57" s="298">
        <v>0</v>
      </c>
      <c r="M57" s="300">
        <v>86.496700000000004</v>
      </c>
      <c r="N57" s="300">
        <v>86.496700000000004</v>
      </c>
      <c r="O57" s="298">
        <v>0</v>
      </c>
      <c r="P57" s="298">
        <v>0</v>
      </c>
      <c r="Q57" s="298">
        <v>0</v>
      </c>
      <c r="R57" s="298">
        <v>0</v>
      </c>
      <c r="S57" s="298">
        <v>0</v>
      </c>
      <c r="T57" s="298">
        <v>0</v>
      </c>
      <c r="U57" s="298">
        <v>0</v>
      </c>
      <c r="V57" s="298">
        <v>0</v>
      </c>
      <c r="W57" s="298">
        <v>0</v>
      </c>
      <c r="X57" s="298">
        <v>0</v>
      </c>
      <c r="Y57" s="298">
        <v>0</v>
      </c>
      <c r="Z57" s="298">
        <v>0</v>
      </c>
      <c r="AA57" s="299"/>
      <c r="AB57" s="299"/>
      <c r="AC57" s="299"/>
      <c r="AD57" s="299"/>
      <c r="AE57" s="299"/>
      <c r="AF57" s="299" t="s">
        <v>1004</v>
      </c>
      <c r="AG57" s="299"/>
      <c r="AH57" s="299"/>
      <c r="AI57" s="299"/>
      <c r="AJ57" s="299"/>
      <c r="AK57" s="301">
        <v>100</v>
      </c>
      <c r="AL57" s="298">
        <v>0</v>
      </c>
    </row>
    <row r="58" spans="1:38" x14ac:dyDescent="0.25">
      <c r="A58" s="298">
        <v>57</v>
      </c>
      <c r="B58" s="299" t="s">
        <v>77</v>
      </c>
      <c r="C58" s="299" t="s">
        <v>1002</v>
      </c>
      <c r="D58" s="299" t="e">
        <f>VLOOKUP(B58,#REF!,2,0)</f>
        <v>#REF!</v>
      </c>
      <c r="E58" s="299" t="s">
        <v>1061</v>
      </c>
      <c r="F58" s="298">
        <v>0</v>
      </c>
      <c r="G58" s="299" t="s">
        <v>1004</v>
      </c>
      <c r="H58" s="299"/>
      <c r="I58" s="298">
        <v>0</v>
      </c>
      <c r="J58" s="298">
        <v>0</v>
      </c>
      <c r="K58" s="298">
        <v>0</v>
      </c>
      <c r="L58" s="298">
        <v>0</v>
      </c>
      <c r="M58" s="300">
        <v>99.520799999999994</v>
      </c>
      <c r="N58" s="300">
        <v>99.520799999999994</v>
      </c>
      <c r="O58" s="298">
        <v>0</v>
      </c>
      <c r="P58" s="298">
        <v>0</v>
      </c>
      <c r="Q58" s="298">
        <v>0</v>
      </c>
      <c r="R58" s="298">
        <v>0</v>
      </c>
      <c r="S58" s="298">
        <v>0</v>
      </c>
      <c r="T58" s="298">
        <v>0</v>
      </c>
      <c r="U58" s="298">
        <v>0</v>
      </c>
      <c r="V58" s="298">
        <v>0</v>
      </c>
      <c r="W58" s="298">
        <v>0</v>
      </c>
      <c r="X58" s="298">
        <v>0</v>
      </c>
      <c r="Y58" s="298">
        <v>0</v>
      </c>
      <c r="Z58" s="298">
        <v>0</v>
      </c>
      <c r="AA58" s="299"/>
      <c r="AB58" s="299"/>
      <c r="AC58" s="299"/>
      <c r="AD58" s="299"/>
      <c r="AE58" s="299"/>
      <c r="AF58" s="299" t="s">
        <v>1004</v>
      </c>
      <c r="AG58" s="299"/>
      <c r="AH58" s="299"/>
      <c r="AI58" s="299"/>
      <c r="AJ58" s="299"/>
      <c r="AK58" s="301">
        <v>99.52</v>
      </c>
      <c r="AL58" s="298">
        <v>0</v>
      </c>
    </row>
    <row r="59" spans="1:38" x14ac:dyDescent="0.25">
      <c r="A59" s="298">
        <v>58</v>
      </c>
      <c r="B59" s="299" t="s">
        <v>75</v>
      </c>
      <c r="C59" s="299" t="s">
        <v>1002</v>
      </c>
      <c r="D59" s="299" t="e">
        <f>VLOOKUP(B59,#REF!,2,0)</f>
        <v>#REF!</v>
      </c>
      <c r="E59" s="299" t="s">
        <v>1062</v>
      </c>
      <c r="F59" s="298">
        <v>0</v>
      </c>
      <c r="G59" s="299" t="s">
        <v>1004</v>
      </c>
      <c r="H59" s="299"/>
      <c r="I59" s="298">
        <v>0</v>
      </c>
      <c r="J59" s="298">
        <v>0</v>
      </c>
      <c r="K59" s="298">
        <v>0</v>
      </c>
      <c r="L59" s="298">
        <v>0</v>
      </c>
      <c r="M59" s="300">
        <v>100</v>
      </c>
      <c r="N59" s="300">
        <v>100</v>
      </c>
      <c r="O59" s="298">
        <v>0</v>
      </c>
      <c r="P59" s="298">
        <v>0</v>
      </c>
      <c r="Q59" s="298">
        <v>0</v>
      </c>
      <c r="R59" s="298">
        <v>0</v>
      </c>
      <c r="S59" s="298">
        <v>0</v>
      </c>
      <c r="T59" s="298">
        <v>0</v>
      </c>
      <c r="U59" s="298">
        <v>0</v>
      </c>
      <c r="V59" s="298">
        <v>0</v>
      </c>
      <c r="W59" s="298">
        <v>0</v>
      </c>
      <c r="X59" s="298">
        <v>0</v>
      </c>
      <c r="Y59" s="298">
        <v>0</v>
      </c>
      <c r="Z59" s="298">
        <v>0</v>
      </c>
      <c r="AA59" s="299"/>
      <c r="AB59" s="299"/>
      <c r="AC59" s="299"/>
      <c r="AD59" s="299"/>
      <c r="AE59" s="299"/>
      <c r="AF59" s="299" t="s">
        <v>1004</v>
      </c>
      <c r="AG59" s="299"/>
      <c r="AH59" s="299"/>
      <c r="AI59" s="299"/>
      <c r="AJ59" s="299"/>
      <c r="AK59" s="301">
        <v>100</v>
      </c>
      <c r="AL59" s="298">
        <v>0</v>
      </c>
    </row>
    <row r="60" spans="1:38" x14ac:dyDescent="0.25">
      <c r="A60" s="298">
        <v>59</v>
      </c>
      <c r="B60" s="299" t="s">
        <v>79</v>
      </c>
      <c r="C60" s="299" t="s">
        <v>1002</v>
      </c>
      <c r="D60" s="299" t="e">
        <f>VLOOKUP(B60,#REF!,2,0)</f>
        <v>#REF!</v>
      </c>
      <c r="E60" s="299" t="s">
        <v>1063</v>
      </c>
      <c r="F60" s="298">
        <v>0</v>
      </c>
      <c r="G60" s="299" t="s">
        <v>1004</v>
      </c>
      <c r="H60" s="299"/>
      <c r="I60" s="298">
        <v>0</v>
      </c>
      <c r="J60" s="298">
        <v>0</v>
      </c>
      <c r="K60" s="298">
        <v>0</v>
      </c>
      <c r="L60" s="298">
        <v>0</v>
      </c>
      <c r="M60" s="300">
        <v>76.875500000000002</v>
      </c>
      <c r="N60" s="300">
        <v>76.875500000000002</v>
      </c>
      <c r="O60" s="298">
        <v>0</v>
      </c>
      <c r="P60" s="298">
        <v>0</v>
      </c>
      <c r="Q60" s="298">
        <v>0</v>
      </c>
      <c r="R60" s="298">
        <v>0</v>
      </c>
      <c r="S60" s="298">
        <v>0</v>
      </c>
      <c r="T60" s="298">
        <v>0</v>
      </c>
      <c r="U60" s="298">
        <v>0</v>
      </c>
      <c r="V60" s="298">
        <v>0</v>
      </c>
      <c r="W60" s="298">
        <v>0</v>
      </c>
      <c r="X60" s="298">
        <v>0</v>
      </c>
      <c r="Y60" s="298">
        <v>0</v>
      </c>
      <c r="Z60" s="298">
        <v>0</v>
      </c>
      <c r="AA60" s="299"/>
      <c r="AB60" s="299"/>
      <c r="AC60" s="299"/>
      <c r="AD60" s="299"/>
      <c r="AE60" s="299"/>
      <c r="AF60" s="299" t="s">
        <v>1004</v>
      </c>
      <c r="AG60" s="299"/>
      <c r="AH60" s="299"/>
      <c r="AI60" s="299"/>
      <c r="AJ60" s="299"/>
      <c r="AK60" s="301">
        <v>100</v>
      </c>
      <c r="AL60" s="298">
        <v>0</v>
      </c>
    </row>
    <row r="61" spans="1:38" x14ac:dyDescent="0.25">
      <c r="A61" s="298">
        <v>60</v>
      </c>
      <c r="B61" s="299" t="s">
        <v>388</v>
      </c>
      <c r="C61" s="299" t="s">
        <v>1002</v>
      </c>
      <c r="D61" s="299" t="e">
        <f>VLOOKUP(B61,#REF!,2,0)</f>
        <v>#REF!</v>
      </c>
      <c r="E61" s="299" t="s">
        <v>1064</v>
      </c>
      <c r="F61" s="298">
        <v>0</v>
      </c>
      <c r="G61" s="299" t="s">
        <v>1004</v>
      </c>
      <c r="H61" s="299"/>
      <c r="I61" s="298">
        <v>0</v>
      </c>
      <c r="J61" s="298">
        <v>0</v>
      </c>
      <c r="K61" s="298">
        <v>0</v>
      </c>
      <c r="L61" s="298">
        <v>0</v>
      </c>
      <c r="M61" s="300">
        <v>93.071799999999996</v>
      </c>
      <c r="N61" s="300">
        <v>93.071799999999996</v>
      </c>
      <c r="O61" s="298">
        <v>0</v>
      </c>
      <c r="P61" s="298">
        <v>0</v>
      </c>
      <c r="Q61" s="298">
        <v>0</v>
      </c>
      <c r="R61" s="298">
        <v>0</v>
      </c>
      <c r="S61" s="298">
        <v>0</v>
      </c>
      <c r="T61" s="298">
        <v>0</v>
      </c>
      <c r="U61" s="298">
        <v>0</v>
      </c>
      <c r="V61" s="298">
        <v>0</v>
      </c>
      <c r="W61" s="298">
        <v>0</v>
      </c>
      <c r="X61" s="298">
        <v>0</v>
      </c>
      <c r="Y61" s="298">
        <v>0</v>
      </c>
      <c r="Z61" s="298">
        <v>0</v>
      </c>
      <c r="AA61" s="299"/>
      <c r="AB61" s="299"/>
      <c r="AC61" s="299"/>
      <c r="AD61" s="299"/>
      <c r="AE61" s="299"/>
      <c r="AF61" s="299" t="s">
        <v>1004</v>
      </c>
      <c r="AG61" s="299"/>
      <c r="AH61" s="299"/>
      <c r="AI61" s="299"/>
      <c r="AJ61" s="299"/>
      <c r="AK61" s="301">
        <v>93.07</v>
      </c>
      <c r="AL61" s="298">
        <v>0</v>
      </c>
    </row>
    <row r="62" spans="1:38" x14ac:dyDescent="0.25">
      <c r="A62" s="298">
        <v>61</v>
      </c>
      <c r="B62" s="299" t="s">
        <v>83</v>
      </c>
      <c r="C62" s="299" t="s">
        <v>1002</v>
      </c>
      <c r="D62" s="299" t="e">
        <f>VLOOKUP(B62,#REF!,2,0)</f>
        <v>#REF!</v>
      </c>
      <c r="E62" s="299" t="s">
        <v>1065</v>
      </c>
      <c r="F62" s="298">
        <v>0</v>
      </c>
      <c r="G62" s="299" t="s">
        <v>1004</v>
      </c>
      <c r="H62" s="299"/>
      <c r="I62" s="298">
        <v>0</v>
      </c>
      <c r="J62" s="298">
        <v>0</v>
      </c>
      <c r="K62" s="298">
        <v>0</v>
      </c>
      <c r="L62" s="298">
        <v>0</v>
      </c>
      <c r="M62" s="300">
        <v>99.998999999999995</v>
      </c>
      <c r="N62" s="300">
        <v>99.998999999999995</v>
      </c>
      <c r="O62" s="298">
        <v>0</v>
      </c>
      <c r="P62" s="298">
        <v>0</v>
      </c>
      <c r="Q62" s="298">
        <v>0</v>
      </c>
      <c r="R62" s="298">
        <v>0</v>
      </c>
      <c r="S62" s="298">
        <v>0</v>
      </c>
      <c r="T62" s="298">
        <v>0</v>
      </c>
      <c r="U62" s="298">
        <v>0</v>
      </c>
      <c r="V62" s="298">
        <v>0</v>
      </c>
      <c r="W62" s="298">
        <v>0</v>
      </c>
      <c r="X62" s="298">
        <v>0</v>
      </c>
      <c r="Y62" s="298">
        <v>0</v>
      </c>
      <c r="Z62" s="298">
        <v>0</v>
      </c>
      <c r="AA62" s="299"/>
      <c r="AB62" s="299"/>
      <c r="AC62" s="299"/>
      <c r="AD62" s="299"/>
      <c r="AE62" s="299"/>
      <c r="AF62" s="299" t="s">
        <v>1004</v>
      </c>
      <c r="AG62" s="299"/>
      <c r="AH62" s="299"/>
      <c r="AI62" s="299"/>
      <c r="AJ62" s="299"/>
      <c r="AK62" s="301">
        <v>100</v>
      </c>
      <c r="AL62" s="298">
        <v>0</v>
      </c>
    </row>
    <row r="63" spans="1:38" x14ac:dyDescent="0.25">
      <c r="A63" s="298">
        <v>62</v>
      </c>
      <c r="B63" s="299" t="s">
        <v>81</v>
      </c>
      <c r="C63" s="299" t="s">
        <v>1002</v>
      </c>
      <c r="D63" s="299" t="e">
        <f>VLOOKUP(B63,#REF!,2,0)</f>
        <v>#REF!</v>
      </c>
      <c r="E63" s="299" t="s">
        <v>1066</v>
      </c>
      <c r="F63" s="298">
        <v>0</v>
      </c>
      <c r="G63" s="299" t="s">
        <v>1004</v>
      </c>
      <c r="H63" s="299"/>
      <c r="I63" s="298">
        <v>0</v>
      </c>
      <c r="J63" s="298">
        <v>0</v>
      </c>
      <c r="K63" s="298">
        <v>0</v>
      </c>
      <c r="L63" s="298">
        <v>0</v>
      </c>
      <c r="M63" s="300">
        <v>100</v>
      </c>
      <c r="N63" s="300">
        <v>100</v>
      </c>
      <c r="O63" s="298">
        <v>0</v>
      </c>
      <c r="P63" s="298">
        <v>0</v>
      </c>
      <c r="Q63" s="298">
        <v>0</v>
      </c>
      <c r="R63" s="298">
        <v>0</v>
      </c>
      <c r="S63" s="298">
        <v>0</v>
      </c>
      <c r="T63" s="298">
        <v>0</v>
      </c>
      <c r="U63" s="298">
        <v>0</v>
      </c>
      <c r="V63" s="298">
        <v>0</v>
      </c>
      <c r="W63" s="298">
        <v>0</v>
      </c>
      <c r="X63" s="298">
        <v>0</v>
      </c>
      <c r="Y63" s="298">
        <v>0</v>
      </c>
      <c r="Z63" s="298">
        <v>0</v>
      </c>
      <c r="AA63" s="299"/>
      <c r="AB63" s="299"/>
      <c r="AC63" s="299"/>
      <c r="AD63" s="299"/>
      <c r="AE63" s="299"/>
      <c r="AF63" s="299" t="s">
        <v>1004</v>
      </c>
      <c r="AG63" s="299"/>
      <c r="AH63" s="299"/>
      <c r="AI63" s="299"/>
      <c r="AJ63" s="299"/>
      <c r="AK63" s="301">
        <v>100</v>
      </c>
      <c r="AL63" s="298">
        <v>0</v>
      </c>
    </row>
    <row r="64" spans="1:38" x14ac:dyDescent="0.25">
      <c r="A64" s="298">
        <v>63</v>
      </c>
      <c r="B64" s="299" t="s">
        <v>85</v>
      </c>
      <c r="C64" s="299" t="s">
        <v>1002</v>
      </c>
      <c r="D64" s="299" t="e">
        <f>VLOOKUP(B64,#REF!,2,0)</f>
        <v>#REF!</v>
      </c>
      <c r="E64" s="299" t="s">
        <v>1067</v>
      </c>
      <c r="F64" s="298">
        <v>0</v>
      </c>
      <c r="G64" s="299" t="s">
        <v>1004</v>
      </c>
      <c r="H64" s="299"/>
      <c r="I64" s="298">
        <v>0</v>
      </c>
      <c r="J64" s="298">
        <v>0</v>
      </c>
      <c r="K64" s="298">
        <v>0</v>
      </c>
      <c r="L64" s="298">
        <v>0</v>
      </c>
      <c r="M64" s="300">
        <v>96.797700000000006</v>
      </c>
      <c r="N64" s="300">
        <v>96.797700000000006</v>
      </c>
      <c r="O64" s="298">
        <v>0</v>
      </c>
      <c r="P64" s="298">
        <v>0</v>
      </c>
      <c r="Q64" s="298">
        <v>0</v>
      </c>
      <c r="R64" s="298">
        <v>0</v>
      </c>
      <c r="S64" s="298">
        <v>0</v>
      </c>
      <c r="T64" s="298">
        <v>0</v>
      </c>
      <c r="U64" s="298">
        <v>0</v>
      </c>
      <c r="V64" s="298">
        <v>0</v>
      </c>
      <c r="W64" s="298">
        <v>0</v>
      </c>
      <c r="X64" s="298">
        <v>0</v>
      </c>
      <c r="Y64" s="298">
        <v>0</v>
      </c>
      <c r="Z64" s="298">
        <v>0</v>
      </c>
      <c r="AA64" s="299"/>
      <c r="AB64" s="299"/>
      <c r="AC64" s="299"/>
      <c r="AD64" s="299"/>
      <c r="AE64" s="299"/>
      <c r="AF64" s="299" t="s">
        <v>1004</v>
      </c>
      <c r="AG64" s="299"/>
      <c r="AH64" s="299"/>
      <c r="AI64" s="299"/>
      <c r="AJ64" s="299"/>
      <c r="AK64" s="301">
        <v>96.8</v>
      </c>
      <c r="AL64" s="298">
        <v>0</v>
      </c>
    </row>
    <row r="65" spans="1:38" x14ac:dyDescent="0.25">
      <c r="A65" s="298">
        <v>64</v>
      </c>
      <c r="B65" s="299" t="s">
        <v>673</v>
      </c>
      <c r="C65" s="299" t="s">
        <v>1002</v>
      </c>
      <c r="D65" s="299" t="e">
        <f>VLOOKUP(B65,#REF!,2,0)</f>
        <v>#REF!</v>
      </c>
      <c r="E65" s="299" t="s">
        <v>1068</v>
      </c>
      <c r="F65" s="298">
        <v>0</v>
      </c>
      <c r="G65" s="299" t="s">
        <v>1004</v>
      </c>
      <c r="H65" s="299"/>
      <c r="I65" s="298">
        <v>0</v>
      </c>
      <c r="J65" s="298">
        <v>0</v>
      </c>
      <c r="K65" s="298">
        <v>0</v>
      </c>
      <c r="L65" s="298">
        <v>0</v>
      </c>
      <c r="M65" s="300">
        <v>86.496700000000004</v>
      </c>
      <c r="N65" s="300">
        <v>86.496700000000004</v>
      </c>
      <c r="O65" s="298">
        <v>0</v>
      </c>
      <c r="P65" s="298">
        <v>0</v>
      </c>
      <c r="Q65" s="298">
        <v>0</v>
      </c>
      <c r="R65" s="298">
        <v>0</v>
      </c>
      <c r="S65" s="298">
        <v>0</v>
      </c>
      <c r="T65" s="298">
        <v>0</v>
      </c>
      <c r="U65" s="298">
        <v>0</v>
      </c>
      <c r="V65" s="298">
        <v>0</v>
      </c>
      <c r="W65" s="298">
        <v>0</v>
      </c>
      <c r="X65" s="298">
        <v>0</v>
      </c>
      <c r="Y65" s="298">
        <v>0</v>
      </c>
      <c r="Z65" s="298">
        <v>0</v>
      </c>
      <c r="AA65" s="299"/>
      <c r="AB65" s="299"/>
      <c r="AC65" s="299"/>
      <c r="AD65" s="299"/>
      <c r="AE65" s="299"/>
      <c r="AF65" s="299" t="s">
        <v>1004</v>
      </c>
      <c r="AG65" s="299"/>
      <c r="AH65" s="299"/>
      <c r="AI65" s="299"/>
      <c r="AJ65" s="299"/>
      <c r="AK65" s="301">
        <v>100</v>
      </c>
      <c r="AL65" s="298">
        <v>0</v>
      </c>
    </row>
    <row r="66" spans="1:38" x14ac:dyDescent="0.25">
      <c r="A66" s="298">
        <v>65</v>
      </c>
      <c r="B66" s="299" t="s">
        <v>1621</v>
      </c>
      <c r="C66" s="299" t="s">
        <v>1031</v>
      </c>
      <c r="D66" s="299" t="e">
        <f>VLOOKUP(B66,#REF!,2,0)</f>
        <v>#REF!</v>
      </c>
      <c r="E66" s="299" t="s">
        <v>1631</v>
      </c>
      <c r="F66" s="298">
        <v>0</v>
      </c>
      <c r="G66" s="299" t="s">
        <v>1004</v>
      </c>
      <c r="H66" s="299"/>
      <c r="I66" s="298">
        <v>0</v>
      </c>
      <c r="J66" s="298">
        <v>0</v>
      </c>
      <c r="K66" s="298">
        <v>0</v>
      </c>
      <c r="L66" s="298">
        <v>0</v>
      </c>
      <c r="M66" s="300">
        <v>43.248399999999997</v>
      </c>
      <c r="N66" s="300">
        <v>43.248399999999997</v>
      </c>
      <c r="O66" s="298">
        <v>0</v>
      </c>
      <c r="P66" s="298">
        <v>0</v>
      </c>
      <c r="Q66" s="298">
        <v>0</v>
      </c>
      <c r="R66" s="298">
        <v>0</v>
      </c>
      <c r="S66" s="298">
        <v>0</v>
      </c>
      <c r="T66" s="298">
        <v>0</v>
      </c>
      <c r="U66" s="298">
        <v>0</v>
      </c>
      <c r="V66" s="298">
        <v>0</v>
      </c>
      <c r="W66" s="298">
        <v>0</v>
      </c>
      <c r="X66" s="298">
        <v>0</v>
      </c>
      <c r="Y66" s="298">
        <v>0</v>
      </c>
      <c r="Z66" s="298">
        <v>0</v>
      </c>
      <c r="AA66" s="299"/>
      <c r="AB66" s="299"/>
      <c r="AC66" s="299"/>
      <c r="AD66" s="299"/>
      <c r="AE66" s="299"/>
      <c r="AF66" s="299" t="s">
        <v>1004</v>
      </c>
      <c r="AG66" s="299"/>
      <c r="AH66" s="299"/>
      <c r="AI66" s="299"/>
      <c r="AJ66" s="299"/>
      <c r="AK66" s="301">
        <v>50</v>
      </c>
      <c r="AL66" s="298">
        <v>0</v>
      </c>
    </row>
    <row r="67" spans="1:38" x14ac:dyDescent="0.25">
      <c r="A67" s="298">
        <v>66</v>
      </c>
      <c r="B67" s="299" t="s">
        <v>87</v>
      </c>
      <c r="C67" s="299" t="s">
        <v>1002</v>
      </c>
      <c r="D67" s="299" t="e">
        <f>VLOOKUP(B67,#REF!,2,0)</f>
        <v>#REF!</v>
      </c>
      <c r="E67" s="299" t="s">
        <v>1069</v>
      </c>
      <c r="F67" s="298">
        <v>0</v>
      </c>
      <c r="G67" s="299" t="s">
        <v>1004</v>
      </c>
      <c r="H67" s="299"/>
      <c r="I67" s="298">
        <v>0</v>
      </c>
      <c r="J67" s="298">
        <v>0</v>
      </c>
      <c r="K67" s="298">
        <v>0</v>
      </c>
      <c r="L67" s="298">
        <v>0</v>
      </c>
      <c r="M67" s="300">
        <v>94.499700000000004</v>
      </c>
      <c r="N67" s="300">
        <v>94.499700000000004</v>
      </c>
      <c r="O67" s="298">
        <v>0</v>
      </c>
      <c r="P67" s="298">
        <v>0</v>
      </c>
      <c r="Q67" s="298">
        <v>0</v>
      </c>
      <c r="R67" s="298">
        <v>0</v>
      </c>
      <c r="S67" s="298">
        <v>0</v>
      </c>
      <c r="T67" s="298">
        <v>0</v>
      </c>
      <c r="U67" s="298">
        <v>0</v>
      </c>
      <c r="V67" s="298">
        <v>0</v>
      </c>
      <c r="W67" s="298">
        <v>0</v>
      </c>
      <c r="X67" s="298">
        <v>0</v>
      </c>
      <c r="Y67" s="298">
        <v>0</v>
      </c>
      <c r="Z67" s="298">
        <v>0</v>
      </c>
      <c r="AA67" s="299"/>
      <c r="AB67" s="299"/>
      <c r="AC67" s="299"/>
      <c r="AD67" s="299"/>
      <c r="AE67" s="299"/>
      <c r="AF67" s="299" t="s">
        <v>1004</v>
      </c>
      <c r="AG67" s="299"/>
      <c r="AH67" s="299"/>
      <c r="AI67" s="299"/>
      <c r="AJ67" s="299"/>
      <c r="AK67" s="301">
        <v>94.5</v>
      </c>
      <c r="AL67" s="298">
        <v>0</v>
      </c>
    </row>
    <row r="68" spans="1:38" x14ac:dyDescent="0.25">
      <c r="A68" s="298">
        <v>67</v>
      </c>
      <c r="B68" s="299" t="s">
        <v>89</v>
      </c>
      <c r="C68" s="299" t="s">
        <v>1002</v>
      </c>
      <c r="D68" s="299" t="e">
        <f>VLOOKUP(B68,#REF!,2,0)</f>
        <v>#REF!</v>
      </c>
      <c r="E68" s="299" t="s">
        <v>1070</v>
      </c>
      <c r="F68" s="298">
        <v>0</v>
      </c>
      <c r="G68" s="299" t="s">
        <v>1004</v>
      </c>
      <c r="H68" s="299"/>
      <c r="I68" s="298">
        <v>0</v>
      </c>
      <c r="J68" s="298">
        <v>0</v>
      </c>
      <c r="K68" s="298">
        <v>0</v>
      </c>
      <c r="L68" s="298">
        <v>0</v>
      </c>
      <c r="M68" s="300">
        <v>100</v>
      </c>
      <c r="N68" s="300">
        <v>100</v>
      </c>
      <c r="O68" s="298">
        <v>0</v>
      </c>
      <c r="P68" s="298">
        <v>0</v>
      </c>
      <c r="Q68" s="298">
        <v>0</v>
      </c>
      <c r="R68" s="298">
        <v>0</v>
      </c>
      <c r="S68" s="298">
        <v>0</v>
      </c>
      <c r="T68" s="298">
        <v>0</v>
      </c>
      <c r="U68" s="298">
        <v>0</v>
      </c>
      <c r="V68" s="298">
        <v>0</v>
      </c>
      <c r="W68" s="298">
        <v>0</v>
      </c>
      <c r="X68" s="298">
        <v>0</v>
      </c>
      <c r="Y68" s="298">
        <v>0</v>
      </c>
      <c r="Z68" s="298">
        <v>0</v>
      </c>
      <c r="AA68" s="299"/>
      <c r="AB68" s="299"/>
      <c r="AC68" s="299"/>
      <c r="AD68" s="299"/>
      <c r="AE68" s="299"/>
      <c r="AF68" s="299" t="s">
        <v>1004</v>
      </c>
      <c r="AG68" s="299"/>
      <c r="AH68" s="299"/>
      <c r="AI68" s="299"/>
      <c r="AJ68" s="299"/>
      <c r="AK68" s="301">
        <v>100</v>
      </c>
      <c r="AL68" s="298">
        <v>0</v>
      </c>
    </row>
    <row r="69" spans="1:38" x14ac:dyDescent="0.25">
      <c r="A69" s="298">
        <v>68</v>
      </c>
      <c r="B69" s="299" t="s">
        <v>91</v>
      </c>
      <c r="C69" s="299" t="s">
        <v>1002</v>
      </c>
      <c r="D69" s="299" t="e">
        <f>VLOOKUP(B69,#REF!,2,0)</f>
        <v>#REF!</v>
      </c>
      <c r="E69" s="299" t="s">
        <v>1071</v>
      </c>
      <c r="F69" s="298">
        <v>0</v>
      </c>
      <c r="G69" s="299" t="s">
        <v>1004</v>
      </c>
      <c r="H69" s="299"/>
      <c r="I69" s="298">
        <v>0</v>
      </c>
      <c r="J69" s="298">
        <v>0</v>
      </c>
      <c r="K69" s="298">
        <v>0</v>
      </c>
      <c r="L69" s="298">
        <v>0</v>
      </c>
      <c r="M69" s="300">
        <v>97.82</v>
      </c>
      <c r="N69" s="300">
        <v>97.82</v>
      </c>
      <c r="O69" s="298">
        <v>0</v>
      </c>
      <c r="P69" s="298">
        <v>0</v>
      </c>
      <c r="Q69" s="298">
        <v>0</v>
      </c>
      <c r="R69" s="298">
        <v>0</v>
      </c>
      <c r="S69" s="298">
        <v>0</v>
      </c>
      <c r="T69" s="298">
        <v>0</v>
      </c>
      <c r="U69" s="298">
        <v>0</v>
      </c>
      <c r="V69" s="298">
        <v>0</v>
      </c>
      <c r="W69" s="298">
        <v>0</v>
      </c>
      <c r="X69" s="298">
        <v>0</v>
      </c>
      <c r="Y69" s="298">
        <v>0</v>
      </c>
      <c r="Z69" s="298">
        <v>0</v>
      </c>
      <c r="AA69" s="299"/>
      <c r="AB69" s="299"/>
      <c r="AC69" s="299"/>
      <c r="AD69" s="299"/>
      <c r="AE69" s="299"/>
      <c r="AF69" s="299" t="s">
        <v>1004</v>
      </c>
      <c r="AG69" s="299"/>
      <c r="AH69" s="299"/>
      <c r="AI69" s="299"/>
      <c r="AJ69" s="299"/>
      <c r="AK69" s="301">
        <v>97.82</v>
      </c>
      <c r="AL69" s="298">
        <v>0</v>
      </c>
    </row>
    <row r="70" spans="1:38" x14ac:dyDescent="0.25">
      <c r="A70" s="298">
        <v>69</v>
      </c>
      <c r="B70" s="299" t="s">
        <v>950</v>
      </c>
      <c r="C70" s="299" t="s">
        <v>1002</v>
      </c>
      <c r="D70" s="299" t="e">
        <f>VLOOKUP(B70,#REF!,2,0)</f>
        <v>#REF!</v>
      </c>
      <c r="E70" s="299" t="s">
        <v>1072</v>
      </c>
      <c r="F70" s="298">
        <v>0</v>
      </c>
      <c r="G70" s="299" t="s">
        <v>1004</v>
      </c>
      <c r="H70" s="299"/>
      <c r="I70" s="298">
        <v>0</v>
      </c>
      <c r="J70" s="298">
        <v>0</v>
      </c>
      <c r="K70" s="298">
        <v>0</v>
      </c>
      <c r="L70" s="298">
        <v>0</v>
      </c>
      <c r="M70" s="300">
        <v>99.95</v>
      </c>
      <c r="N70" s="300">
        <v>99.95</v>
      </c>
      <c r="O70" s="298">
        <v>0</v>
      </c>
      <c r="P70" s="298">
        <v>0</v>
      </c>
      <c r="Q70" s="298">
        <v>0</v>
      </c>
      <c r="R70" s="298">
        <v>0</v>
      </c>
      <c r="S70" s="298">
        <v>0</v>
      </c>
      <c r="T70" s="298">
        <v>0</v>
      </c>
      <c r="U70" s="298">
        <v>0</v>
      </c>
      <c r="V70" s="298">
        <v>0</v>
      </c>
      <c r="W70" s="298">
        <v>0</v>
      </c>
      <c r="X70" s="298">
        <v>0</v>
      </c>
      <c r="Y70" s="298">
        <v>0</v>
      </c>
      <c r="Z70" s="298">
        <v>0</v>
      </c>
      <c r="AA70" s="299"/>
      <c r="AB70" s="299"/>
      <c r="AC70" s="299"/>
      <c r="AD70" s="299"/>
      <c r="AE70" s="299"/>
      <c r="AF70" s="299" t="s">
        <v>1004</v>
      </c>
      <c r="AG70" s="299"/>
      <c r="AH70" s="299"/>
      <c r="AI70" s="299"/>
      <c r="AJ70" s="299"/>
      <c r="AK70" s="301">
        <v>100</v>
      </c>
      <c r="AL70" s="298">
        <v>0</v>
      </c>
    </row>
    <row r="71" spans="1:38" x14ac:dyDescent="0.25">
      <c r="A71" s="298">
        <v>70</v>
      </c>
      <c r="B71" s="299" t="s">
        <v>93</v>
      </c>
      <c r="C71" s="299" t="s">
        <v>1002</v>
      </c>
      <c r="D71" s="299" t="e">
        <f>VLOOKUP(B71,#REF!,2,0)</f>
        <v>#REF!</v>
      </c>
      <c r="E71" s="299" t="s">
        <v>1073</v>
      </c>
      <c r="F71" s="298">
        <v>0</v>
      </c>
      <c r="G71" s="299" t="s">
        <v>1004</v>
      </c>
      <c r="H71" s="299"/>
      <c r="I71" s="298">
        <v>0</v>
      </c>
      <c r="J71" s="298">
        <v>0</v>
      </c>
      <c r="K71" s="298">
        <v>0</v>
      </c>
      <c r="L71" s="298">
        <v>0</v>
      </c>
      <c r="M71" s="300">
        <v>100</v>
      </c>
      <c r="N71" s="300">
        <v>100</v>
      </c>
      <c r="O71" s="298">
        <v>0</v>
      </c>
      <c r="P71" s="298">
        <v>0</v>
      </c>
      <c r="Q71" s="298">
        <v>0</v>
      </c>
      <c r="R71" s="298">
        <v>0</v>
      </c>
      <c r="S71" s="298">
        <v>0</v>
      </c>
      <c r="T71" s="298">
        <v>0</v>
      </c>
      <c r="U71" s="298">
        <v>0</v>
      </c>
      <c r="V71" s="298">
        <v>0</v>
      </c>
      <c r="W71" s="298">
        <v>0</v>
      </c>
      <c r="X71" s="298">
        <v>0</v>
      </c>
      <c r="Y71" s="298">
        <v>0</v>
      </c>
      <c r="Z71" s="298">
        <v>0</v>
      </c>
      <c r="AA71" s="299"/>
      <c r="AB71" s="299"/>
      <c r="AC71" s="299"/>
      <c r="AD71" s="299"/>
      <c r="AE71" s="299"/>
      <c r="AF71" s="299" t="s">
        <v>1004</v>
      </c>
      <c r="AG71" s="299"/>
      <c r="AH71" s="299"/>
      <c r="AI71" s="299"/>
      <c r="AJ71" s="299"/>
      <c r="AK71" s="301">
        <v>100</v>
      </c>
      <c r="AL71" s="298">
        <v>0</v>
      </c>
    </row>
    <row r="72" spans="1:38" x14ac:dyDescent="0.25">
      <c r="A72" s="298">
        <v>71</v>
      </c>
      <c r="B72" s="299" t="s">
        <v>95</v>
      </c>
      <c r="C72" s="299" t="s">
        <v>1002</v>
      </c>
      <c r="D72" s="299" t="e">
        <f>VLOOKUP(B72,#REF!,2,0)</f>
        <v>#REF!</v>
      </c>
      <c r="E72" s="299" t="s">
        <v>1074</v>
      </c>
      <c r="F72" s="298">
        <v>0</v>
      </c>
      <c r="G72" s="299" t="s">
        <v>1004</v>
      </c>
      <c r="H72" s="299"/>
      <c r="I72" s="298">
        <v>0</v>
      </c>
      <c r="J72" s="298">
        <v>0</v>
      </c>
      <c r="K72" s="298">
        <v>0</v>
      </c>
      <c r="L72" s="298">
        <v>0</v>
      </c>
      <c r="M72" s="300">
        <v>100</v>
      </c>
      <c r="N72" s="300">
        <v>100</v>
      </c>
      <c r="O72" s="298">
        <v>0</v>
      </c>
      <c r="P72" s="298">
        <v>0</v>
      </c>
      <c r="Q72" s="298">
        <v>0</v>
      </c>
      <c r="R72" s="298">
        <v>0</v>
      </c>
      <c r="S72" s="298">
        <v>0</v>
      </c>
      <c r="T72" s="298">
        <v>0</v>
      </c>
      <c r="U72" s="298">
        <v>0</v>
      </c>
      <c r="V72" s="298">
        <v>0</v>
      </c>
      <c r="W72" s="298">
        <v>0</v>
      </c>
      <c r="X72" s="298">
        <v>0</v>
      </c>
      <c r="Y72" s="298">
        <v>0</v>
      </c>
      <c r="Z72" s="298">
        <v>0</v>
      </c>
      <c r="AA72" s="299"/>
      <c r="AB72" s="299"/>
      <c r="AC72" s="299"/>
      <c r="AD72" s="299"/>
      <c r="AE72" s="299"/>
      <c r="AF72" s="299" t="s">
        <v>1004</v>
      </c>
      <c r="AG72" s="299"/>
      <c r="AH72" s="299"/>
      <c r="AI72" s="299"/>
      <c r="AJ72" s="299"/>
      <c r="AK72" s="301">
        <v>100</v>
      </c>
      <c r="AL72" s="298">
        <v>0</v>
      </c>
    </row>
    <row r="73" spans="1:38" x14ac:dyDescent="0.25">
      <c r="A73" s="298">
        <v>72</v>
      </c>
      <c r="B73" s="299" t="s">
        <v>99</v>
      </c>
      <c r="C73" s="299" t="s">
        <v>1002</v>
      </c>
      <c r="D73" s="299" t="e">
        <f>VLOOKUP(B73,#REF!,2,0)</f>
        <v>#REF!</v>
      </c>
      <c r="E73" s="299" t="s">
        <v>1075</v>
      </c>
      <c r="F73" s="298">
        <v>0</v>
      </c>
      <c r="G73" s="299" t="s">
        <v>1004</v>
      </c>
      <c r="H73" s="299"/>
      <c r="I73" s="298">
        <v>0</v>
      </c>
      <c r="J73" s="298">
        <v>0</v>
      </c>
      <c r="K73" s="298">
        <v>0</v>
      </c>
      <c r="L73" s="298">
        <v>0</v>
      </c>
      <c r="M73" s="300">
        <v>74.451700000000002</v>
      </c>
      <c r="N73" s="300">
        <v>74.451700000000002</v>
      </c>
      <c r="O73" s="298">
        <v>0</v>
      </c>
      <c r="P73" s="298">
        <v>0</v>
      </c>
      <c r="Q73" s="298">
        <v>0</v>
      </c>
      <c r="R73" s="298">
        <v>0</v>
      </c>
      <c r="S73" s="298">
        <v>0</v>
      </c>
      <c r="T73" s="298">
        <v>0</v>
      </c>
      <c r="U73" s="298">
        <v>0</v>
      </c>
      <c r="V73" s="298">
        <v>0</v>
      </c>
      <c r="W73" s="298">
        <v>0</v>
      </c>
      <c r="X73" s="298">
        <v>0</v>
      </c>
      <c r="Y73" s="298">
        <v>0</v>
      </c>
      <c r="Z73" s="298">
        <v>0</v>
      </c>
      <c r="AA73" s="299"/>
      <c r="AB73" s="299"/>
      <c r="AC73" s="299"/>
      <c r="AD73" s="299"/>
      <c r="AE73" s="299"/>
      <c r="AF73" s="299" t="s">
        <v>1004</v>
      </c>
      <c r="AG73" s="299"/>
      <c r="AH73" s="299"/>
      <c r="AI73" s="299"/>
      <c r="AJ73" s="299"/>
      <c r="AK73" s="301">
        <v>74.45</v>
      </c>
      <c r="AL73" s="298">
        <v>0</v>
      </c>
    </row>
    <row r="74" spans="1:38" x14ac:dyDescent="0.25">
      <c r="A74" s="298">
        <v>73</v>
      </c>
      <c r="B74" s="299" t="s">
        <v>97</v>
      </c>
      <c r="C74" s="299" t="s">
        <v>1002</v>
      </c>
      <c r="D74" s="299" t="e">
        <f>VLOOKUP(B74,#REF!,2,0)</f>
        <v>#REF!</v>
      </c>
      <c r="E74" s="299" t="s">
        <v>1076</v>
      </c>
      <c r="F74" s="298">
        <v>0</v>
      </c>
      <c r="G74" s="299" t="s">
        <v>1004</v>
      </c>
      <c r="H74" s="299"/>
      <c r="I74" s="298">
        <v>0</v>
      </c>
      <c r="J74" s="298">
        <v>0</v>
      </c>
      <c r="K74" s="298">
        <v>0</v>
      </c>
      <c r="L74" s="298">
        <v>0</v>
      </c>
      <c r="M74" s="300">
        <v>74.451700000000002</v>
      </c>
      <c r="N74" s="300">
        <v>74.451700000000002</v>
      </c>
      <c r="O74" s="298">
        <v>0</v>
      </c>
      <c r="P74" s="298">
        <v>0</v>
      </c>
      <c r="Q74" s="298">
        <v>0</v>
      </c>
      <c r="R74" s="298">
        <v>0</v>
      </c>
      <c r="S74" s="298">
        <v>0</v>
      </c>
      <c r="T74" s="298">
        <v>0</v>
      </c>
      <c r="U74" s="298">
        <v>0</v>
      </c>
      <c r="V74" s="298">
        <v>0</v>
      </c>
      <c r="W74" s="298">
        <v>0</v>
      </c>
      <c r="X74" s="298">
        <v>0</v>
      </c>
      <c r="Y74" s="298">
        <v>0</v>
      </c>
      <c r="Z74" s="298">
        <v>0</v>
      </c>
      <c r="AA74" s="299"/>
      <c r="AB74" s="299"/>
      <c r="AC74" s="299"/>
      <c r="AD74" s="299"/>
      <c r="AE74" s="299"/>
      <c r="AF74" s="299" t="s">
        <v>1004</v>
      </c>
      <c r="AG74" s="299"/>
      <c r="AH74" s="299"/>
      <c r="AI74" s="299"/>
      <c r="AJ74" s="299"/>
      <c r="AK74" s="301">
        <v>100</v>
      </c>
      <c r="AL74" s="298">
        <v>0</v>
      </c>
    </row>
    <row r="75" spans="1:38" x14ac:dyDescent="0.25">
      <c r="A75" s="298">
        <v>74</v>
      </c>
      <c r="B75" s="299" t="s">
        <v>393</v>
      </c>
      <c r="C75" s="299" t="s">
        <v>1002</v>
      </c>
      <c r="D75" s="299" t="e">
        <f>VLOOKUP(B75,#REF!,2,0)</f>
        <v>#REF!</v>
      </c>
      <c r="E75" s="299" t="s">
        <v>1077</v>
      </c>
      <c r="F75" s="298">
        <v>0</v>
      </c>
      <c r="G75" s="299" t="s">
        <v>1004</v>
      </c>
      <c r="H75" s="299"/>
      <c r="I75" s="298">
        <v>0</v>
      </c>
      <c r="J75" s="298">
        <v>0</v>
      </c>
      <c r="K75" s="298">
        <v>0</v>
      </c>
      <c r="L75" s="298">
        <v>0</v>
      </c>
      <c r="M75" s="300">
        <v>100</v>
      </c>
      <c r="N75" s="300">
        <v>100</v>
      </c>
      <c r="O75" s="298">
        <v>0</v>
      </c>
      <c r="P75" s="298">
        <v>0</v>
      </c>
      <c r="Q75" s="298">
        <v>0</v>
      </c>
      <c r="R75" s="298">
        <v>0</v>
      </c>
      <c r="S75" s="298">
        <v>0</v>
      </c>
      <c r="T75" s="298">
        <v>0</v>
      </c>
      <c r="U75" s="298">
        <v>0</v>
      </c>
      <c r="V75" s="298">
        <v>0</v>
      </c>
      <c r="W75" s="298">
        <v>0</v>
      </c>
      <c r="X75" s="298">
        <v>0</v>
      </c>
      <c r="Y75" s="298">
        <v>0</v>
      </c>
      <c r="Z75" s="298">
        <v>0</v>
      </c>
      <c r="AA75" s="299"/>
      <c r="AB75" s="299"/>
      <c r="AC75" s="299"/>
      <c r="AD75" s="299"/>
      <c r="AE75" s="299"/>
      <c r="AF75" s="299" t="s">
        <v>1004</v>
      </c>
      <c r="AG75" s="299"/>
      <c r="AH75" s="299"/>
      <c r="AI75" s="299"/>
      <c r="AJ75" s="299"/>
      <c r="AK75" s="301">
        <v>100</v>
      </c>
      <c r="AL75" s="298">
        <v>0</v>
      </c>
    </row>
    <row r="76" spans="1:38" x14ac:dyDescent="0.25">
      <c r="A76" s="298">
        <v>75</v>
      </c>
      <c r="B76" s="299" t="s">
        <v>109</v>
      </c>
      <c r="C76" s="299" t="s">
        <v>1002</v>
      </c>
      <c r="D76" s="299" t="e">
        <f>VLOOKUP(B76,#REF!,2,0)</f>
        <v>#REF!</v>
      </c>
      <c r="E76" s="299" t="s">
        <v>1078</v>
      </c>
      <c r="F76" s="298">
        <v>0</v>
      </c>
      <c r="G76" s="299" t="s">
        <v>1004</v>
      </c>
      <c r="H76" s="299"/>
      <c r="I76" s="298">
        <v>0</v>
      </c>
      <c r="J76" s="298">
        <v>0</v>
      </c>
      <c r="K76" s="298">
        <v>0</v>
      </c>
      <c r="L76" s="298">
        <v>0</v>
      </c>
      <c r="M76" s="300">
        <v>88.509</v>
      </c>
      <c r="N76" s="300">
        <v>88.509</v>
      </c>
      <c r="O76" s="298">
        <v>0</v>
      </c>
      <c r="P76" s="298">
        <v>0</v>
      </c>
      <c r="Q76" s="298">
        <v>0</v>
      </c>
      <c r="R76" s="298">
        <v>0</v>
      </c>
      <c r="S76" s="298">
        <v>0</v>
      </c>
      <c r="T76" s="298">
        <v>0</v>
      </c>
      <c r="U76" s="298">
        <v>0</v>
      </c>
      <c r="V76" s="298">
        <v>0</v>
      </c>
      <c r="W76" s="298">
        <v>0</v>
      </c>
      <c r="X76" s="298">
        <v>0</v>
      </c>
      <c r="Y76" s="298">
        <v>0</v>
      </c>
      <c r="Z76" s="298">
        <v>0</v>
      </c>
      <c r="AA76" s="299"/>
      <c r="AB76" s="299"/>
      <c r="AC76" s="299"/>
      <c r="AD76" s="299"/>
      <c r="AE76" s="299"/>
      <c r="AF76" s="299" t="s">
        <v>1004</v>
      </c>
      <c r="AG76" s="299"/>
      <c r="AH76" s="299"/>
      <c r="AI76" s="299"/>
      <c r="AJ76" s="299"/>
      <c r="AK76" s="301">
        <v>88.51</v>
      </c>
      <c r="AL76" s="298">
        <v>0</v>
      </c>
    </row>
    <row r="77" spans="1:38" x14ac:dyDescent="0.25">
      <c r="A77" s="298">
        <v>76</v>
      </c>
      <c r="B77" s="299" t="s">
        <v>103</v>
      </c>
      <c r="C77" s="299" t="s">
        <v>1002</v>
      </c>
      <c r="D77" s="299" t="e">
        <f>VLOOKUP(B77,#REF!,2,0)</f>
        <v>#REF!</v>
      </c>
      <c r="E77" s="299" t="s">
        <v>1079</v>
      </c>
      <c r="F77" s="298">
        <v>0</v>
      </c>
      <c r="G77" s="299" t="s">
        <v>1004</v>
      </c>
      <c r="H77" s="299"/>
      <c r="I77" s="298">
        <v>0</v>
      </c>
      <c r="J77" s="298">
        <v>0</v>
      </c>
      <c r="K77" s="298">
        <v>0</v>
      </c>
      <c r="L77" s="298">
        <v>0</v>
      </c>
      <c r="M77" s="300">
        <v>88.509</v>
      </c>
      <c r="N77" s="300">
        <v>88.509</v>
      </c>
      <c r="O77" s="298">
        <v>0</v>
      </c>
      <c r="P77" s="298">
        <v>0</v>
      </c>
      <c r="Q77" s="298">
        <v>0</v>
      </c>
      <c r="R77" s="298">
        <v>0</v>
      </c>
      <c r="S77" s="298">
        <v>0</v>
      </c>
      <c r="T77" s="298">
        <v>0</v>
      </c>
      <c r="U77" s="298">
        <v>0</v>
      </c>
      <c r="V77" s="298">
        <v>0</v>
      </c>
      <c r="W77" s="298">
        <v>0</v>
      </c>
      <c r="X77" s="298">
        <v>0</v>
      </c>
      <c r="Y77" s="298">
        <v>0</v>
      </c>
      <c r="Z77" s="298">
        <v>0</v>
      </c>
      <c r="AA77" s="299"/>
      <c r="AB77" s="299"/>
      <c r="AC77" s="299"/>
      <c r="AD77" s="299"/>
      <c r="AE77" s="299"/>
      <c r="AF77" s="299" t="s">
        <v>1004</v>
      </c>
      <c r="AG77" s="299"/>
      <c r="AH77" s="299"/>
      <c r="AI77" s="299"/>
      <c r="AJ77" s="299"/>
      <c r="AK77" s="301">
        <v>100</v>
      </c>
      <c r="AL77" s="298">
        <v>0</v>
      </c>
    </row>
    <row r="78" spans="1:38" x14ac:dyDescent="0.25">
      <c r="A78" s="298">
        <v>77</v>
      </c>
      <c r="B78" s="299" t="s">
        <v>105</v>
      </c>
      <c r="C78" s="299" t="s">
        <v>1002</v>
      </c>
      <c r="D78" s="299" t="e">
        <f>VLOOKUP(B78,#REF!,2,0)</f>
        <v>#REF!</v>
      </c>
      <c r="E78" s="299" t="s">
        <v>1080</v>
      </c>
      <c r="F78" s="298">
        <v>0</v>
      </c>
      <c r="G78" s="299" t="s">
        <v>1004</v>
      </c>
      <c r="H78" s="299"/>
      <c r="I78" s="298">
        <v>0</v>
      </c>
      <c r="J78" s="298">
        <v>0</v>
      </c>
      <c r="K78" s="298">
        <v>0</v>
      </c>
      <c r="L78" s="298">
        <v>0</v>
      </c>
      <c r="M78" s="300">
        <v>88.509</v>
      </c>
      <c r="N78" s="300">
        <v>88.509</v>
      </c>
      <c r="O78" s="298">
        <v>0</v>
      </c>
      <c r="P78" s="298">
        <v>0</v>
      </c>
      <c r="Q78" s="298">
        <v>0</v>
      </c>
      <c r="R78" s="298">
        <v>0</v>
      </c>
      <c r="S78" s="298">
        <v>0</v>
      </c>
      <c r="T78" s="298">
        <v>0</v>
      </c>
      <c r="U78" s="298">
        <v>0</v>
      </c>
      <c r="V78" s="298">
        <v>0</v>
      </c>
      <c r="W78" s="298">
        <v>0</v>
      </c>
      <c r="X78" s="298">
        <v>0</v>
      </c>
      <c r="Y78" s="298">
        <v>0</v>
      </c>
      <c r="Z78" s="298">
        <v>0</v>
      </c>
      <c r="AA78" s="299"/>
      <c r="AB78" s="299"/>
      <c r="AC78" s="299"/>
      <c r="AD78" s="299"/>
      <c r="AE78" s="299"/>
      <c r="AF78" s="299" t="s">
        <v>1004</v>
      </c>
      <c r="AG78" s="299"/>
      <c r="AH78" s="299"/>
      <c r="AI78" s="299"/>
      <c r="AJ78" s="299"/>
      <c r="AK78" s="301">
        <v>100</v>
      </c>
      <c r="AL78" s="298">
        <v>0</v>
      </c>
    </row>
    <row r="79" spans="1:38" x14ac:dyDescent="0.25">
      <c r="A79" s="298">
        <v>78</v>
      </c>
      <c r="B79" s="299" t="s">
        <v>965</v>
      </c>
      <c r="C79" s="299" t="s">
        <v>1002</v>
      </c>
      <c r="D79" s="299" t="e">
        <f>VLOOKUP(B79,#REF!,2,0)</f>
        <v>#REF!</v>
      </c>
      <c r="E79" s="299" t="s">
        <v>1632</v>
      </c>
      <c r="F79" s="298">
        <v>0</v>
      </c>
      <c r="G79" s="299" t="s">
        <v>1004</v>
      </c>
      <c r="H79" s="299"/>
      <c r="I79" s="298">
        <v>0</v>
      </c>
      <c r="J79" s="298">
        <v>0</v>
      </c>
      <c r="K79" s="298">
        <v>0</v>
      </c>
      <c r="L79" s="298">
        <v>0</v>
      </c>
      <c r="M79" s="300">
        <v>95.554500000000004</v>
      </c>
      <c r="N79" s="300">
        <v>95.554500000000004</v>
      </c>
      <c r="O79" s="298">
        <v>0</v>
      </c>
      <c r="P79" s="298">
        <v>0</v>
      </c>
      <c r="Q79" s="298">
        <v>0</v>
      </c>
      <c r="R79" s="298">
        <v>0</v>
      </c>
      <c r="S79" s="298">
        <v>0</v>
      </c>
      <c r="T79" s="298">
        <v>0</v>
      </c>
      <c r="U79" s="298">
        <v>0</v>
      </c>
      <c r="V79" s="298">
        <v>0</v>
      </c>
      <c r="W79" s="298">
        <v>0</v>
      </c>
      <c r="X79" s="298">
        <v>0</v>
      </c>
      <c r="Y79" s="298">
        <v>0</v>
      </c>
      <c r="Z79" s="298">
        <v>0</v>
      </c>
      <c r="AA79" s="299"/>
      <c r="AB79" s="299"/>
      <c r="AC79" s="299"/>
      <c r="AD79" s="299"/>
      <c r="AE79" s="299"/>
      <c r="AF79" s="299" t="s">
        <v>1004</v>
      </c>
      <c r="AG79" s="299"/>
      <c r="AH79" s="299"/>
      <c r="AI79" s="299"/>
      <c r="AJ79" s="299"/>
      <c r="AK79" s="301">
        <v>100</v>
      </c>
      <c r="AL79" s="298">
        <v>0</v>
      </c>
    </row>
    <row r="80" spans="1:38" x14ac:dyDescent="0.25">
      <c r="A80" s="298">
        <v>79</v>
      </c>
      <c r="B80" s="299" t="s">
        <v>113</v>
      </c>
      <c r="C80" s="302" t="s">
        <v>1038</v>
      </c>
      <c r="D80" s="299" t="e">
        <f>VLOOKUP(B80,#REF!,2,0)</f>
        <v>#REF!</v>
      </c>
      <c r="E80" s="299" t="s">
        <v>1081</v>
      </c>
      <c r="F80" s="298">
        <v>0</v>
      </c>
      <c r="G80" s="299" t="s">
        <v>1004</v>
      </c>
      <c r="H80" s="299"/>
      <c r="I80" s="298">
        <v>0</v>
      </c>
      <c r="J80" s="298">
        <v>0</v>
      </c>
      <c r="K80" s="298">
        <v>0</v>
      </c>
      <c r="L80" s="298">
        <v>0</v>
      </c>
      <c r="M80" s="300">
        <v>49.092700000000001</v>
      </c>
      <c r="N80" s="300">
        <v>49.092700000000001</v>
      </c>
      <c r="O80" s="298">
        <v>0</v>
      </c>
      <c r="P80" s="298">
        <v>0</v>
      </c>
      <c r="Q80" s="298">
        <v>0</v>
      </c>
      <c r="R80" s="298">
        <v>0</v>
      </c>
      <c r="S80" s="298">
        <v>0</v>
      </c>
      <c r="T80" s="298">
        <v>0</v>
      </c>
      <c r="U80" s="298">
        <v>0</v>
      </c>
      <c r="V80" s="298">
        <v>0</v>
      </c>
      <c r="W80" s="298">
        <v>0</v>
      </c>
      <c r="X80" s="298">
        <v>0</v>
      </c>
      <c r="Y80" s="298">
        <v>0</v>
      </c>
      <c r="Z80" s="298">
        <v>0</v>
      </c>
      <c r="AA80" s="299"/>
      <c r="AB80" s="299"/>
      <c r="AC80" s="299"/>
      <c r="AD80" s="299"/>
      <c r="AE80" s="299"/>
      <c r="AF80" s="299" t="s">
        <v>1004</v>
      </c>
      <c r="AG80" s="299"/>
      <c r="AH80" s="299"/>
      <c r="AI80" s="299"/>
      <c r="AJ80" s="299"/>
      <c r="AK80" s="301">
        <v>49.09</v>
      </c>
      <c r="AL80" s="298">
        <v>0</v>
      </c>
    </row>
    <row r="81" spans="1:38" x14ac:dyDescent="0.25">
      <c r="A81" s="298">
        <v>80</v>
      </c>
      <c r="B81" s="299" t="s">
        <v>355</v>
      </c>
      <c r="C81" s="302" t="s">
        <v>1038</v>
      </c>
      <c r="D81" s="299" t="e">
        <f>VLOOKUP(B81,#REF!,2,0)</f>
        <v>#REF!</v>
      </c>
      <c r="E81" s="299" t="s">
        <v>1082</v>
      </c>
      <c r="F81" s="298">
        <v>0</v>
      </c>
      <c r="G81" s="299" t="s">
        <v>1004</v>
      </c>
      <c r="H81" s="299"/>
      <c r="I81" s="298">
        <v>0</v>
      </c>
      <c r="J81" s="298">
        <v>0</v>
      </c>
      <c r="K81" s="298">
        <v>0</v>
      </c>
      <c r="L81" s="298">
        <v>0</v>
      </c>
      <c r="M81" s="300">
        <v>49.092700000000001</v>
      </c>
      <c r="N81" s="300">
        <v>49.092700000000001</v>
      </c>
      <c r="O81" s="298">
        <v>0</v>
      </c>
      <c r="P81" s="298">
        <v>0</v>
      </c>
      <c r="Q81" s="298">
        <v>0</v>
      </c>
      <c r="R81" s="298">
        <v>0</v>
      </c>
      <c r="S81" s="298">
        <v>0</v>
      </c>
      <c r="T81" s="298">
        <v>0</v>
      </c>
      <c r="U81" s="298">
        <v>0</v>
      </c>
      <c r="V81" s="298">
        <v>0</v>
      </c>
      <c r="W81" s="298">
        <v>0</v>
      </c>
      <c r="X81" s="298">
        <v>0</v>
      </c>
      <c r="Y81" s="298">
        <v>0</v>
      </c>
      <c r="Z81" s="298">
        <v>0</v>
      </c>
      <c r="AA81" s="299"/>
      <c r="AB81" s="299"/>
      <c r="AC81" s="299"/>
      <c r="AD81" s="299"/>
      <c r="AE81" s="299"/>
      <c r="AF81" s="299" t="s">
        <v>1004</v>
      </c>
      <c r="AG81" s="299"/>
      <c r="AH81" s="299"/>
      <c r="AI81" s="299"/>
      <c r="AJ81" s="299"/>
      <c r="AK81" s="301">
        <v>100</v>
      </c>
      <c r="AL81" s="298">
        <v>0</v>
      </c>
    </row>
    <row r="82" spans="1:38" x14ac:dyDescent="0.25">
      <c r="A82" s="298">
        <v>81</v>
      </c>
      <c r="B82" s="299" t="s">
        <v>101</v>
      </c>
      <c r="C82" s="299" t="s">
        <v>1002</v>
      </c>
      <c r="D82" s="299" t="e">
        <f>VLOOKUP(B82,#REF!,2,0)</f>
        <v>#REF!</v>
      </c>
      <c r="E82" s="299" t="s">
        <v>1083</v>
      </c>
      <c r="F82" s="298">
        <v>0</v>
      </c>
      <c r="G82" s="299" t="s">
        <v>1004</v>
      </c>
      <c r="H82" s="299"/>
      <c r="I82" s="298">
        <v>0</v>
      </c>
      <c r="J82" s="298">
        <v>0</v>
      </c>
      <c r="K82" s="298">
        <v>0</v>
      </c>
      <c r="L82" s="298">
        <v>0</v>
      </c>
      <c r="M82" s="300">
        <v>77.260000000000005</v>
      </c>
      <c r="N82" s="300">
        <v>77.260000000000005</v>
      </c>
      <c r="O82" s="298">
        <v>0</v>
      </c>
      <c r="P82" s="298">
        <v>0</v>
      </c>
      <c r="Q82" s="298">
        <v>0</v>
      </c>
      <c r="R82" s="298">
        <v>0</v>
      </c>
      <c r="S82" s="298">
        <v>0</v>
      </c>
      <c r="T82" s="298">
        <v>0</v>
      </c>
      <c r="U82" s="298">
        <v>0</v>
      </c>
      <c r="V82" s="298">
        <v>0</v>
      </c>
      <c r="W82" s="298">
        <v>0</v>
      </c>
      <c r="X82" s="298">
        <v>0</v>
      </c>
      <c r="Y82" s="298">
        <v>0</v>
      </c>
      <c r="Z82" s="298">
        <v>0</v>
      </c>
      <c r="AA82" s="299"/>
      <c r="AB82" s="299"/>
      <c r="AC82" s="299"/>
      <c r="AD82" s="299"/>
      <c r="AE82" s="299"/>
      <c r="AF82" s="299" t="s">
        <v>1004</v>
      </c>
      <c r="AG82" s="299"/>
      <c r="AH82" s="299"/>
      <c r="AI82" s="299"/>
      <c r="AJ82" s="299"/>
      <c r="AK82" s="301">
        <v>77.260000000000005</v>
      </c>
      <c r="AL82" s="298">
        <v>0</v>
      </c>
    </row>
    <row r="83" spans="1:38" x14ac:dyDescent="0.25">
      <c r="A83" s="298">
        <v>82</v>
      </c>
      <c r="B83" s="299" t="s">
        <v>115</v>
      </c>
      <c r="C83" s="299" t="s">
        <v>1002</v>
      </c>
      <c r="D83" s="299" t="e">
        <f>VLOOKUP(B83,#REF!,2,0)</f>
        <v>#REF!</v>
      </c>
      <c r="E83" s="299" t="s">
        <v>1145</v>
      </c>
      <c r="F83" s="298">
        <v>0</v>
      </c>
      <c r="G83" s="299" t="s">
        <v>1004</v>
      </c>
      <c r="H83" s="299"/>
      <c r="I83" s="298">
        <v>0</v>
      </c>
      <c r="J83" s="298">
        <v>0</v>
      </c>
      <c r="K83" s="298">
        <v>0</v>
      </c>
      <c r="L83" s="298">
        <v>0</v>
      </c>
      <c r="M83" s="300">
        <v>95.554500000000004</v>
      </c>
      <c r="N83" s="300">
        <v>95.554500000000004</v>
      </c>
      <c r="O83" s="298">
        <v>0</v>
      </c>
      <c r="P83" s="298">
        <v>0</v>
      </c>
      <c r="Q83" s="298">
        <v>0</v>
      </c>
      <c r="R83" s="298">
        <v>0</v>
      </c>
      <c r="S83" s="298">
        <v>0</v>
      </c>
      <c r="T83" s="298">
        <v>0</v>
      </c>
      <c r="U83" s="298">
        <v>0</v>
      </c>
      <c r="V83" s="298">
        <v>0</v>
      </c>
      <c r="W83" s="298">
        <v>0</v>
      </c>
      <c r="X83" s="298">
        <v>0</v>
      </c>
      <c r="Y83" s="298">
        <v>0</v>
      </c>
      <c r="Z83" s="298">
        <v>0</v>
      </c>
      <c r="AA83" s="299"/>
      <c r="AB83" s="299"/>
      <c r="AC83" s="299"/>
      <c r="AD83" s="299"/>
      <c r="AE83" s="299"/>
      <c r="AF83" s="299" t="s">
        <v>1004</v>
      </c>
      <c r="AG83" s="299"/>
      <c r="AH83" s="299"/>
      <c r="AI83" s="299"/>
      <c r="AJ83" s="299"/>
      <c r="AK83" s="301">
        <v>95.55</v>
      </c>
      <c r="AL83" s="298">
        <v>0</v>
      </c>
    </row>
    <row r="84" spans="1:38" x14ac:dyDescent="0.25">
      <c r="A84" s="298">
        <v>83</v>
      </c>
      <c r="B84" s="299" t="s">
        <v>117</v>
      </c>
      <c r="C84" s="299" t="s">
        <v>1002</v>
      </c>
      <c r="D84" s="299" t="e">
        <f>VLOOKUP(B84,#REF!,2,0)</f>
        <v>#REF!</v>
      </c>
      <c r="E84" s="299" t="s">
        <v>1084</v>
      </c>
      <c r="F84" s="298">
        <v>0</v>
      </c>
      <c r="G84" s="299" t="s">
        <v>1004</v>
      </c>
      <c r="H84" s="299"/>
      <c r="I84" s="298">
        <v>0</v>
      </c>
      <c r="J84" s="298">
        <v>0</v>
      </c>
      <c r="K84" s="298">
        <v>0</v>
      </c>
      <c r="L84" s="298">
        <v>0</v>
      </c>
      <c r="M84" s="300">
        <v>100</v>
      </c>
      <c r="N84" s="300">
        <v>100</v>
      </c>
      <c r="O84" s="298">
        <v>0</v>
      </c>
      <c r="P84" s="298">
        <v>0</v>
      </c>
      <c r="Q84" s="298">
        <v>0</v>
      </c>
      <c r="R84" s="298">
        <v>0</v>
      </c>
      <c r="S84" s="298">
        <v>0</v>
      </c>
      <c r="T84" s="298">
        <v>0</v>
      </c>
      <c r="U84" s="298">
        <v>0</v>
      </c>
      <c r="V84" s="298">
        <v>0</v>
      </c>
      <c r="W84" s="298">
        <v>0</v>
      </c>
      <c r="X84" s="298">
        <v>0</v>
      </c>
      <c r="Y84" s="298">
        <v>0</v>
      </c>
      <c r="Z84" s="298">
        <v>0</v>
      </c>
      <c r="AA84" s="299"/>
      <c r="AB84" s="299"/>
      <c r="AC84" s="299"/>
      <c r="AD84" s="299"/>
      <c r="AE84" s="299"/>
      <c r="AF84" s="299" t="s">
        <v>1004</v>
      </c>
      <c r="AG84" s="299"/>
      <c r="AH84" s="299"/>
      <c r="AI84" s="299"/>
      <c r="AJ84" s="299"/>
      <c r="AK84" s="301">
        <v>100</v>
      </c>
      <c r="AL84" s="298">
        <v>0</v>
      </c>
    </row>
    <row r="85" spans="1:38" x14ac:dyDescent="0.25">
      <c r="A85" s="298">
        <v>84</v>
      </c>
      <c r="B85" s="299" t="s">
        <v>119</v>
      </c>
      <c r="C85" s="299" t="s">
        <v>1002</v>
      </c>
      <c r="D85" s="299" t="e">
        <f>VLOOKUP(B85,#REF!,2,0)</f>
        <v>#REF!</v>
      </c>
      <c r="E85" s="299" t="s">
        <v>1085</v>
      </c>
      <c r="F85" s="298">
        <v>0</v>
      </c>
      <c r="G85" s="299" t="s">
        <v>1004</v>
      </c>
      <c r="H85" s="299"/>
      <c r="I85" s="298">
        <v>0</v>
      </c>
      <c r="J85" s="298">
        <v>0</v>
      </c>
      <c r="K85" s="298">
        <v>0</v>
      </c>
      <c r="L85" s="298">
        <v>0</v>
      </c>
      <c r="M85" s="300">
        <v>56.884399999999999</v>
      </c>
      <c r="N85" s="300">
        <v>56.884399999999999</v>
      </c>
      <c r="O85" s="298">
        <v>0</v>
      </c>
      <c r="P85" s="298">
        <v>0</v>
      </c>
      <c r="Q85" s="298">
        <v>0</v>
      </c>
      <c r="R85" s="298">
        <v>0</v>
      </c>
      <c r="S85" s="298">
        <v>0</v>
      </c>
      <c r="T85" s="298">
        <v>0</v>
      </c>
      <c r="U85" s="298">
        <v>0</v>
      </c>
      <c r="V85" s="298">
        <v>0</v>
      </c>
      <c r="W85" s="298">
        <v>0</v>
      </c>
      <c r="X85" s="298">
        <v>0</v>
      </c>
      <c r="Y85" s="298">
        <v>0</v>
      </c>
      <c r="Z85" s="298">
        <v>0</v>
      </c>
      <c r="AA85" s="299"/>
      <c r="AB85" s="299"/>
      <c r="AC85" s="299"/>
      <c r="AD85" s="299"/>
      <c r="AE85" s="299"/>
      <c r="AF85" s="299" t="s">
        <v>1004</v>
      </c>
      <c r="AG85" s="299"/>
      <c r="AH85" s="299"/>
      <c r="AI85" s="299"/>
      <c r="AJ85" s="299"/>
      <c r="AK85" s="301">
        <v>56.88</v>
      </c>
      <c r="AL85" s="298">
        <v>0</v>
      </c>
    </row>
    <row r="86" spans="1:38" x14ac:dyDescent="0.25">
      <c r="A86" s="298">
        <v>85</v>
      </c>
      <c r="B86" s="299" t="s">
        <v>107</v>
      </c>
      <c r="C86" s="299" t="s">
        <v>1002</v>
      </c>
      <c r="D86" s="299" t="e">
        <f>VLOOKUP(B86,#REF!,2,0)</f>
        <v>#REF!</v>
      </c>
      <c r="E86" s="299" t="s">
        <v>1086</v>
      </c>
      <c r="F86" s="298">
        <v>0</v>
      </c>
      <c r="G86" s="299" t="s">
        <v>1004</v>
      </c>
      <c r="H86" s="299"/>
      <c r="I86" s="298">
        <v>0</v>
      </c>
      <c r="J86" s="298">
        <v>0</v>
      </c>
      <c r="K86" s="298">
        <v>0</v>
      </c>
      <c r="L86" s="298">
        <v>0</v>
      </c>
      <c r="M86" s="300">
        <v>100</v>
      </c>
      <c r="N86" s="300">
        <v>100</v>
      </c>
      <c r="O86" s="298">
        <v>0</v>
      </c>
      <c r="P86" s="298">
        <v>0</v>
      </c>
      <c r="Q86" s="298">
        <v>0</v>
      </c>
      <c r="R86" s="298">
        <v>0</v>
      </c>
      <c r="S86" s="298">
        <v>0</v>
      </c>
      <c r="T86" s="298">
        <v>0</v>
      </c>
      <c r="U86" s="298">
        <v>0</v>
      </c>
      <c r="V86" s="298">
        <v>0</v>
      </c>
      <c r="W86" s="298">
        <v>0</v>
      </c>
      <c r="X86" s="298">
        <v>0</v>
      </c>
      <c r="Y86" s="298">
        <v>0</v>
      </c>
      <c r="Z86" s="298">
        <v>0</v>
      </c>
      <c r="AA86" s="299"/>
      <c r="AB86" s="299"/>
      <c r="AC86" s="299"/>
      <c r="AD86" s="299"/>
      <c r="AE86" s="299"/>
      <c r="AF86" s="299" t="s">
        <v>1004</v>
      </c>
      <c r="AG86" s="299"/>
      <c r="AH86" s="299"/>
      <c r="AI86" s="299"/>
      <c r="AJ86" s="299"/>
      <c r="AK86" s="301">
        <v>100</v>
      </c>
      <c r="AL86" s="298">
        <v>0</v>
      </c>
    </row>
    <row r="87" spans="1:38" x14ac:dyDescent="0.25">
      <c r="A87" s="298">
        <v>86</v>
      </c>
      <c r="B87" s="299" t="s">
        <v>1150</v>
      </c>
      <c r="C87" s="299" t="s">
        <v>1002</v>
      </c>
      <c r="D87" s="299" t="e">
        <f>VLOOKUP(B87,#REF!,2,0)</f>
        <v>#REF!</v>
      </c>
      <c r="E87" s="299" t="s">
        <v>1303</v>
      </c>
      <c r="F87" s="298">
        <v>0</v>
      </c>
      <c r="G87" s="299" t="s">
        <v>1004</v>
      </c>
      <c r="H87" s="299"/>
      <c r="I87" s="298">
        <v>0</v>
      </c>
      <c r="J87" s="298">
        <v>0</v>
      </c>
      <c r="K87" s="298">
        <v>0</v>
      </c>
      <c r="L87" s="298">
        <v>0</v>
      </c>
      <c r="M87" s="300">
        <v>100</v>
      </c>
      <c r="N87" s="300">
        <v>100</v>
      </c>
      <c r="O87" s="298">
        <v>0</v>
      </c>
      <c r="P87" s="298">
        <v>0</v>
      </c>
      <c r="Q87" s="298">
        <v>0</v>
      </c>
      <c r="R87" s="298">
        <v>0</v>
      </c>
      <c r="S87" s="298">
        <v>0</v>
      </c>
      <c r="T87" s="298">
        <v>0</v>
      </c>
      <c r="U87" s="298">
        <v>0</v>
      </c>
      <c r="V87" s="298">
        <v>0</v>
      </c>
      <c r="W87" s="298">
        <v>0</v>
      </c>
      <c r="X87" s="298">
        <v>0</v>
      </c>
      <c r="Y87" s="298">
        <v>0</v>
      </c>
      <c r="Z87" s="298">
        <v>0</v>
      </c>
      <c r="AA87" s="299"/>
      <c r="AB87" s="299"/>
      <c r="AC87" s="299"/>
      <c r="AD87" s="299"/>
      <c r="AE87" s="299"/>
      <c r="AF87" s="299" t="s">
        <v>1004</v>
      </c>
      <c r="AG87" s="299"/>
      <c r="AH87" s="299"/>
      <c r="AI87" s="299"/>
      <c r="AJ87" s="299"/>
      <c r="AK87" s="301">
        <v>100</v>
      </c>
      <c r="AL87" s="298">
        <v>0</v>
      </c>
    </row>
    <row r="88" spans="1:38" x14ac:dyDescent="0.25">
      <c r="A88" s="298">
        <v>87</v>
      </c>
      <c r="B88" s="299" t="s">
        <v>121</v>
      </c>
      <c r="C88" s="299" t="s">
        <v>1002</v>
      </c>
      <c r="D88" s="299" t="e">
        <f>VLOOKUP(B88,#REF!,2,0)</f>
        <v>#REF!</v>
      </c>
      <c r="E88" s="299" t="s">
        <v>1087</v>
      </c>
      <c r="F88" s="298">
        <v>0</v>
      </c>
      <c r="G88" s="299" t="s">
        <v>1004</v>
      </c>
      <c r="H88" s="299"/>
      <c r="I88" s="298">
        <v>0</v>
      </c>
      <c r="J88" s="298">
        <v>0</v>
      </c>
      <c r="K88" s="298">
        <v>0</v>
      </c>
      <c r="L88" s="298">
        <v>0</v>
      </c>
      <c r="M88" s="300">
        <v>76.883200000000002</v>
      </c>
      <c r="N88" s="300">
        <v>76.883200000000002</v>
      </c>
      <c r="O88" s="298">
        <v>0</v>
      </c>
      <c r="P88" s="298">
        <v>0</v>
      </c>
      <c r="Q88" s="298">
        <v>0</v>
      </c>
      <c r="R88" s="298">
        <v>0</v>
      </c>
      <c r="S88" s="298">
        <v>0</v>
      </c>
      <c r="T88" s="298">
        <v>0</v>
      </c>
      <c r="U88" s="298">
        <v>0</v>
      </c>
      <c r="V88" s="298">
        <v>0</v>
      </c>
      <c r="W88" s="298">
        <v>0</v>
      </c>
      <c r="X88" s="298">
        <v>0</v>
      </c>
      <c r="Y88" s="298">
        <v>0</v>
      </c>
      <c r="Z88" s="298">
        <v>0</v>
      </c>
      <c r="AA88" s="299"/>
      <c r="AB88" s="299"/>
      <c r="AC88" s="299"/>
      <c r="AD88" s="299"/>
      <c r="AE88" s="299"/>
      <c r="AF88" s="299" t="s">
        <v>1004</v>
      </c>
      <c r="AG88" s="299"/>
      <c r="AH88" s="299"/>
      <c r="AI88" s="299"/>
      <c r="AJ88" s="299"/>
      <c r="AK88" s="301">
        <v>76.88</v>
      </c>
      <c r="AL88" s="298">
        <v>0</v>
      </c>
    </row>
    <row r="89" spans="1:38" x14ac:dyDescent="0.25">
      <c r="A89" s="298">
        <v>88</v>
      </c>
      <c r="B89" s="299" t="s">
        <v>964</v>
      </c>
      <c r="C89" s="299" t="s">
        <v>1002</v>
      </c>
      <c r="D89" s="299" t="e">
        <f>VLOOKUP(B89,#REF!,2,0)</f>
        <v>#REF!</v>
      </c>
      <c r="E89" s="299" t="s">
        <v>1088</v>
      </c>
      <c r="F89" s="298">
        <v>0</v>
      </c>
      <c r="G89" s="299" t="s">
        <v>1004</v>
      </c>
      <c r="H89" s="299"/>
      <c r="I89" s="298">
        <v>0</v>
      </c>
      <c r="J89" s="298">
        <v>0</v>
      </c>
      <c r="K89" s="298">
        <v>0</v>
      </c>
      <c r="L89" s="298">
        <v>0</v>
      </c>
      <c r="M89" s="300">
        <v>100</v>
      </c>
      <c r="N89" s="300">
        <v>100</v>
      </c>
      <c r="O89" s="298">
        <v>0</v>
      </c>
      <c r="P89" s="298">
        <v>0</v>
      </c>
      <c r="Q89" s="298">
        <v>0</v>
      </c>
      <c r="R89" s="298">
        <v>0</v>
      </c>
      <c r="S89" s="298">
        <v>0</v>
      </c>
      <c r="T89" s="298">
        <v>0</v>
      </c>
      <c r="U89" s="298">
        <v>0</v>
      </c>
      <c r="V89" s="298">
        <v>0</v>
      </c>
      <c r="W89" s="298">
        <v>0</v>
      </c>
      <c r="X89" s="298">
        <v>0</v>
      </c>
      <c r="Y89" s="298">
        <v>0</v>
      </c>
      <c r="Z89" s="298">
        <v>0</v>
      </c>
      <c r="AA89" s="299"/>
      <c r="AB89" s="299"/>
      <c r="AC89" s="299"/>
      <c r="AD89" s="299"/>
      <c r="AE89" s="299"/>
      <c r="AF89" s="299" t="s">
        <v>1004</v>
      </c>
      <c r="AG89" s="299"/>
      <c r="AH89" s="299"/>
      <c r="AI89" s="299"/>
      <c r="AJ89" s="299"/>
      <c r="AK89" s="301">
        <v>100</v>
      </c>
      <c r="AL89" s="298">
        <v>0</v>
      </c>
    </row>
    <row r="90" spans="1:38" x14ac:dyDescent="0.25">
      <c r="A90" s="298">
        <v>89</v>
      </c>
      <c r="B90" s="299" t="s">
        <v>422</v>
      </c>
      <c r="C90" s="299" t="s">
        <v>1002</v>
      </c>
      <c r="D90" s="299" t="e">
        <f>VLOOKUP(B90,#REF!,2,0)</f>
        <v>#REF!</v>
      </c>
      <c r="E90" s="299" t="s">
        <v>1089</v>
      </c>
      <c r="F90" s="298">
        <v>0</v>
      </c>
      <c r="G90" s="299" t="s">
        <v>1004</v>
      </c>
      <c r="H90" s="299"/>
      <c r="I90" s="298">
        <v>0</v>
      </c>
      <c r="J90" s="298">
        <v>0</v>
      </c>
      <c r="K90" s="298">
        <v>0</v>
      </c>
      <c r="L90" s="298">
        <v>0</v>
      </c>
      <c r="M90" s="300">
        <v>100</v>
      </c>
      <c r="N90" s="300">
        <v>100</v>
      </c>
      <c r="O90" s="298">
        <v>0</v>
      </c>
      <c r="P90" s="298">
        <v>0</v>
      </c>
      <c r="Q90" s="298">
        <v>0</v>
      </c>
      <c r="R90" s="298">
        <v>0</v>
      </c>
      <c r="S90" s="298">
        <v>0</v>
      </c>
      <c r="T90" s="298">
        <v>0</v>
      </c>
      <c r="U90" s="298">
        <v>0</v>
      </c>
      <c r="V90" s="298">
        <v>0</v>
      </c>
      <c r="W90" s="298">
        <v>0</v>
      </c>
      <c r="X90" s="298">
        <v>0</v>
      </c>
      <c r="Y90" s="298">
        <v>0</v>
      </c>
      <c r="Z90" s="298">
        <v>0</v>
      </c>
      <c r="AA90" s="299"/>
      <c r="AB90" s="299"/>
      <c r="AC90" s="299"/>
      <c r="AD90" s="299"/>
      <c r="AE90" s="299"/>
      <c r="AF90" s="299" t="s">
        <v>1004</v>
      </c>
      <c r="AG90" s="299"/>
      <c r="AH90" s="299"/>
      <c r="AI90" s="299"/>
      <c r="AJ90" s="299"/>
      <c r="AK90" s="301">
        <v>100</v>
      </c>
      <c r="AL90" s="298">
        <v>0</v>
      </c>
    </row>
    <row r="91" spans="1:38" x14ac:dyDescent="0.25">
      <c r="A91" s="298">
        <v>90</v>
      </c>
      <c r="B91" s="299" t="s">
        <v>410</v>
      </c>
      <c r="C91" s="299" t="s">
        <v>1002</v>
      </c>
      <c r="D91" s="299" t="e">
        <f>VLOOKUP(B91,#REF!,2,0)</f>
        <v>#REF!</v>
      </c>
      <c r="E91" s="299" t="s">
        <v>1090</v>
      </c>
      <c r="F91" s="298">
        <v>0</v>
      </c>
      <c r="G91" s="299" t="s">
        <v>1004</v>
      </c>
      <c r="H91" s="299"/>
      <c r="I91" s="298">
        <v>0</v>
      </c>
      <c r="J91" s="298">
        <v>0</v>
      </c>
      <c r="K91" s="298">
        <v>0</v>
      </c>
      <c r="L91" s="298">
        <v>0</v>
      </c>
      <c r="M91" s="300">
        <v>100</v>
      </c>
      <c r="N91" s="300">
        <v>100</v>
      </c>
      <c r="O91" s="298">
        <v>0</v>
      </c>
      <c r="P91" s="298">
        <v>0</v>
      </c>
      <c r="Q91" s="298">
        <v>0</v>
      </c>
      <c r="R91" s="298">
        <v>0</v>
      </c>
      <c r="S91" s="298">
        <v>0</v>
      </c>
      <c r="T91" s="298">
        <v>0</v>
      </c>
      <c r="U91" s="298">
        <v>0</v>
      </c>
      <c r="V91" s="298">
        <v>0</v>
      </c>
      <c r="W91" s="298">
        <v>0</v>
      </c>
      <c r="X91" s="298">
        <v>0</v>
      </c>
      <c r="Y91" s="298">
        <v>0</v>
      </c>
      <c r="Z91" s="298">
        <v>0</v>
      </c>
      <c r="AA91" s="299"/>
      <c r="AB91" s="299"/>
      <c r="AC91" s="299"/>
      <c r="AD91" s="299"/>
      <c r="AE91" s="299"/>
      <c r="AF91" s="299" t="s">
        <v>1004</v>
      </c>
      <c r="AG91" s="299"/>
      <c r="AH91" s="299"/>
      <c r="AI91" s="299"/>
      <c r="AJ91" s="299"/>
      <c r="AK91" s="301">
        <v>100</v>
      </c>
      <c r="AL91" s="298">
        <v>0</v>
      </c>
    </row>
    <row r="92" spans="1:38" x14ac:dyDescent="0.25">
      <c r="A92" s="298">
        <v>91</v>
      </c>
      <c r="B92" s="299" t="s">
        <v>238</v>
      </c>
      <c r="C92" s="299" t="s">
        <v>1002</v>
      </c>
      <c r="D92" s="299" t="e">
        <f>VLOOKUP(B92,#REF!,2,0)</f>
        <v>#REF!</v>
      </c>
      <c r="E92" s="299" t="s">
        <v>1091</v>
      </c>
      <c r="F92" s="298">
        <v>0</v>
      </c>
      <c r="G92" s="299" t="s">
        <v>1004</v>
      </c>
      <c r="H92" s="299"/>
      <c r="I92" s="298">
        <v>0</v>
      </c>
      <c r="J92" s="298">
        <v>0</v>
      </c>
      <c r="K92" s="298">
        <v>0</v>
      </c>
      <c r="L92" s="298">
        <v>0</v>
      </c>
      <c r="M92" s="300">
        <v>100</v>
      </c>
      <c r="N92" s="300">
        <v>100</v>
      </c>
      <c r="O92" s="298">
        <v>0</v>
      </c>
      <c r="P92" s="298">
        <v>0</v>
      </c>
      <c r="Q92" s="298">
        <v>0</v>
      </c>
      <c r="R92" s="298">
        <v>0</v>
      </c>
      <c r="S92" s="298">
        <v>0</v>
      </c>
      <c r="T92" s="298">
        <v>0</v>
      </c>
      <c r="U92" s="298">
        <v>0</v>
      </c>
      <c r="V92" s="298">
        <v>0</v>
      </c>
      <c r="W92" s="298">
        <v>0</v>
      </c>
      <c r="X92" s="298">
        <v>0</v>
      </c>
      <c r="Y92" s="298">
        <v>0</v>
      </c>
      <c r="Z92" s="298">
        <v>0</v>
      </c>
      <c r="AA92" s="299"/>
      <c r="AB92" s="299"/>
      <c r="AC92" s="299"/>
      <c r="AD92" s="299"/>
      <c r="AE92" s="299"/>
      <c r="AF92" s="299" t="s">
        <v>1004</v>
      </c>
      <c r="AG92" s="299"/>
      <c r="AH92" s="299"/>
      <c r="AI92" s="299"/>
      <c r="AJ92" s="299"/>
      <c r="AK92" s="301">
        <v>100</v>
      </c>
      <c r="AL92" s="298">
        <v>0</v>
      </c>
    </row>
    <row r="93" spans="1:38" x14ac:dyDescent="0.25">
      <c r="A93" s="298">
        <v>92</v>
      </c>
      <c r="B93" s="299" t="s">
        <v>236</v>
      </c>
      <c r="C93" s="299" t="s">
        <v>1002</v>
      </c>
      <c r="D93" s="299" t="e">
        <f>VLOOKUP(B93,#REF!,2,0)</f>
        <v>#REF!</v>
      </c>
      <c r="E93" s="299" t="s">
        <v>1092</v>
      </c>
      <c r="F93" s="298">
        <v>0</v>
      </c>
      <c r="G93" s="299" t="s">
        <v>1004</v>
      </c>
      <c r="H93" s="299"/>
      <c r="I93" s="298">
        <v>0</v>
      </c>
      <c r="J93" s="298">
        <v>0</v>
      </c>
      <c r="K93" s="298">
        <v>0</v>
      </c>
      <c r="L93" s="298">
        <v>0</v>
      </c>
      <c r="M93" s="300">
        <v>100</v>
      </c>
      <c r="N93" s="300">
        <v>100</v>
      </c>
      <c r="O93" s="298">
        <v>0</v>
      </c>
      <c r="P93" s="298">
        <v>0</v>
      </c>
      <c r="Q93" s="298">
        <v>0</v>
      </c>
      <c r="R93" s="298">
        <v>0</v>
      </c>
      <c r="S93" s="298">
        <v>0</v>
      </c>
      <c r="T93" s="298">
        <v>0</v>
      </c>
      <c r="U93" s="298">
        <v>0</v>
      </c>
      <c r="V93" s="298">
        <v>0</v>
      </c>
      <c r="W93" s="298">
        <v>0</v>
      </c>
      <c r="X93" s="298">
        <v>0</v>
      </c>
      <c r="Y93" s="298">
        <v>0</v>
      </c>
      <c r="Z93" s="298">
        <v>0</v>
      </c>
      <c r="AA93" s="299"/>
      <c r="AB93" s="299"/>
      <c r="AC93" s="299"/>
      <c r="AD93" s="299"/>
      <c r="AE93" s="299"/>
      <c r="AF93" s="299" t="s">
        <v>1004</v>
      </c>
      <c r="AG93" s="299"/>
      <c r="AH93" s="299"/>
      <c r="AI93" s="299"/>
      <c r="AJ93" s="299"/>
      <c r="AK93" s="301">
        <v>100</v>
      </c>
      <c r="AL93" s="298">
        <v>0</v>
      </c>
    </row>
    <row r="94" spans="1:38" x14ac:dyDescent="0.25">
      <c r="A94" s="298">
        <v>93</v>
      </c>
      <c r="B94" s="299" t="s">
        <v>127</v>
      </c>
      <c r="C94" s="299" t="s">
        <v>1002</v>
      </c>
      <c r="D94" s="299" t="e">
        <f>VLOOKUP(B94,#REF!,2,0)</f>
        <v>#REF!</v>
      </c>
      <c r="E94" s="299" t="s">
        <v>1093</v>
      </c>
      <c r="F94" s="298">
        <v>0</v>
      </c>
      <c r="G94" s="299" t="s">
        <v>1004</v>
      </c>
      <c r="H94" s="299"/>
      <c r="I94" s="298">
        <v>0</v>
      </c>
      <c r="J94" s="298">
        <v>0</v>
      </c>
      <c r="K94" s="298">
        <v>0</v>
      </c>
      <c r="L94" s="298">
        <v>0</v>
      </c>
      <c r="M94" s="300">
        <v>66.849999999999994</v>
      </c>
      <c r="N94" s="300">
        <v>66.849999999999994</v>
      </c>
      <c r="O94" s="298">
        <v>0</v>
      </c>
      <c r="P94" s="298">
        <v>0</v>
      </c>
      <c r="Q94" s="298">
        <v>0</v>
      </c>
      <c r="R94" s="298">
        <v>0</v>
      </c>
      <c r="S94" s="298">
        <v>0</v>
      </c>
      <c r="T94" s="298">
        <v>0</v>
      </c>
      <c r="U94" s="298">
        <v>0</v>
      </c>
      <c r="V94" s="298">
        <v>0</v>
      </c>
      <c r="W94" s="298">
        <v>0</v>
      </c>
      <c r="X94" s="298">
        <v>0</v>
      </c>
      <c r="Y94" s="298">
        <v>0</v>
      </c>
      <c r="Z94" s="298">
        <v>0</v>
      </c>
      <c r="AA94" s="299"/>
      <c r="AB94" s="299"/>
      <c r="AC94" s="299"/>
      <c r="AD94" s="299"/>
      <c r="AE94" s="299"/>
      <c r="AF94" s="299" t="s">
        <v>1004</v>
      </c>
      <c r="AG94" s="299"/>
      <c r="AH94" s="299"/>
      <c r="AI94" s="299"/>
      <c r="AJ94" s="299"/>
      <c r="AK94" s="301">
        <v>66.849999999999994</v>
      </c>
      <c r="AL94" s="298">
        <v>0</v>
      </c>
    </row>
    <row r="95" spans="1:38" x14ac:dyDescent="0.25">
      <c r="A95" s="298">
        <v>94</v>
      </c>
      <c r="B95" s="299" t="s">
        <v>129</v>
      </c>
      <c r="C95" s="299" t="s">
        <v>1002</v>
      </c>
      <c r="D95" s="299" t="e">
        <f>VLOOKUP(B95,#REF!,2,0)</f>
        <v>#REF!</v>
      </c>
      <c r="E95" s="299" t="s">
        <v>1094</v>
      </c>
      <c r="F95" s="298">
        <v>0</v>
      </c>
      <c r="G95" s="299" t="s">
        <v>1004</v>
      </c>
      <c r="H95" s="299"/>
      <c r="I95" s="298">
        <v>0</v>
      </c>
      <c r="J95" s="298">
        <v>0</v>
      </c>
      <c r="K95" s="298">
        <v>0</v>
      </c>
      <c r="L95" s="298">
        <v>0</v>
      </c>
      <c r="M95" s="300">
        <v>100</v>
      </c>
      <c r="N95" s="300">
        <v>100</v>
      </c>
      <c r="O95" s="298">
        <v>0</v>
      </c>
      <c r="P95" s="298">
        <v>0</v>
      </c>
      <c r="Q95" s="298">
        <v>0</v>
      </c>
      <c r="R95" s="298">
        <v>0</v>
      </c>
      <c r="S95" s="298">
        <v>0</v>
      </c>
      <c r="T95" s="298">
        <v>0</v>
      </c>
      <c r="U95" s="298">
        <v>0</v>
      </c>
      <c r="V95" s="298">
        <v>0</v>
      </c>
      <c r="W95" s="298">
        <v>0</v>
      </c>
      <c r="X95" s="298">
        <v>0</v>
      </c>
      <c r="Y95" s="298">
        <v>0</v>
      </c>
      <c r="Z95" s="298">
        <v>0</v>
      </c>
      <c r="AA95" s="299"/>
      <c r="AB95" s="299"/>
      <c r="AC95" s="299"/>
      <c r="AD95" s="299"/>
      <c r="AE95" s="299"/>
      <c r="AF95" s="299" t="s">
        <v>1004</v>
      </c>
      <c r="AG95" s="299"/>
      <c r="AH95" s="299"/>
      <c r="AI95" s="299"/>
      <c r="AJ95" s="299"/>
      <c r="AK95" s="301">
        <v>100</v>
      </c>
      <c r="AL95" s="298">
        <v>0</v>
      </c>
    </row>
    <row r="96" spans="1:38" x14ac:dyDescent="0.25">
      <c r="A96" s="298">
        <v>95</v>
      </c>
      <c r="B96" s="299" t="s">
        <v>131</v>
      </c>
      <c r="C96" s="299" t="s">
        <v>1002</v>
      </c>
      <c r="D96" s="299" t="e">
        <f>VLOOKUP(B96,#REF!,2,0)</f>
        <v>#REF!</v>
      </c>
      <c r="E96" s="299" t="s">
        <v>1095</v>
      </c>
      <c r="F96" s="298">
        <v>0</v>
      </c>
      <c r="G96" s="299" t="s">
        <v>1004</v>
      </c>
      <c r="H96" s="299"/>
      <c r="I96" s="298">
        <v>0</v>
      </c>
      <c r="J96" s="298">
        <v>0</v>
      </c>
      <c r="K96" s="298">
        <v>0</v>
      </c>
      <c r="L96" s="298">
        <v>0</v>
      </c>
      <c r="M96" s="300">
        <v>60.467599999999997</v>
      </c>
      <c r="N96" s="300">
        <v>60.467599999999997</v>
      </c>
      <c r="O96" s="298">
        <v>0</v>
      </c>
      <c r="P96" s="298">
        <v>0</v>
      </c>
      <c r="Q96" s="298">
        <v>0</v>
      </c>
      <c r="R96" s="298">
        <v>0</v>
      </c>
      <c r="S96" s="298">
        <v>0</v>
      </c>
      <c r="T96" s="298">
        <v>0</v>
      </c>
      <c r="U96" s="298">
        <v>0</v>
      </c>
      <c r="V96" s="298">
        <v>0</v>
      </c>
      <c r="W96" s="298">
        <v>0</v>
      </c>
      <c r="X96" s="298">
        <v>0</v>
      </c>
      <c r="Y96" s="298">
        <v>0</v>
      </c>
      <c r="Z96" s="298">
        <v>0</v>
      </c>
      <c r="AA96" s="299"/>
      <c r="AB96" s="299"/>
      <c r="AC96" s="299"/>
      <c r="AD96" s="299"/>
      <c r="AE96" s="299"/>
      <c r="AF96" s="299" t="s">
        <v>1004</v>
      </c>
      <c r="AG96" s="299"/>
      <c r="AH96" s="299"/>
      <c r="AI96" s="299"/>
      <c r="AJ96" s="299"/>
      <c r="AK96" s="301">
        <v>60.47</v>
      </c>
      <c r="AL96" s="298">
        <v>0</v>
      </c>
    </row>
    <row r="97" spans="1:38" x14ac:dyDescent="0.25">
      <c r="A97" s="298">
        <v>96</v>
      </c>
      <c r="B97" s="299" t="s">
        <v>375</v>
      </c>
      <c r="C97" s="299" t="s">
        <v>1002</v>
      </c>
      <c r="D97" s="299" t="e">
        <f>VLOOKUP(B97,#REF!,2,0)</f>
        <v>#REF!</v>
      </c>
      <c r="E97" s="299" t="s">
        <v>1096</v>
      </c>
      <c r="F97" s="298">
        <v>0</v>
      </c>
      <c r="G97" s="299" t="s">
        <v>1004</v>
      </c>
      <c r="H97" s="299"/>
      <c r="I97" s="298">
        <v>0</v>
      </c>
      <c r="J97" s="298">
        <v>0</v>
      </c>
      <c r="K97" s="298">
        <v>0</v>
      </c>
      <c r="L97" s="298">
        <v>0</v>
      </c>
      <c r="M97" s="300">
        <v>95.348799999999997</v>
      </c>
      <c r="N97" s="300">
        <v>95.348799999999997</v>
      </c>
      <c r="O97" s="298">
        <v>0</v>
      </c>
      <c r="P97" s="298">
        <v>0</v>
      </c>
      <c r="Q97" s="298">
        <v>0</v>
      </c>
      <c r="R97" s="298">
        <v>0</v>
      </c>
      <c r="S97" s="298">
        <v>0</v>
      </c>
      <c r="T97" s="298">
        <v>0</v>
      </c>
      <c r="U97" s="298">
        <v>0</v>
      </c>
      <c r="V97" s="298">
        <v>0</v>
      </c>
      <c r="W97" s="298">
        <v>0</v>
      </c>
      <c r="X97" s="298">
        <v>0</v>
      </c>
      <c r="Y97" s="298">
        <v>0</v>
      </c>
      <c r="Z97" s="298">
        <v>0</v>
      </c>
      <c r="AA97" s="299"/>
      <c r="AB97" s="299"/>
      <c r="AC97" s="299"/>
      <c r="AD97" s="299"/>
      <c r="AE97" s="299"/>
      <c r="AF97" s="299" t="s">
        <v>1004</v>
      </c>
      <c r="AG97" s="299"/>
      <c r="AH97" s="299"/>
      <c r="AI97" s="299"/>
      <c r="AJ97" s="299"/>
      <c r="AK97" s="301">
        <v>100</v>
      </c>
      <c r="AL97" s="298">
        <v>0</v>
      </c>
    </row>
    <row r="98" spans="1:38" x14ac:dyDescent="0.25">
      <c r="A98" s="298">
        <v>97</v>
      </c>
      <c r="B98" s="299" t="s">
        <v>651</v>
      </c>
      <c r="C98" s="299" t="s">
        <v>1002</v>
      </c>
      <c r="D98" s="299" t="e">
        <f>VLOOKUP(B98,#REF!,2,0)</f>
        <v>#REF!</v>
      </c>
      <c r="E98" s="299" t="s">
        <v>1304</v>
      </c>
      <c r="F98" s="298">
        <v>0</v>
      </c>
      <c r="G98" s="299" t="s">
        <v>1004</v>
      </c>
      <c r="H98" s="299"/>
      <c r="I98" s="298">
        <v>0</v>
      </c>
      <c r="J98" s="298">
        <v>0</v>
      </c>
      <c r="K98" s="298">
        <v>0</v>
      </c>
      <c r="L98" s="298">
        <v>0</v>
      </c>
      <c r="M98" s="300">
        <v>98.535499999999999</v>
      </c>
      <c r="N98" s="300">
        <v>98.535499999999999</v>
      </c>
      <c r="O98" s="298">
        <v>0</v>
      </c>
      <c r="P98" s="298">
        <v>0</v>
      </c>
      <c r="Q98" s="298">
        <v>0</v>
      </c>
      <c r="R98" s="298">
        <v>0</v>
      </c>
      <c r="S98" s="298">
        <v>0</v>
      </c>
      <c r="T98" s="298">
        <v>0</v>
      </c>
      <c r="U98" s="298">
        <v>0</v>
      </c>
      <c r="V98" s="298">
        <v>0</v>
      </c>
      <c r="W98" s="298">
        <v>0</v>
      </c>
      <c r="X98" s="298">
        <v>0</v>
      </c>
      <c r="Y98" s="298">
        <v>0</v>
      </c>
      <c r="Z98" s="298">
        <v>0</v>
      </c>
      <c r="AA98" s="299"/>
      <c r="AB98" s="299"/>
      <c r="AC98" s="299"/>
      <c r="AD98" s="299"/>
      <c r="AE98" s="299"/>
      <c r="AF98" s="299" t="s">
        <v>1004</v>
      </c>
      <c r="AG98" s="299"/>
      <c r="AH98" s="299"/>
      <c r="AI98" s="299"/>
      <c r="AJ98" s="299"/>
      <c r="AK98" s="301">
        <v>99.77</v>
      </c>
      <c r="AL98" s="298">
        <v>0</v>
      </c>
    </row>
    <row r="99" spans="1:38" x14ac:dyDescent="0.25">
      <c r="A99" s="298">
        <v>98</v>
      </c>
      <c r="B99" s="299" t="s">
        <v>135</v>
      </c>
      <c r="C99" s="299" t="s">
        <v>1002</v>
      </c>
      <c r="D99" s="299" t="e">
        <f>VLOOKUP(B99,#REF!,2,0)</f>
        <v>#REF!</v>
      </c>
      <c r="E99" s="299" t="s">
        <v>1097</v>
      </c>
      <c r="F99" s="298">
        <v>0</v>
      </c>
      <c r="G99" s="299" t="s">
        <v>1004</v>
      </c>
      <c r="H99" s="299"/>
      <c r="I99" s="298">
        <v>0</v>
      </c>
      <c r="J99" s="298">
        <v>0</v>
      </c>
      <c r="K99" s="298">
        <v>0</v>
      </c>
      <c r="L99" s="298">
        <v>0</v>
      </c>
      <c r="M99" s="300">
        <v>93.371300000000005</v>
      </c>
      <c r="N99" s="300">
        <v>93.371300000000005</v>
      </c>
      <c r="O99" s="298">
        <v>0</v>
      </c>
      <c r="P99" s="298">
        <v>0</v>
      </c>
      <c r="Q99" s="298">
        <v>0</v>
      </c>
      <c r="R99" s="298">
        <v>0</v>
      </c>
      <c r="S99" s="298">
        <v>0</v>
      </c>
      <c r="T99" s="298">
        <v>0</v>
      </c>
      <c r="U99" s="298">
        <v>0</v>
      </c>
      <c r="V99" s="298">
        <v>0</v>
      </c>
      <c r="W99" s="298">
        <v>0</v>
      </c>
      <c r="X99" s="298">
        <v>0</v>
      </c>
      <c r="Y99" s="298">
        <v>0</v>
      </c>
      <c r="Z99" s="298">
        <v>0</v>
      </c>
      <c r="AA99" s="299"/>
      <c r="AB99" s="299"/>
      <c r="AC99" s="299"/>
      <c r="AD99" s="299"/>
      <c r="AE99" s="299"/>
      <c r="AF99" s="299" t="s">
        <v>1004</v>
      </c>
      <c r="AG99" s="299"/>
      <c r="AH99" s="299"/>
      <c r="AI99" s="299"/>
      <c r="AJ99" s="299"/>
      <c r="AK99" s="301">
        <v>94.54</v>
      </c>
      <c r="AL99" s="298">
        <v>0</v>
      </c>
    </row>
    <row r="100" spans="1:38" x14ac:dyDescent="0.25">
      <c r="A100" s="298">
        <v>99</v>
      </c>
      <c r="B100" s="299" t="s">
        <v>1620</v>
      </c>
      <c r="C100" s="299" t="s">
        <v>1038</v>
      </c>
      <c r="D100" s="299" t="e">
        <f>VLOOKUP(B100,#REF!,2,0)</f>
        <v>#REF!</v>
      </c>
      <c r="E100" s="299" t="s">
        <v>1633</v>
      </c>
      <c r="F100" s="298">
        <v>0</v>
      </c>
      <c r="G100" s="299" t="s">
        <v>1004</v>
      </c>
      <c r="H100" s="299"/>
      <c r="I100" s="298">
        <v>0</v>
      </c>
      <c r="J100" s="298">
        <v>0</v>
      </c>
      <c r="K100" s="298">
        <v>0</v>
      </c>
      <c r="L100" s="298">
        <v>0</v>
      </c>
      <c r="M100" s="300">
        <v>6.8617999999999997</v>
      </c>
      <c r="N100" s="300">
        <v>6.8617999999999997</v>
      </c>
      <c r="O100" s="298">
        <v>0</v>
      </c>
      <c r="P100" s="298">
        <v>0</v>
      </c>
      <c r="Q100" s="298">
        <v>0</v>
      </c>
      <c r="R100" s="298">
        <v>0</v>
      </c>
      <c r="S100" s="298">
        <v>0</v>
      </c>
      <c r="T100" s="298">
        <v>0</v>
      </c>
      <c r="U100" s="298">
        <v>0</v>
      </c>
      <c r="V100" s="298">
        <v>0</v>
      </c>
      <c r="W100" s="298">
        <v>0</v>
      </c>
      <c r="X100" s="298">
        <v>0</v>
      </c>
      <c r="Y100" s="298">
        <v>0</v>
      </c>
      <c r="Z100" s="298">
        <v>0</v>
      </c>
      <c r="AA100" s="299"/>
      <c r="AB100" s="299"/>
      <c r="AC100" s="299"/>
      <c r="AD100" s="299"/>
      <c r="AE100" s="299"/>
      <c r="AF100" s="299" t="s">
        <v>1004</v>
      </c>
      <c r="AG100" s="299"/>
      <c r="AH100" s="299"/>
      <c r="AI100" s="299"/>
      <c r="AJ100" s="299"/>
      <c r="AK100" s="301">
        <v>100</v>
      </c>
      <c r="AL100" s="298">
        <v>0</v>
      </c>
    </row>
    <row r="101" spans="1:38" x14ac:dyDescent="0.25">
      <c r="A101" s="298">
        <v>100</v>
      </c>
      <c r="B101" s="299" t="s">
        <v>1622</v>
      </c>
      <c r="C101" s="299" t="s">
        <v>1038</v>
      </c>
      <c r="D101" s="299" t="e">
        <f>VLOOKUP(B101,#REF!,2,0)</f>
        <v>#REF!</v>
      </c>
      <c r="E101" s="299" t="s">
        <v>1634</v>
      </c>
      <c r="F101" s="298">
        <v>0</v>
      </c>
      <c r="G101" s="299" t="s">
        <v>1004</v>
      </c>
      <c r="H101" s="299"/>
      <c r="I101" s="298">
        <v>0</v>
      </c>
      <c r="J101" s="298">
        <v>0</v>
      </c>
      <c r="K101" s="298">
        <v>0</v>
      </c>
      <c r="L101" s="298">
        <v>0</v>
      </c>
      <c r="M101" s="300">
        <v>6.8617999999999997</v>
      </c>
      <c r="N101" s="300">
        <v>6.8617999999999997</v>
      </c>
      <c r="O101" s="298">
        <v>0</v>
      </c>
      <c r="P101" s="298">
        <v>0</v>
      </c>
      <c r="Q101" s="298">
        <v>0</v>
      </c>
      <c r="R101" s="298">
        <v>0</v>
      </c>
      <c r="S101" s="298">
        <v>0</v>
      </c>
      <c r="T101" s="298">
        <v>0</v>
      </c>
      <c r="U101" s="298">
        <v>0</v>
      </c>
      <c r="V101" s="298">
        <v>0</v>
      </c>
      <c r="W101" s="298">
        <v>0</v>
      </c>
      <c r="X101" s="298">
        <v>0</v>
      </c>
      <c r="Y101" s="298">
        <v>0</v>
      </c>
      <c r="Z101" s="298">
        <v>0</v>
      </c>
      <c r="AA101" s="299"/>
      <c r="AB101" s="299"/>
      <c r="AC101" s="299"/>
      <c r="AD101" s="299"/>
      <c r="AE101" s="299"/>
      <c r="AF101" s="299" t="s">
        <v>1004</v>
      </c>
      <c r="AG101" s="299"/>
      <c r="AH101" s="299"/>
      <c r="AI101" s="299"/>
      <c r="AJ101" s="299"/>
      <c r="AK101" s="301">
        <v>8.93</v>
      </c>
      <c r="AL101" s="298">
        <v>0</v>
      </c>
    </row>
    <row r="102" spans="1:38" x14ac:dyDescent="0.25">
      <c r="A102" s="298">
        <v>101</v>
      </c>
      <c r="B102" s="299" t="s">
        <v>360</v>
      </c>
      <c r="C102" s="299" t="s">
        <v>1002</v>
      </c>
      <c r="D102" s="299" t="e">
        <f>VLOOKUP(B102,#REF!,2,0)</f>
        <v>#REF!</v>
      </c>
      <c r="E102" s="299" t="s">
        <v>1098</v>
      </c>
      <c r="F102" s="298">
        <v>0</v>
      </c>
      <c r="G102" s="299" t="s">
        <v>1004</v>
      </c>
      <c r="H102" s="299"/>
      <c r="I102" s="298">
        <v>0</v>
      </c>
      <c r="J102" s="298">
        <v>0</v>
      </c>
      <c r="K102" s="298">
        <v>0</v>
      </c>
      <c r="L102" s="298">
        <v>0</v>
      </c>
      <c r="M102" s="300">
        <v>100</v>
      </c>
      <c r="N102" s="300">
        <v>100</v>
      </c>
      <c r="O102" s="298">
        <v>0</v>
      </c>
      <c r="P102" s="298">
        <v>0</v>
      </c>
      <c r="Q102" s="298">
        <v>0</v>
      </c>
      <c r="R102" s="298">
        <v>0</v>
      </c>
      <c r="S102" s="298">
        <v>0</v>
      </c>
      <c r="T102" s="298">
        <v>0</v>
      </c>
      <c r="U102" s="298">
        <v>0</v>
      </c>
      <c r="V102" s="298">
        <v>0</v>
      </c>
      <c r="W102" s="298">
        <v>0</v>
      </c>
      <c r="X102" s="298">
        <v>0</v>
      </c>
      <c r="Y102" s="298">
        <v>0</v>
      </c>
      <c r="Z102" s="298">
        <v>0</v>
      </c>
      <c r="AA102" s="299"/>
      <c r="AB102" s="299"/>
      <c r="AC102" s="299"/>
      <c r="AD102" s="299"/>
      <c r="AE102" s="299"/>
      <c r="AF102" s="299" t="s">
        <v>1004</v>
      </c>
      <c r="AG102" s="299"/>
      <c r="AH102" s="299"/>
      <c r="AI102" s="299"/>
      <c r="AJ102" s="299"/>
      <c r="AK102" s="301">
        <v>100</v>
      </c>
      <c r="AL102" s="298">
        <v>0</v>
      </c>
    </row>
    <row r="103" spans="1:38" x14ac:dyDescent="0.25">
      <c r="A103" s="298">
        <v>102</v>
      </c>
      <c r="B103" s="299" t="s">
        <v>1581</v>
      </c>
      <c r="C103" s="299" t="s">
        <v>1002</v>
      </c>
      <c r="D103" s="299" t="e">
        <f>VLOOKUP(B103,#REF!,2,0)</f>
        <v>#REF!</v>
      </c>
      <c r="E103" s="299" t="s">
        <v>1618</v>
      </c>
      <c r="F103" s="298">
        <v>0</v>
      </c>
      <c r="G103" s="299" t="s">
        <v>1004</v>
      </c>
      <c r="H103" s="299"/>
      <c r="I103" s="298">
        <v>0</v>
      </c>
      <c r="J103" s="298">
        <v>0</v>
      </c>
      <c r="K103" s="298">
        <v>0</v>
      </c>
      <c r="L103" s="298">
        <v>0</v>
      </c>
      <c r="M103" s="300">
        <v>100</v>
      </c>
      <c r="N103" s="300">
        <v>100</v>
      </c>
      <c r="O103" s="298">
        <v>0</v>
      </c>
      <c r="P103" s="298">
        <v>0</v>
      </c>
      <c r="Q103" s="298">
        <v>0</v>
      </c>
      <c r="R103" s="298">
        <v>0</v>
      </c>
      <c r="S103" s="298">
        <v>0</v>
      </c>
      <c r="T103" s="298">
        <v>0</v>
      </c>
      <c r="U103" s="298">
        <v>0</v>
      </c>
      <c r="V103" s="298">
        <v>0</v>
      </c>
      <c r="W103" s="298">
        <v>0</v>
      </c>
      <c r="X103" s="298">
        <v>0</v>
      </c>
      <c r="Y103" s="298">
        <v>0</v>
      </c>
      <c r="Z103" s="298">
        <v>0</v>
      </c>
      <c r="AA103" s="299"/>
      <c r="AB103" s="299"/>
      <c r="AC103" s="299"/>
      <c r="AD103" s="299"/>
      <c r="AE103" s="299"/>
      <c r="AF103" s="299" t="s">
        <v>1004</v>
      </c>
      <c r="AG103" s="299"/>
      <c r="AH103" s="299"/>
      <c r="AI103" s="299"/>
      <c r="AJ103" s="299"/>
      <c r="AK103" s="301">
        <v>100</v>
      </c>
      <c r="AL103" s="298">
        <v>0</v>
      </c>
    </row>
    <row r="104" spans="1:38" x14ac:dyDescent="0.25">
      <c r="A104" s="298">
        <v>103</v>
      </c>
      <c r="B104" s="299" t="s">
        <v>137</v>
      </c>
      <c r="C104" s="299" t="s">
        <v>1002</v>
      </c>
      <c r="D104" s="299" t="e">
        <f>VLOOKUP(B104,#REF!,2,0)</f>
        <v>#REF!</v>
      </c>
      <c r="E104" s="299" t="s">
        <v>1099</v>
      </c>
      <c r="F104" s="298">
        <v>0</v>
      </c>
      <c r="G104" s="299" t="s">
        <v>1004</v>
      </c>
      <c r="H104" s="299"/>
      <c r="I104" s="298">
        <v>0</v>
      </c>
      <c r="J104" s="298">
        <v>0</v>
      </c>
      <c r="K104" s="298">
        <v>0</v>
      </c>
      <c r="L104" s="298">
        <v>0</v>
      </c>
      <c r="M104" s="300">
        <v>100</v>
      </c>
      <c r="N104" s="300">
        <v>100</v>
      </c>
      <c r="O104" s="298">
        <v>0</v>
      </c>
      <c r="P104" s="298">
        <v>0</v>
      </c>
      <c r="Q104" s="298">
        <v>0</v>
      </c>
      <c r="R104" s="298">
        <v>0</v>
      </c>
      <c r="S104" s="298">
        <v>0</v>
      </c>
      <c r="T104" s="298">
        <v>0</v>
      </c>
      <c r="U104" s="298">
        <v>0</v>
      </c>
      <c r="V104" s="298">
        <v>0</v>
      </c>
      <c r="W104" s="298">
        <v>0</v>
      </c>
      <c r="X104" s="298">
        <v>0</v>
      </c>
      <c r="Y104" s="298">
        <v>0</v>
      </c>
      <c r="Z104" s="298">
        <v>0</v>
      </c>
      <c r="AA104" s="299"/>
      <c r="AB104" s="299"/>
      <c r="AC104" s="299"/>
      <c r="AD104" s="299"/>
      <c r="AE104" s="299"/>
      <c r="AF104" s="299" t="s">
        <v>1004</v>
      </c>
      <c r="AG104" s="299"/>
      <c r="AH104" s="299"/>
      <c r="AI104" s="299"/>
      <c r="AJ104" s="299"/>
      <c r="AK104" s="301">
        <v>100</v>
      </c>
      <c r="AL104" s="298">
        <v>0</v>
      </c>
    </row>
    <row r="105" spans="1:38" x14ac:dyDescent="0.25">
      <c r="A105" s="298">
        <v>104</v>
      </c>
      <c r="B105" s="299" t="s">
        <v>787</v>
      </c>
      <c r="C105" s="299" t="s">
        <v>1002</v>
      </c>
      <c r="D105" s="299" t="e">
        <f>VLOOKUP(B105,#REF!,2,0)</f>
        <v>#REF!</v>
      </c>
      <c r="E105" s="299" t="s">
        <v>1100</v>
      </c>
      <c r="F105" s="298">
        <v>0</v>
      </c>
      <c r="G105" s="299" t="s">
        <v>1004</v>
      </c>
      <c r="H105" s="299"/>
      <c r="I105" s="298">
        <v>0</v>
      </c>
      <c r="J105" s="298">
        <v>0</v>
      </c>
      <c r="K105" s="298">
        <v>0</v>
      </c>
      <c r="L105" s="298">
        <v>0</v>
      </c>
      <c r="M105" s="300">
        <v>100</v>
      </c>
      <c r="N105" s="300">
        <v>100</v>
      </c>
      <c r="O105" s="298">
        <v>0</v>
      </c>
      <c r="P105" s="298">
        <v>0</v>
      </c>
      <c r="Q105" s="298">
        <v>0</v>
      </c>
      <c r="R105" s="298">
        <v>0</v>
      </c>
      <c r="S105" s="298">
        <v>0</v>
      </c>
      <c r="T105" s="298">
        <v>0</v>
      </c>
      <c r="U105" s="298">
        <v>0</v>
      </c>
      <c r="V105" s="298">
        <v>0</v>
      </c>
      <c r="W105" s="298">
        <v>0</v>
      </c>
      <c r="X105" s="298">
        <v>0</v>
      </c>
      <c r="Y105" s="298">
        <v>0</v>
      </c>
      <c r="Z105" s="298">
        <v>0</v>
      </c>
      <c r="AA105" s="299"/>
      <c r="AB105" s="299"/>
      <c r="AC105" s="299"/>
      <c r="AD105" s="299"/>
      <c r="AE105" s="299"/>
      <c r="AF105" s="299" t="s">
        <v>1004</v>
      </c>
      <c r="AG105" s="299"/>
      <c r="AH105" s="299"/>
      <c r="AI105" s="299"/>
      <c r="AJ105" s="299"/>
      <c r="AK105" s="301">
        <v>100</v>
      </c>
      <c r="AL105" s="298">
        <v>0</v>
      </c>
    </row>
    <row r="106" spans="1:38" x14ac:dyDescent="0.25">
      <c r="A106" s="298">
        <v>105</v>
      </c>
      <c r="B106" s="299" t="s">
        <v>429</v>
      </c>
      <c r="C106" s="299" t="s">
        <v>1002</v>
      </c>
      <c r="D106" s="299" t="e">
        <f>VLOOKUP(B106,#REF!,2,0)</f>
        <v>#REF!</v>
      </c>
      <c r="E106" s="299" t="s">
        <v>1101</v>
      </c>
      <c r="F106" s="298">
        <v>0</v>
      </c>
      <c r="G106" s="299" t="s">
        <v>1004</v>
      </c>
      <c r="H106" s="299"/>
      <c r="I106" s="298">
        <v>0</v>
      </c>
      <c r="J106" s="298">
        <v>0</v>
      </c>
      <c r="K106" s="298">
        <v>0</v>
      </c>
      <c r="L106" s="298">
        <v>0</v>
      </c>
      <c r="M106" s="300">
        <v>100</v>
      </c>
      <c r="N106" s="300">
        <v>100</v>
      </c>
      <c r="O106" s="298">
        <v>0</v>
      </c>
      <c r="P106" s="298">
        <v>0</v>
      </c>
      <c r="Q106" s="298">
        <v>0</v>
      </c>
      <c r="R106" s="298">
        <v>0</v>
      </c>
      <c r="S106" s="298">
        <v>0</v>
      </c>
      <c r="T106" s="298">
        <v>0</v>
      </c>
      <c r="U106" s="298">
        <v>0</v>
      </c>
      <c r="V106" s="298">
        <v>0</v>
      </c>
      <c r="W106" s="298">
        <v>0</v>
      </c>
      <c r="X106" s="298">
        <v>0</v>
      </c>
      <c r="Y106" s="298">
        <v>0</v>
      </c>
      <c r="Z106" s="298">
        <v>0</v>
      </c>
      <c r="AA106" s="299"/>
      <c r="AB106" s="299"/>
      <c r="AC106" s="299"/>
      <c r="AD106" s="299"/>
      <c r="AE106" s="299"/>
      <c r="AF106" s="299" t="s">
        <v>1004</v>
      </c>
      <c r="AG106" s="299"/>
      <c r="AH106" s="299"/>
      <c r="AI106" s="299"/>
      <c r="AJ106" s="299"/>
      <c r="AK106" s="301">
        <v>100</v>
      </c>
      <c r="AL106" s="298">
        <v>0</v>
      </c>
    </row>
    <row r="107" spans="1:38" x14ac:dyDescent="0.25">
      <c r="A107" s="298">
        <v>106</v>
      </c>
      <c r="B107" s="299" t="s">
        <v>139</v>
      </c>
      <c r="C107" s="299" t="s">
        <v>1002</v>
      </c>
      <c r="D107" s="299" t="e">
        <f>VLOOKUP(B107,#REF!,2,0)</f>
        <v>#REF!</v>
      </c>
      <c r="E107" s="299" t="s">
        <v>1102</v>
      </c>
      <c r="F107" s="298">
        <v>0</v>
      </c>
      <c r="G107" s="299" t="s">
        <v>1004</v>
      </c>
      <c r="H107" s="299"/>
      <c r="I107" s="298">
        <v>0</v>
      </c>
      <c r="J107" s="298">
        <v>0</v>
      </c>
      <c r="K107" s="298">
        <v>0</v>
      </c>
      <c r="L107" s="298">
        <v>0</v>
      </c>
      <c r="M107" s="300">
        <v>98.763800000000003</v>
      </c>
      <c r="N107" s="300">
        <v>98.763800000000003</v>
      </c>
      <c r="O107" s="298">
        <v>0</v>
      </c>
      <c r="P107" s="298">
        <v>0</v>
      </c>
      <c r="Q107" s="298">
        <v>0</v>
      </c>
      <c r="R107" s="298">
        <v>0</v>
      </c>
      <c r="S107" s="298">
        <v>0</v>
      </c>
      <c r="T107" s="298">
        <v>0</v>
      </c>
      <c r="U107" s="298">
        <v>0</v>
      </c>
      <c r="V107" s="298">
        <v>0</v>
      </c>
      <c r="W107" s="298">
        <v>0</v>
      </c>
      <c r="X107" s="298">
        <v>0</v>
      </c>
      <c r="Y107" s="298">
        <v>0</v>
      </c>
      <c r="Z107" s="298">
        <v>0</v>
      </c>
      <c r="AA107" s="299"/>
      <c r="AB107" s="299"/>
      <c r="AC107" s="299"/>
      <c r="AD107" s="299"/>
      <c r="AE107" s="299"/>
      <c r="AF107" s="299" t="s">
        <v>1004</v>
      </c>
      <c r="AG107" s="299"/>
      <c r="AH107" s="299"/>
      <c r="AI107" s="299"/>
      <c r="AJ107" s="299"/>
      <c r="AK107" s="301">
        <v>100</v>
      </c>
      <c r="AL107" s="298">
        <v>0</v>
      </c>
    </row>
    <row r="108" spans="1:38" x14ac:dyDescent="0.25">
      <c r="A108" s="298">
        <v>107</v>
      </c>
      <c r="B108" s="299" t="s">
        <v>141</v>
      </c>
      <c r="C108" s="299" t="s">
        <v>1002</v>
      </c>
      <c r="D108" s="299" t="e">
        <f>VLOOKUP(B108,#REF!,2,0)</f>
        <v>#REF!</v>
      </c>
      <c r="E108" s="299" t="s">
        <v>1103</v>
      </c>
      <c r="F108" s="298">
        <v>0</v>
      </c>
      <c r="G108" s="299" t="s">
        <v>1004</v>
      </c>
      <c r="H108" s="299"/>
      <c r="I108" s="298">
        <v>0</v>
      </c>
      <c r="J108" s="298">
        <v>0</v>
      </c>
      <c r="K108" s="298">
        <v>0</v>
      </c>
      <c r="L108" s="298">
        <v>0</v>
      </c>
      <c r="M108" s="300">
        <v>86.496700000000004</v>
      </c>
      <c r="N108" s="300">
        <v>86.496700000000004</v>
      </c>
      <c r="O108" s="298">
        <v>0</v>
      </c>
      <c r="P108" s="298">
        <v>0</v>
      </c>
      <c r="Q108" s="298">
        <v>0</v>
      </c>
      <c r="R108" s="298">
        <v>0</v>
      </c>
      <c r="S108" s="298">
        <v>0</v>
      </c>
      <c r="T108" s="298">
        <v>0</v>
      </c>
      <c r="U108" s="298">
        <v>0</v>
      </c>
      <c r="V108" s="298">
        <v>0</v>
      </c>
      <c r="W108" s="298">
        <v>0</v>
      </c>
      <c r="X108" s="298">
        <v>0</v>
      </c>
      <c r="Y108" s="298">
        <v>0</v>
      </c>
      <c r="Z108" s="298">
        <v>0</v>
      </c>
      <c r="AA108" s="299"/>
      <c r="AB108" s="299"/>
      <c r="AC108" s="299"/>
      <c r="AD108" s="299"/>
      <c r="AE108" s="299"/>
      <c r="AF108" s="299" t="s">
        <v>1004</v>
      </c>
      <c r="AG108" s="299"/>
      <c r="AH108" s="299"/>
      <c r="AI108" s="299"/>
      <c r="AJ108" s="299"/>
      <c r="AK108" s="301">
        <v>86.5</v>
      </c>
      <c r="AL108" s="298">
        <v>0</v>
      </c>
    </row>
    <row r="109" spans="1:38" x14ac:dyDescent="0.25">
      <c r="A109" s="298">
        <v>108</v>
      </c>
      <c r="B109" s="299" t="s">
        <v>145</v>
      </c>
      <c r="C109" s="299" t="s">
        <v>1002</v>
      </c>
      <c r="D109" s="299" t="e">
        <f>VLOOKUP(B109,#REF!,2,0)</f>
        <v>#REF!</v>
      </c>
      <c r="E109" s="299" t="s">
        <v>1104</v>
      </c>
      <c r="F109" s="298">
        <v>0</v>
      </c>
      <c r="G109" s="299" t="s">
        <v>1004</v>
      </c>
      <c r="H109" s="299"/>
      <c r="I109" s="298">
        <v>0</v>
      </c>
      <c r="J109" s="298">
        <v>0</v>
      </c>
      <c r="K109" s="298">
        <v>0</v>
      </c>
      <c r="L109" s="298">
        <v>0</v>
      </c>
      <c r="M109" s="300">
        <v>86.791600000000003</v>
      </c>
      <c r="N109" s="300">
        <v>86.791600000000003</v>
      </c>
      <c r="O109" s="298">
        <v>0</v>
      </c>
      <c r="P109" s="298">
        <v>0</v>
      </c>
      <c r="Q109" s="298">
        <v>0</v>
      </c>
      <c r="R109" s="298">
        <v>0</v>
      </c>
      <c r="S109" s="298">
        <v>0</v>
      </c>
      <c r="T109" s="298">
        <v>0</v>
      </c>
      <c r="U109" s="298">
        <v>0</v>
      </c>
      <c r="V109" s="298">
        <v>0</v>
      </c>
      <c r="W109" s="298">
        <v>0</v>
      </c>
      <c r="X109" s="298">
        <v>0</v>
      </c>
      <c r="Y109" s="298">
        <v>0</v>
      </c>
      <c r="Z109" s="298">
        <v>0</v>
      </c>
      <c r="AA109" s="299"/>
      <c r="AB109" s="299"/>
      <c r="AC109" s="299"/>
      <c r="AD109" s="299"/>
      <c r="AE109" s="299"/>
      <c r="AF109" s="299" t="s">
        <v>1004</v>
      </c>
      <c r="AG109" s="299"/>
      <c r="AH109" s="299"/>
      <c r="AI109" s="299"/>
      <c r="AJ109" s="299"/>
      <c r="AK109" s="301">
        <v>100</v>
      </c>
      <c r="AL109" s="298">
        <v>0</v>
      </c>
    </row>
    <row r="110" spans="1:38" x14ac:dyDescent="0.25">
      <c r="A110" s="298">
        <v>109</v>
      </c>
      <c r="B110" s="299" t="s">
        <v>951</v>
      </c>
      <c r="C110" s="299" t="s">
        <v>1002</v>
      </c>
      <c r="D110" s="299" t="e">
        <f>VLOOKUP(B110,#REF!,2,0)</f>
        <v>#REF!</v>
      </c>
      <c r="E110" s="299" t="s">
        <v>1105</v>
      </c>
      <c r="F110" s="298">
        <v>0</v>
      </c>
      <c r="G110" s="299" t="s">
        <v>1004</v>
      </c>
      <c r="H110" s="299"/>
      <c r="I110" s="298">
        <v>0</v>
      </c>
      <c r="J110" s="298">
        <v>0</v>
      </c>
      <c r="K110" s="298">
        <v>0</v>
      </c>
      <c r="L110" s="298">
        <v>0</v>
      </c>
      <c r="M110" s="300">
        <v>100</v>
      </c>
      <c r="N110" s="300">
        <v>100</v>
      </c>
      <c r="O110" s="298">
        <v>0</v>
      </c>
      <c r="P110" s="298">
        <v>0</v>
      </c>
      <c r="Q110" s="298">
        <v>0</v>
      </c>
      <c r="R110" s="298">
        <v>0</v>
      </c>
      <c r="S110" s="298">
        <v>0</v>
      </c>
      <c r="T110" s="298">
        <v>0</v>
      </c>
      <c r="U110" s="298">
        <v>0</v>
      </c>
      <c r="V110" s="298">
        <v>0</v>
      </c>
      <c r="W110" s="298">
        <v>0</v>
      </c>
      <c r="X110" s="298">
        <v>0</v>
      </c>
      <c r="Y110" s="298">
        <v>0</v>
      </c>
      <c r="Z110" s="298">
        <v>0</v>
      </c>
      <c r="AA110" s="299"/>
      <c r="AB110" s="299"/>
      <c r="AC110" s="299"/>
      <c r="AD110" s="299"/>
      <c r="AE110" s="299"/>
      <c r="AF110" s="299" t="s">
        <v>1004</v>
      </c>
      <c r="AG110" s="299"/>
      <c r="AH110" s="299"/>
      <c r="AI110" s="299"/>
      <c r="AJ110" s="299"/>
      <c r="AK110" s="301">
        <v>100</v>
      </c>
      <c r="AL110" s="298">
        <v>0</v>
      </c>
    </row>
    <row r="111" spans="1:38" x14ac:dyDescent="0.25">
      <c r="A111" s="298">
        <v>110</v>
      </c>
      <c r="B111" s="299" t="s">
        <v>952</v>
      </c>
      <c r="C111" s="299" t="s">
        <v>1002</v>
      </c>
      <c r="D111" s="299" t="e">
        <f>VLOOKUP(B111,#REF!,2,0)</f>
        <v>#REF!</v>
      </c>
      <c r="E111" s="299" t="s">
        <v>1106</v>
      </c>
      <c r="F111" s="298">
        <v>0</v>
      </c>
      <c r="G111" s="299" t="s">
        <v>1004</v>
      </c>
      <c r="H111" s="299"/>
      <c r="I111" s="298">
        <v>0</v>
      </c>
      <c r="J111" s="298">
        <v>0</v>
      </c>
      <c r="K111" s="298">
        <v>0</v>
      </c>
      <c r="L111" s="298">
        <v>0</v>
      </c>
      <c r="M111" s="300">
        <v>100</v>
      </c>
      <c r="N111" s="300">
        <v>100</v>
      </c>
      <c r="O111" s="298">
        <v>0</v>
      </c>
      <c r="P111" s="298">
        <v>0</v>
      </c>
      <c r="Q111" s="298">
        <v>0</v>
      </c>
      <c r="R111" s="298">
        <v>0</v>
      </c>
      <c r="S111" s="298">
        <v>0</v>
      </c>
      <c r="T111" s="298">
        <v>0</v>
      </c>
      <c r="U111" s="298">
        <v>0</v>
      </c>
      <c r="V111" s="298">
        <v>0</v>
      </c>
      <c r="W111" s="298">
        <v>0</v>
      </c>
      <c r="X111" s="298">
        <v>0</v>
      </c>
      <c r="Y111" s="298">
        <v>0</v>
      </c>
      <c r="Z111" s="298">
        <v>0</v>
      </c>
      <c r="AA111" s="299"/>
      <c r="AB111" s="299"/>
      <c r="AC111" s="299"/>
      <c r="AD111" s="299"/>
      <c r="AE111" s="299"/>
      <c r="AF111" s="299" t="s">
        <v>1004</v>
      </c>
      <c r="AG111" s="299"/>
      <c r="AH111" s="299"/>
      <c r="AI111" s="299"/>
      <c r="AJ111" s="299"/>
      <c r="AK111" s="301">
        <v>100</v>
      </c>
      <c r="AL111" s="298">
        <v>0</v>
      </c>
    </row>
    <row r="112" spans="1:38" x14ac:dyDescent="0.25">
      <c r="A112" s="298">
        <v>111</v>
      </c>
      <c r="B112" s="299" t="s">
        <v>147</v>
      </c>
      <c r="C112" s="299" t="s">
        <v>1002</v>
      </c>
      <c r="D112" s="299" t="e">
        <f>VLOOKUP(B112,#REF!,2,0)</f>
        <v>#REF!</v>
      </c>
      <c r="E112" s="299" t="s">
        <v>1107</v>
      </c>
      <c r="F112" s="298">
        <v>0</v>
      </c>
      <c r="G112" s="299" t="s">
        <v>1004</v>
      </c>
      <c r="H112" s="299"/>
      <c r="I112" s="298">
        <v>0</v>
      </c>
      <c r="J112" s="298">
        <v>0</v>
      </c>
      <c r="K112" s="298">
        <v>0</v>
      </c>
      <c r="L112" s="298">
        <v>0</v>
      </c>
      <c r="M112" s="300">
        <v>100</v>
      </c>
      <c r="N112" s="300">
        <v>100</v>
      </c>
      <c r="O112" s="298">
        <v>0</v>
      </c>
      <c r="P112" s="298">
        <v>0</v>
      </c>
      <c r="Q112" s="298">
        <v>0</v>
      </c>
      <c r="R112" s="298">
        <v>0</v>
      </c>
      <c r="S112" s="298">
        <v>0</v>
      </c>
      <c r="T112" s="298">
        <v>0</v>
      </c>
      <c r="U112" s="298">
        <v>0</v>
      </c>
      <c r="V112" s="298">
        <v>0</v>
      </c>
      <c r="W112" s="298">
        <v>0</v>
      </c>
      <c r="X112" s="298">
        <v>0</v>
      </c>
      <c r="Y112" s="298">
        <v>0</v>
      </c>
      <c r="Z112" s="298">
        <v>0</v>
      </c>
      <c r="AA112" s="299"/>
      <c r="AB112" s="299"/>
      <c r="AC112" s="299"/>
      <c r="AD112" s="299"/>
      <c r="AE112" s="299"/>
      <c r="AF112" s="299" t="s">
        <v>1004</v>
      </c>
      <c r="AG112" s="299"/>
      <c r="AH112" s="299"/>
      <c r="AI112" s="299"/>
      <c r="AJ112" s="299"/>
      <c r="AK112" s="301">
        <v>100</v>
      </c>
      <c r="AL112" s="298">
        <v>0</v>
      </c>
    </row>
    <row r="113" spans="1:38" x14ac:dyDescent="0.25">
      <c r="A113" s="298">
        <v>112</v>
      </c>
      <c r="B113" s="299" t="s">
        <v>966</v>
      </c>
      <c r="C113" s="299" t="s">
        <v>1031</v>
      </c>
      <c r="D113" s="299" t="e">
        <f>VLOOKUP(B113,#REF!,2,0)</f>
        <v>#REF!</v>
      </c>
      <c r="E113" s="299" t="s">
        <v>1146</v>
      </c>
      <c r="F113" s="298">
        <v>0</v>
      </c>
      <c r="G113" s="299" t="s">
        <v>1004</v>
      </c>
      <c r="H113" s="299"/>
      <c r="I113" s="298">
        <v>0</v>
      </c>
      <c r="J113" s="298">
        <v>0</v>
      </c>
      <c r="K113" s="298">
        <v>0</v>
      </c>
      <c r="L113" s="298">
        <v>0</v>
      </c>
      <c r="M113" s="300">
        <v>39.4026</v>
      </c>
      <c r="N113" s="300">
        <v>39.4026</v>
      </c>
      <c r="O113" s="298">
        <v>0</v>
      </c>
      <c r="P113" s="298">
        <v>0</v>
      </c>
      <c r="Q113" s="298">
        <v>0</v>
      </c>
      <c r="R113" s="298">
        <v>0</v>
      </c>
      <c r="S113" s="298">
        <v>0</v>
      </c>
      <c r="T113" s="298">
        <v>0</v>
      </c>
      <c r="U113" s="298">
        <v>0</v>
      </c>
      <c r="V113" s="298">
        <v>0</v>
      </c>
      <c r="W113" s="298">
        <v>0</v>
      </c>
      <c r="X113" s="298">
        <v>0</v>
      </c>
      <c r="Y113" s="298">
        <v>0</v>
      </c>
      <c r="Z113" s="298">
        <v>0</v>
      </c>
      <c r="AA113" s="299"/>
      <c r="AB113" s="299"/>
      <c r="AC113" s="299"/>
      <c r="AD113" s="299"/>
      <c r="AE113" s="299"/>
      <c r="AF113" s="299" t="s">
        <v>1004</v>
      </c>
      <c r="AG113" s="299"/>
      <c r="AH113" s="299"/>
      <c r="AI113" s="299"/>
      <c r="AJ113" s="299"/>
      <c r="AK113" s="301">
        <v>51</v>
      </c>
      <c r="AL113" s="298">
        <v>0</v>
      </c>
    </row>
    <row r="114" spans="1:38" x14ac:dyDescent="0.25">
      <c r="A114" s="298">
        <v>113</v>
      </c>
      <c r="B114" s="299" t="s">
        <v>149</v>
      </c>
      <c r="C114" s="299" t="s">
        <v>1002</v>
      </c>
      <c r="D114" s="299" t="e">
        <f>VLOOKUP(B114,#REF!,2,0)</f>
        <v>#REF!</v>
      </c>
      <c r="E114" s="299" t="s">
        <v>1108</v>
      </c>
      <c r="F114" s="298">
        <v>0</v>
      </c>
      <c r="G114" s="299" t="s">
        <v>1004</v>
      </c>
      <c r="H114" s="299"/>
      <c r="I114" s="298">
        <v>0</v>
      </c>
      <c r="J114" s="298">
        <v>0</v>
      </c>
      <c r="K114" s="298">
        <v>0</v>
      </c>
      <c r="L114" s="298">
        <v>0</v>
      </c>
      <c r="M114" s="300">
        <v>100</v>
      </c>
      <c r="N114" s="300">
        <v>100</v>
      </c>
      <c r="O114" s="298">
        <v>0</v>
      </c>
      <c r="P114" s="298">
        <v>0</v>
      </c>
      <c r="Q114" s="298">
        <v>0</v>
      </c>
      <c r="R114" s="298">
        <v>0</v>
      </c>
      <c r="S114" s="298">
        <v>0</v>
      </c>
      <c r="T114" s="298">
        <v>0</v>
      </c>
      <c r="U114" s="298">
        <v>0</v>
      </c>
      <c r="V114" s="298">
        <v>0</v>
      </c>
      <c r="W114" s="298">
        <v>0</v>
      </c>
      <c r="X114" s="298">
        <v>0</v>
      </c>
      <c r="Y114" s="298">
        <v>0</v>
      </c>
      <c r="Z114" s="298">
        <v>0</v>
      </c>
      <c r="AA114" s="299"/>
      <c r="AB114" s="299"/>
      <c r="AC114" s="299"/>
      <c r="AD114" s="299"/>
      <c r="AE114" s="299"/>
      <c r="AF114" s="299" t="s">
        <v>1004</v>
      </c>
      <c r="AG114" s="299"/>
      <c r="AH114" s="299"/>
      <c r="AI114" s="299"/>
      <c r="AJ114" s="299"/>
      <c r="AK114" s="301">
        <v>100</v>
      </c>
      <c r="AL114" s="298">
        <v>0</v>
      </c>
    </row>
    <row r="115" spans="1:38" x14ac:dyDescent="0.25">
      <c r="A115" s="298">
        <v>114</v>
      </c>
      <c r="B115" s="299" t="s">
        <v>151</v>
      </c>
      <c r="C115" s="299" t="s">
        <v>1002</v>
      </c>
      <c r="D115" s="299" t="e">
        <f>VLOOKUP(B115,#REF!,2,0)</f>
        <v>#REF!</v>
      </c>
      <c r="E115" s="299" t="s">
        <v>1109</v>
      </c>
      <c r="F115" s="298">
        <v>0</v>
      </c>
      <c r="G115" s="299" t="s">
        <v>1004</v>
      </c>
      <c r="H115" s="299"/>
      <c r="I115" s="298">
        <v>0</v>
      </c>
      <c r="J115" s="298">
        <v>0</v>
      </c>
      <c r="K115" s="298">
        <v>0</v>
      </c>
      <c r="L115" s="298">
        <v>0</v>
      </c>
      <c r="M115" s="300">
        <v>91.614000000000004</v>
      </c>
      <c r="N115" s="300">
        <v>91.614000000000004</v>
      </c>
      <c r="O115" s="298">
        <v>0</v>
      </c>
      <c r="P115" s="298">
        <v>0</v>
      </c>
      <c r="Q115" s="298">
        <v>0</v>
      </c>
      <c r="R115" s="298">
        <v>0</v>
      </c>
      <c r="S115" s="298">
        <v>0</v>
      </c>
      <c r="T115" s="298">
        <v>0</v>
      </c>
      <c r="U115" s="298">
        <v>0</v>
      </c>
      <c r="V115" s="298">
        <v>0</v>
      </c>
      <c r="W115" s="298">
        <v>0</v>
      </c>
      <c r="X115" s="298">
        <v>0</v>
      </c>
      <c r="Y115" s="298">
        <v>0</v>
      </c>
      <c r="Z115" s="298">
        <v>0</v>
      </c>
      <c r="AA115" s="299"/>
      <c r="AB115" s="299"/>
      <c r="AC115" s="299"/>
      <c r="AD115" s="299"/>
      <c r="AE115" s="299"/>
      <c r="AF115" s="299" t="s">
        <v>1004</v>
      </c>
      <c r="AG115" s="299"/>
      <c r="AH115" s="299"/>
      <c r="AI115" s="299"/>
      <c r="AJ115" s="299"/>
      <c r="AK115" s="301">
        <v>92.02</v>
      </c>
      <c r="AL115" s="298">
        <v>0</v>
      </c>
    </row>
    <row r="116" spans="1:38" x14ac:dyDescent="0.25">
      <c r="A116" s="298">
        <v>115</v>
      </c>
      <c r="B116" s="299" t="s">
        <v>405</v>
      </c>
      <c r="C116" s="299" t="s">
        <v>1002</v>
      </c>
      <c r="D116" s="299" t="e">
        <f>VLOOKUP(B116,#REF!,2,0)</f>
        <v>#REF!</v>
      </c>
      <c r="E116" s="299" t="s">
        <v>1110</v>
      </c>
      <c r="F116" s="298">
        <v>0</v>
      </c>
      <c r="G116" s="299" t="s">
        <v>1004</v>
      </c>
      <c r="H116" s="299"/>
      <c r="I116" s="298">
        <v>0</v>
      </c>
      <c r="J116" s="298">
        <v>0</v>
      </c>
      <c r="K116" s="298">
        <v>0</v>
      </c>
      <c r="L116" s="298">
        <v>0</v>
      </c>
      <c r="M116" s="300">
        <v>100</v>
      </c>
      <c r="N116" s="300">
        <v>100</v>
      </c>
      <c r="O116" s="298">
        <v>0</v>
      </c>
      <c r="P116" s="298">
        <v>0</v>
      </c>
      <c r="Q116" s="298">
        <v>0</v>
      </c>
      <c r="R116" s="298">
        <v>0</v>
      </c>
      <c r="S116" s="298">
        <v>0</v>
      </c>
      <c r="T116" s="298">
        <v>0</v>
      </c>
      <c r="U116" s="298">
        <v>0</v>
      </c>
      <c r="V116" s="298">
        <v>0</v>
      </c>
      <c r="W116" s="298">
        <v>0</v>
      </c>
      <c r="X116" s="298">
        <v>0</v>
      </c>
      <c r="Y116" s="298">
        <v>0</v>
      </c>
      <c r="Z116" s="298">
        <v>0</v>
      </c>
      <c r="AA116" s="299"/>
      <c r="AB116" s="299"/>
      <c r="AC116" s="299"/>
      <c r="AD116" s="299"/>
      <c r="AE116" s="299"/>
      <c r="AF116" s="299" t="s">
        <v>1004</v>
      </c>
      <c r="AG116" s="299"/>
      <c r="AH116" s="299"/>
      <c r="AI116" s="299"/>
      <c r="AJ116" s="299"/>
      <c r="AK116" s="301">
        <v>100</v>
      </c>
      <c r="AL116" s="298">
        <v>0</v>
      </c>
    </row>
    <row r="117" spans="1:38" x14ac:dyDescent="0.25">
      <c r="A117" s="298">
        <v>116</v>
      </c>
      <c r="B117" s="299" t="s">
        <v>159</v>
      </c>
      <c r="C117" s="299" t="s">
        <v>1002</v>
      </c>
      <c r="D117" s="299" t="e">
        <f>VLOOKUP(B117,#REF!,2,0)</f>
        <v>#REF!</v>
      </c>
      <c r="E117" s="299" t="s">
        <v>1111</v>
      </c>
      <c r="F117" s="298">
        <v>0</v>
      </c>
      <c r="G117" s="299" t="s">
        <v>1004</v>
      </c>
      <c r="H117" s="299"/>
      <c r="I117" s="298">
        <v>0</v>
      </c>
      <c r="J117" s="298">
        <v>0</v>
      </c>
      <c r="K117" s="298">
        <v>0</v>
      </c>
      <c r="L117" s="298">
        <v>0</v>
      </c>
      <c r="M117" s="300">
        <v>100</v>
      </c>
      <c r="N117" s="300">
        <v>100</v>
      </c>
      <c r="O117" s="298">
        <v>0</v>
      </c>
      <c r="P117" s="298">
        <v>0</v>
      </c>
      <c r="Q117" s="298">
        <v>0</v>
      </c>
      <c r="R117" s="298">
        <v>0</v>
      </c>
      <c r="S117" s="298">
        <v>0</v>
      </c>
      <c r="T117" s="298">
        <v>0</v>
      </c>
      <c r="U117" s="298">
        <v>0</v>
      </c>
      <c r="V117" s="298">
        <v>0</v>
      </c>
      <c r="W117" s="298">
        <v>0</v>
      </c>
      <c r="X117" s="298">
        <v>0</v>
      </c>
      <c r="Y117" s="298">
        <v>0</v>
      </c>
      <c r="Z117" s="298">
        <v>0</v>
      </c>
      <c r="AA117" s="299"/>
      <c r="AB117" s="299"/>
      <c r="AC117" s="299"/>
      <c r="AD117" s="299"/>
      <c r="AE117" s="299"/>
      <c r="AF117" s="299" t="s">
        <v>1004</v>
      </c>
      <c r="AG117" s="299"/>
      <c r="AH117" s="299"/>
      <c r="AI117" s="299"/>
      <c r="AJ117" s="299"/>
      <c r="AK117" s="301">
        <v>100</v>
      </c>
      <c r="AL117" s="298">
        <v>0</v>
      </c>
    </row>
    <row r="118" spans="1:38" x14ac:dyDescent="0.25">
      <c r="A118" s="298">
        <v>117</v>
      </c>
      <c r="B118" s="299" t="s">
        <v>953</v>
      </c>
      <c r="C118" s="299" t="s">
        <v>1002</v>
      </c>
      <c r="D118" s="299" t="e">
        <f>VLOOKUP(B118,#REF!,2,0)</f>
        <v>#REF!</v>
      </c>
      <c r="E118" s="299" t="s">
        <v>1112</v>
      </c>
      <c r="F118" s="298">
        <v>0</v>
      </c>
      <c r="G118" s="299" t="s">
        <v>1004</v>
      </c>
      <c r="H118" s="299"/>
      <c r="I118" s="298">
        <v>0</v>
      </c>
      <c r="J118" s="298">
        <v>0</v>
      </c>
      <c r="K118" s="298">
        <v>0</v>
      </c>
      <c r="L118" s="298">
        <v>0</v>
      </c>
      <c r="M118" s="300">
        <v>100</v>
      </c>
      <c r="N118" s="300">
        <v>100</v>
      </c>
      <c r="O118" s="298">
        <v>0</v>
      </c>
      <c r="P118" s="298">
        <v>0</v>
      </c>
      <c r="Q118" s="298">
        <v>0</v>
      </c>
      <c r="R118" s="298">
        <v>0</v>
      </c>
      <c r="S118" s="298">
        <v>0</v>
      </c>
      <c r="T118" s="298">
        <v>0</v>
      </c>
      <c r="U118" s="298">
        <v>0</v>
      </c>
      <c r="V118" s="298">
        <v>0</v>
      </c>
      <c r="W118" s="298">
        <v>0</v>
      </c>
      <c r="X118" s="298">
        <v>0</v>
      </c>
      <c r="Y118" s="298">
        <v>0</v>
      </c>
      <c r="Z118" s="298">
        <v>0</v>
      </c>
      <c r="AA118" s="299"/>
      <c r="AB118" s="299"/>
      <c r="AC118" s="299"/>
      <c r="AD118" s="299"/>
      <c r="AE118" s="299"/>
      <c r="AF118" s="299" t="s">
        <v>1004</v>
      </c>
      <c r="AG118" s="299"/>
      <c r="AH118" s="299"/>
      <c r="AI118" s="299"/>
      <c r="AJ118" s="299"/>
      <c r="AK118" s="301">
        <v>100</v>
      </c>
      <c r="AL118" s="298">
        <v>0</v>
      </c>
    </row>
    <row r="119" spans="1:38" x14ac:dyDescent="0.25">
      <c r="A119" s="298">
        <v>118</v>
      </c>
      <c r="B119" s="299" t="s">
        <v>157</v>
      </c>
      <c r="C119" s="299" t="s">
        <v>1002</v>
      </c>
      <c r="D119" s="299" t="e">
        <f>VLOOKUP(B119,#REF!,2,0)</f>
        <v>#REF!</v>
      </c>
      <c r="E119" s="299" t="s">
        <v>1113</v>
      </c>
      <c r="F119" s="298">
        <v>0</v>
      </c>
      <c r="G119" s="299" t="s">
        <v>1004</v>
      </c>
      <c r="H119" s="299"/>
      <c r="I119" s="298">
        <v>0</v>
      </c>
      <c r="J119" s="298">
        <v>0</v>
      </c>
      <c r="K119" s="298">
        <v>0</v>
      </c>
      <c r="L119" s="298">
        <v>0</v>
      </c>
      <c r="M119" s="300">
        <v>100</v>
      </c>
      <c r="N119" s="300">
        <v>100</v>
      </c>
      <c r="O119" s="298">
        <v>0</v>
      </c>
      <c r="P119" s="298">
        <v>0</v>
      </c>
      <c r="Q119" s="298">
        <v>0</v>
      </c>
      <c r="R119" s="298">
        <v>0</v>
      </c>
      <c r="S119" s="298">
        <v>0</v>
      </c>
      <c r="T119" s="298">
        <v>0</v>
      </c>
      <c r="U119" s="298">
        <v>0</v>
      </c>
      <c r="V119" s="298">
        <v>0</v>
      </c>
      <c r="W119" s="298">
        <v>0</v>
      </c>
      <c r="X119" s="298">
        <v>0</v>
      </c>
      <c r="Y119" s="298">
        <v>0</v>
      </c>
      <c r="Z119" s="298">
        <v>0</v>
      </c>
      <c r="AA119" s="299"/>
      <c r="AB119" s="299"/>
      <c r="AC119" s="299"/>
      <c r="AD119" s="299"/>
      <c r="AE119" s="299"/>
      <c r="AF119" s="299" t="s">
        <v>1004</v>
      </c>
      <c r="AG119" s="299"/>
      <c r="AH119" s="299"/>
      <c r="AI119" s="299"/>
      <c r="AJ119" s="299"/>
      <c r="AK119" s="301">
        <v>100</v>
      </c>
      <c r="AL119" s="298">
        <v>0</v>
      </c>
    </row>
    <row r="120" spans="1:38" x14ac:dyDescent="0.25">
      <c r="A120" s="298">
        <v>119</v>
      </c>
      <c r="B120" s="299" t="s">
        <v>394</v>
      </c>
      <c r="C120" s="299" t="s">
        <v>1002</v>
      </c>
      <c r="D120" s="299" t="e">
        <f>VLOOKUP(B120,#REF!,2,0)</f>
        <v>#REF!</v>
      </c>
      <c r="E120" s="299" t="s">
        <v>1114</v>
      </c>
      <c r="F120" s="298">
        <v>0</v>
      </c>
      <c r="G120" s="299" t="s">
        <v>1004</v>
      </c>
      <c r="H120" s="299"/>
      <c r="I120" s="298">
        <v>0</v>
      </c>
      <c r="J120" s="298">
        <v>0</v>
      </c>
      <c r="K120" s="298">
        <v>0</v>
      </c>
      <c r="L120" s="298">
        <v>0</v>
      </c>
      <c r="M120" s="300">
        <v>100</v>
      </c>
      <c r="N120" s="300">
        <v>100</v>
      </c>
      <c r="O120" s="298">
        <v>0</v>
      </c>
      <c r="P120" s="298">
        <v>0</v>
      </c>
      <c r="Q120" s="298">
        <v>0</v>
      </c>
      <c r="R120" s="298">
        <v>0</v>
      </c>
      <c r="S120" s="298">
        <v>0</v>
      </c>
      <c r="T120" s="298">
        <v>0</v>
      </c>
      <c r="U120" s="298">
        <v>0</v>
      </c>
      <c r="V120" s="298">
        <v>0</v>
      </c>
      <c r="W120" s="298">
        <v>0</v>
      </c>
      <c r="X120" s="298">
        <v>0</v>
      </c>
      <c r="Y120" s="298">
        <v>0</v>
      </c>
      <c r="Z120" s="298">
        <v>0</v>
      </c>
      <c r="AA120" s="299"/>
      <c r="AB120" s="299"/>
      <c r="AC120" s="299"/>
      <c r="AD120" s="299"/>
      <c r="AE120" s="299"/>
      <c r="AF120" s="299" t="s">
        <v>1004</v>
      </c>
      <c r="AG120" s="299"/>
      <c r="AH120" s="299"/>
      <c r="AI120" s="299"/>
      <c r="AJ120" s="299"/>
      <c r="AK120" s="301">
        <v>100</v>
      </c>
      <c r="AL120" s="298">
        <v>0</v>
      </c>
    </row>
    <row r="121" spans="1:38" x14ac:dyDescent="0.25">
      <c r="A121" s="298">
        <v>120</v>
      </c>
      <c r="B121" s="299" t="s">
        <v>408</v>
      </c>
      <c r="C121" s="299" t="s">
        <v>1002</v>
      </c>
      <c r="D121" s="299" t="e">
        <f>VLOOKUP(B121,#REF!,2,0)</f>
        <v>#REF!</v>
      </c>
      <c r="E121" s="299" t="s">
        <v>1115</v>
      </c>
      <c r="F121" s="298">
        <v>0</v>
      </c>
      <c r="G121" s="299" t="s">
        <v>1004</v>
      </c>
      <c r="H121" s="299"/>
      <c r="I121" s="298">
        <v>0</v>
      </c>
      <c r="J121" s="298">
        <v>0</v>
      </c>
      <c r="K121" s="298">
        <v>0</v>
      </c>
      <c r="L121" s="298">
        <v>0</v>
      </c>
      <c r="M121" s="300">
        <v>100</v>
      </c>
      <c r="N121" s="300">
        <v>100</v>
      </c>
      <c r="O121" s="298">
        <v>0</v>
      </c>
      <c r="P121" s="298">
        <v>0</v>
      </c>
      <c r="Q121" s="298">
        <v>0</v>
      </c>
      <c r="R121" s="298">
        <v>0</v>
      </c>
      <c r="S121" s="298">
        <v>0</v>
      </c>
      <c r="T121" s="298">
        <v>0</v>
      </c>
      <c r="U121" s="298">
        <v>0</v>
      </c>
      <c r="V121" s="298">
        <v>0</v>
      </c>
      <c r="W121" s="298">
        <v>0</v>
      </c>
      <c r="X121" s="298">
        <v>0</v>
      </c>
      <c r="Y121" s="298">
        <v>0</v>
      </c>
      <c r="Z121" s="298">
        <v>0</v>
      </c>
      <c r="AA121" s="299"/>
      <c r="AB121" s="299"/>
      <c r="AC121" s="299"/>
      <c r="AD121" s="299"/>
      <c r="AE121" s="299"/>
      <c r="AF121" s="299" t="s">
        <v>1004</v>
      </c>
      <c r="AG121" s="299"/>
      <c r="AH121" s="299"/>
      <c r="AI121" s="299"/>
      <c r="AJ121" s="299"/>
      <c r="AK121" s="301">
        <v>100</v>
      </c>
      <c r="AL121" s="298">
        <v>0</v>
      </c>
    </row>
    <row r="122" spans="1:38" x14ac:dyDescent="0.25">
      <c r="A122" s="298">
        <v>121</v>
      </c>
      <c r="B122" s="299" t="s">
        <v>161</v>
      </c>
      <c r="C122" s="299" t="s">
        <v>1002</v>
      </c>
      <c r="D122" s="299" t="e">
        <f>VLOOKUP(B122,#REF!,2,0)</f>
        <v>#REF!</v>
      </c>
      <c r="E122" s="299" t="s">
        <v>1116</v>
      </c>
      <c r="F122" s="298">
        <v>0</v>
      </c>
      <c r="G122" s="299" t="s">
        <v>1004</v>
      </c>
      <c r="H122" s="299"/>
      <c r="I122" s="298">
        <v>0</v>
      </c>
      <c r="J122" s="298">
        <v>0</v>
      </c>
      <c r="K122" s="298">
        <v>0</v>
      </c>
      <c r="L122" s="298">
        <v>0</v>
      </c>
      <c r="M122" s="300">
        <v>95.441100000000006</v>
      </c>
      <c r="N122" s="300">
        <v>95.441100000000006</v>
      </c>
      <c r="O122" s="298">
        <v>0</v>
      </c>
      <c r="P122" s="298">
        <v>0</v>
      </c>
      <c r="Q122" s="298">
        <v>0</v>
      </c>
      <c r="R122" s="298">
        <v>0</v>
      </c>
      <c r="S122" s="298">
        <v>0</v>
      </c>
      <c r="T122" s="298">
        <v>0</v>
      </c>
      <c r="U122" s="298">
        <v>0</v>
      </c>
      <c r="V122" s="298">
        <v>0</v>
      </c>
      <c r="W122" s="298">
        <v>0</v>
      </c>
      <c r="X122" s="298">
        <v>0</v>
      </c>
      <c r="Y122" s="298">
        <v>0</v>
      </c>
      <c r="Z122" s="298">
        <v>0</v>
      </c>
      <c r="AA122" s="299"/>
      <c r="AB122" s="299"/>
      <c r="AC122" s="299"/>
      <c r="AD122" s="299"/>
      <c r="AE122" s="299"/>
      <c r="AF122" s="299" t="s">
        <v>1004</v>
      </c>
      <c r="AG122" s="299"/>
      <c r="AH122" s="299"/>
      <c r="AI122" s="299"/>
      <c r="AJ122" s="299"/>
      <c r="AK122" s="301">
        <v>95.44</v>
      </c>
      <c r="AL122" s="298">
        <v>0</v>
      </c>
    </row>
    <row r="123" spans="1:38" x14ac:dyDescent="0.25">
      <c r="A123" s="298">
        <v>122</v>
      </c>
      <c r="B123" s="299" t="s">
        <v>167</v>
      </c>
      <c r="C123" s="299" t="s">
        <v>1002</v>
      </c>
      <c r="D123" s="299" t="e">
        <f>VLOOKUP(B123,#REF!,2,0)</f>
        <v>#REF!</v>
      </c>
      <c r="E123" s="299" t="s">
        <v>1117</v>
      </c>
      <c r="F123" s="298">
        <v>0</v>
      </c>
      <c r="G123" s="299" t="s">
        <v>1004</v>
      </c>
      <c r="H123" s="299"/>
      <c r="I123" s="298">
        <v>0</v>
      </c>
      <c r="J123" s="298">
        <v>0</v>
      </c>
      <c r="K123" s="298">
        <v>0</v>
      </c>
      <c r="L123" s="298">
        <v>0</v>
      </c>
      <c r="M123" s="300">
        <v>100</v>
      </c>
      <c r="N123" s="300">
        <v>100</v>
      </c>
      <c r="O123" s="298">
        <v>0</v>
      </c>
      <c r="P123" s="298">
        <v>0</v>
      </c>
      <c r="Q123" s="298">
        <v>0</v>
      </c>
      <c r="R123" s="298">
        <v>0</v>
      </c>
      <c r="S123" s="298">
        <v>0</v>
      </c>
      <c r="T123" s="298">
        <v>0</v>
      </c>
      <c r="U123" s="298">
        <v>0</v>
      </c>
      <c r="V123" s="298">
        <v>0</v>
      </c>
      <c r="W123" s="298">
        <v>0</v>
      </c>
      <c r="X123" s="298">
        <v>0</v>
      </c>
      <c r="Y123" s="298">
        <v>0</v>
      </c>
      <c r="Z123" s="298">
        <v>0</v>
      </c>
      <c r="AA123" s="299"/>
      <c r="AB123" s="299"/>
      <c r="AC123" s="299"/>
      <c r="AD123" s="299"/>
      <c r="AE123" s="299"/>
      <c r="AF123" s="299" t="s">
        <v>1004</v>
      </c>
      <c r="AG123" s="299"/>
      <c r="AH123" s="299"/>
      <c r="AI123" s="299"/>
      <c r="AJ123" s="299"/>
      <c r="AK123" s="301">
        <v>100</v>
      </c>
      <c r="AL123" s="298">
        <v>0</v>
      </c>
    </row>
    <row r="124" spans="1:38" x14ac:dyDescent="0.25">
      <c r="A124" s="298">
        <v>123</v>
      </c>
      <c r="B124" s="299" t="s">
        <v>169</v>
      </c>
      <c r="C124" s="299" t="s">
        <v>1002</v>
      </c>
      <c r="D124" s="299" t="e">
        <f>VLOOKUP(B124,#REF!,2,0)</f>
        <v>#REF!</v>
      </c>
      <c r="E124" s="299" t="s">
        <v>1118</v>
      </c>
      <c r="F124" s="298">
        <v>0</v>
      </c>
      <c r="G124" s="299" t="s">
        <v>1004</v>
      </c>
      <c r="H124" s="299"/>
      <c r="I124" s="298">
        <v>0</v>
      </c>
      <c r="J124" s="298">
        <v>0</v>
      </c>
      <c r="K124" s="298">
        <v>0</v>
      </c>
      <c r="L124" s="298">
        <v>0</v>
      </c>
      <c r="M124" s="300">
        <v>90.746399999999994</v>
      </c>
      <c r="N124" s="300">
        <v>90.746399999999994</v>
      </c>
      <c r="O124" s="298">
        <v>0</v>
      </c>
      <c r="P124" s="298">
        <v>0</v>
      </c>
      <c r="Q124" s="298">
        <v>0</v>
      </c>
      <c r="R124" s="298">
        <v>0</v>
      </c>
      <c r="S124" s="298">
        <v>0</v>
      </c>
      <c r="T124" s="298">
        <v>0</v>
      </c>
      <c r="U124" s="298">
        <v>0</v>
      </c>
      <c r="V124" s="298">
        <v>0</v>
      </c>
      <c r="W124" s="298">
        <v>0</v>
      </c>
      <c r="X124" s="298">
        <v>0</v>
      </c>
      <c r="Y124" s="298">
        <v>0</v>
      </c>
      <c r="Z124" s="298">
        <v>0</v>
      </c>
      <c r="AA124" s="299"/>
      <c r="AB124" s="299"/>
      <c r="AC124" s="299"/>
      <c r="AD124" s="299"/>
      <c r="AE124" s="299"/>
      <c r="AF124" s="299" t="s">
        <v>1004</v>
      </c>
      <c r="AG124" s="299"/>
      <c r="AH124" s="299"/>
      <c r="AI124" s="299"/>
      <c r="AJ124" s="299"/>
      <c r="AK124" s="301">
        <v>100</v>
      </c>
      <c r="AL124" s="298">
        <v>0</v>
      </c>
    </row>
    <row r="125" spans="1:38" x14ac:dyDescent="0.25">
      <c r="A125" s="298">
        <v>124</v>
      </c>
      <c r="B125" s="299" t="s">
        <v>171</v>
      </c>
      <c r="C125" s="299" t="s">
        <v>1002</v>
      </c>
      <c r="D125" s="299" t="e">
        <f>VLOOKUP(B125,#REF!,2,0)</f>
        <v>#REF!</v>
      </c>
      <c r="E125" s="299" t="s">
        <v>1119</v>
      </c>
      <c r="F125" s="298">
        <v>0</v>
      </c>
      <c r="G125" s="299" t="s">
        <v>1004</v>
      </c>
      <c r="H125" s="299"/>
      <c r="I125" s="298">
        <v>0</v>
      </c>
      <c r="J125" s="298">
        <v>0</v>
      </c>
      <c r="K125" s="298">
        <v>0</v>
      </c>
      <c r="L125" s="298">
        <v>0</v>
      </c>
      <c r="M125" s="300">
        <v>100</v>
      </c>
      <c r="N125" s="300">
        <v>100</v>
      </c>
      <c r="O125" s="298">
        <v>0</v>
      </c>
      <c r="P125" s="298">
        <v>0</v>
      </c>
      <c r="Q125" s="298">
        <v>0</v>
      </c>
      <c r="R125" s="298">
        <v>0</v>
      </c>
      <c r="S125" s="298">
        <v>0</v>
      </c>
      <c r="T125" s="298">
        <v>0</v>
      </c>
      <c r="U125" s="298">
        <v>0</v>
      </c>
      <c r="V125" s="298">
        <v>0</v>
      </c>
      <c r="W125" s="298">
        <v>0</v>
      </c>
      <c r="X125" s="298">
        <v>0</v>
      </c>
      <c r="Y125" s="298">
        <v>0</v>
      </c>
      <c r="Z125" s="298">
        <v>0</v>
      </c>
      <c r="AA125" s="299"/>
      <c r="AB125" s="299"/>
      <c r="AC125" s="299"/>
      <c r="AD125" s="299"/>
      <c r="AE125" s="299"/>
      <c r="AF125" s="299" t="s">
        <v>1004</v>
      </c>
      <c r="AG125" s="299"/>
      <c r="AH125" s="299"/>
      <c r="AI125" s="299"/>
      <c r="AJ125" s="299"/>
      <c r="AK125" s="301">
        <v>100</v>
      </c>
      <c r="AL125" s="298">
        <v>0</v>
      </c>
    </row>
    <row r="126" spans="1:38" x14ac:dyDescent="0.25">
      <c r="A126" s="298">
        <v>125</v>
      </c>
      <c r="B126" s="299" t="s">
        <v>163</v>
      </c>
      <c r="C126" s="299" t="s">
        <v>1002</v>
      </c>
      <c r="D126" s="299" t="e">
        <f>VLOOKUP(B126,#REF!,2,0)</f>
        <v>#REF!</v>
      </c>
      <c r="E126" s="299" t="s">
        <v>1120</v>
      </c>
      <c r="F126" s="298">
        <v>0</v>
      </c>
      <c r="G126" s="299" t="s">
        <v>1004</v>
      </c>
      <c r="H126" s="299"/>
      <c r="I126" s="298">
        <v>0</v>
      </c>
      <c r="J126" s="298">
        <v>0</v>
      </c>
      <c r="K126" s="298">
        <v>0</v>
      </c>
      <c r="L126" s="298">
        <v>0</v>
      </c>
      <c r="M126" s="300">
        <v>100</v>
      </c>
      <c r="N126" s="300">
        <v>100</v>
      </c>
      <c r="O126" s="298">
        <v>0</v>
      </c>
      <c r="P126" s="298">
        <v>0</v>
      </c>
      <c r="Q126" s="298">
        <v>0</v>
      </c>
      <c r="R126" s="298">
        <v>0</v>
      </c>
      <c r="S126" s="298">
        <v>0</v>
      </c>
      <c r="T126" s="298">
        <v>0</v>
      </c>
      <c r="U126" s="298">
        <v>0</v>
      </c>
      <c r="V126" s="298">
        <v>0</v>
      </c>
      <c r="W126" s="298">
        <v>0</v>
      </c>
      <c r="X126" s="298">
        <v>0</v>
      </c>
      <c r="Y126" s="298">
        <v>0</v>
      </c>
      <c r="Z126" s="298">
        <v>0</v>
      </c>
      <c r="AA126" s="299"/>
      <c r="AB126" s="299"/>
      <c r="AC126" s="299"/>
      <c r="AD126" s="299"/>
      <c r="AE126" s="299"/>
      <c r="AF126" s="299" t="s">
        <v>1004</v>
      </c>
      <c r="AG126" s="299"/>
      <c r="AH126" s="299"/>
      <c r="AI126" s="299"/>
      <c r="AJ126" s="299"/>
      <c r="AK126" s="301">
        <v>100</v>
      </c>
      <c r="AL126" s="298">
        <v>0</v>
      </c>
    </row>
    <row r="127" spans="1:38" x14ac:dyDescent="0.25">
      <c r="A127" s="298">
        <v>126</v>
      </c>
      <c r="B127" s="299" t="s">
        <v>173</v>
      </c>
      <c r="C127" s="299" t="s">
        <v>1002</v>
      </c>
      <c r="D127" s="299" t="e">
        <f>VLOOKUP(B127,#REF!,2,0)</f>
        <v>#REF!</v>
      </c>
      <c r="E127" s="299" t="s">
        <v>1121</v>
      </c>
      <c r="F127" s="298">
        <v>0</v>
      </c>
      <c r="G127" s="299" t="s">
        <v>1004</v>
      </c>
      <c r="H127" s="299"/>
      <c r="I127" s="298">
        <v>0</v>
      </c>
      <c r="J127" s="298">
        <v>0</v>
      </c>
      <c r="K127" s="298">
        <v>0</v>
      </c>
      <c r="L127" s="298">
        <v>0</v>
      </c>
      <c r="M127" s="300">
        <v>100</v>
      </c>
      <c r="N127" s="300">
        <v>100</v>
      </c>
      <c r="O127" s="298">
        <v>0</v>
      </c>
      <c r="P127" s="298">
        <v>0</v>
      </c>
      <c r="Q127" s="298">
        <v>0</v>
      </c>
      <c r="R127" s="298">
        <v>0</v>
      </c>
      <c r="S127" s="298">
        <v>0</v>
      </c>
      <c r="T127" s="298">
        <v>0</v>
      </c>
      <c r="U127" s="298">
        <v>0</v>
      </c>
      <c r="V127" s="298">
        <v>0</v>
      </c>
      <c r="W127" s="298">
        <v>0</v>
      </c>
      <c r="X127" s="298">
        <v>0</v>
      </c>
      <c r="Y127" s="298">
        <v>0</v>
      </c>
      <c r="Z127" s="298">
        <v>0</v>
      </c>
      <c r="AA127" s="299"/>
      <c r="AB127" s="299"/>
      <c r="AC127" s="299"/>
      <c r="AD127" s="299"/>
      <c r="AE127" s="299"/>
      <c r="AF127" s="299" t="s">
        <v>1004</v>
      </c>
      <c r="AG127" s="299"/>
      <c r="AH127" s="299"/>
      <c r="AI127" s="299"/>
      <c r="AJ127" s="299"/>
      <c r="AK127" s="301">
        <v>100</v>
      </c>
      <c r="AL127" s="298">
        <v>0</v>
      </c>
    </row>
    <row r="128" spans="1:38" x14ac:dyDescent="0.25">
      <c r="A128" s="298">
        <v>127</v>
      </c>
      <c r="B128" s="299" t="s">
        <v>175</v>
      </c>
      <c r="C128" s="299" t="s">
        <v>1002</v>
      </c>
      <c r="D128" s="299" t="e">
        <f>VLOOKUP(B128,#REF!,2,0)</f>
        <v>#REF!</v>
      </c>
      <c r="E128" s="299" t="s">
        <v>1122</v>
      </c>
      <c r="F128" s="298">
        <v>0</v>
      </c>
      <c r="G128" s="299" t="s">
        <v>1004</v>
      </c>
      <c r="H128" s="299"/>
      <c r="I128" s="298">
        <v>0</v>
      </c>
      <c r="J128" s="298">
        <v>0</v>
      </c>
      <c r="K128" s="298">
        <v>0</v>
      </c>
      <c r="L128" s="298">
        <v>0</v>
      </c>
      <c r="M128" s="300">
        <v>100</v>
      </c>
      <c r="N128" s="300">
        <v>100</v>
      </c>
      <c r="O128" s="298">
        <v>0</v>
      </c>
      <c r="P128" s="298">
        <v>0</v>
      </c>
      <c r="Q128" s="298">
        <v>0</v>
      </c>
      <c r="R128" s="298">
        <v>0</v>
      </c>
      <c r="S128" s="298">
        <v>0</v>
      </c>
      <c r="T128" s="298">
        <v>0</v>
      </c>
      <c r="U128" s="298">
        <v>0</v>
      </c>
      <c r="V128" s="298">
        <v>0</v>
      </c>
      <c r="W128" s="298">
        <v>0</v>
      </c>
      <c r="X128" s="298">
        <v>0</v>
      </c>
      <c r="Y128" s="298">
        <v>0</v>
      </c>
      <c r="Z128" s="298">
        <v>0</v>
      </c>
      <c r="AA128" s="299"/>
      <c r="AB128" s="299"/>
      <c r="AC128" s="299"/>
      <c r="AD128" s="299"/>
      <c r="AE128" s="299"/>
      <c r="AF128" s="299" t="s">
        <v>1004</v>
      </c>
      <c r="AG128" s="299"/>
      <c r="AH128" s="299"/>
      <c r="AI128" s="299"/>
      <c r="AJ128" s="299"/>
      <c r="AK128" s="301">
        <v>100</v>
      </c>
      <c r="AL128" s="298">
        <v>0</v>
      </c>
    </row>
    <row r="129" spans="1:38" x14ac:dyDescent="0.25">
      <c r="A129" s="298">
        <v>128</v>
      </c>
      <c r="B129" s="299" t="s">
        <v>165</v>
      </c>
      <c r="C129" s="299" t="s">
        <v>1002</v>
      </c>
      <c r="D129" s="299" t="e">
        <f>VLOOKUP(B129,#REF!,2,0)</f>
        <v>#REF!</v>
      </c>
      <c r="E129" s="299" t="s">
        <v>1123</v>
      </c>
      <c r="F129" s="298">
        <v>0</v>
      </c>
      <c r="G129" s="299" t="s">
        <v>1004</v>
      </c>
      <c r="H129" s="299"/>
      <c r="I129" s="298">
        <v>0</v>
      </c>
      <c r="J129" s="298">
        <v>0</v>
      </c>
      <c r="K129" s="298">
        <v>0</v>
      </c>
      <c r="L129" s="298">
        <v>0</v>
      </c>
      <c r="M129" s="300">
        <v>100</v>
      </c>
      <c r="N129" s="300">
        <v>100</v>
      </c>
      <c r="O129" s="298">
        <v>0</v>
      </c>
      <c r="P129" s="298">
        <v>0</v>
      </c>
      <c r="Q129" s="298">
        <v>0</v>
      </c>
      <c r="R129" s="298">
        <v>0</v>
      </c>
      <c r="S129" s="298">
        <v>0</v>
      </c>
      <c r="T129" s="298">
        <v>0</v>
      </c>
      <c r="U129" s="298">
        <v>0</v>
      </c>
      <c r="V129" s="298">
        <v>0</v>
      </c>
      <c r="W129" s="298">
        <v>0</v>
      </c>
      <c r="X129" s="298">
        <v>0</v>
      </c>
      <c r="Y129" s="298">
        <v>0</v>
      </c>
      <c r="Z129" s="298">
        <v>0</v>
      </c>
      <c r="AA129" s="299"/>
      <c r="AB129" s="299"/>
      <c r="AC129" s="299"/>
      <c r="AD129" s="299"/>
      <c r="AE129" s="299"/>
      <c r="AF129" s="299" t="s">
        <v>1004</v>
      </c>
      <c r="AG129" s="299"/>
      <c r="AH129" s="299"/>
      <c r="AI129" s="299"/>
      <c r="AJ129" s="299"/>
      <c r="AK129" s="301">
        <v>100</v>
      </c>
      <c r="AL129" s="298">
        <v>0</v>
      </c>
    </row>
    <row r="130" spans="1:38" x14ac:dyDescent="0.25">
      <c r="A130" s="298">
        <v>129</v>
      </c>
      <c r="B130" s="299" t="s">
        <v>676</v>
      </c>
      <c r="C130" s="299" t="s">
        <v>1002</v>
      </c>
      <c r="D130" s="299" t="e">
        <f>VLOOKUP(B130,#REF!,2,0)</f>
        <v>#REF!</v>
      </c>
      <c r="E130" s="299" t="s">
        <v>1580</v>
      </c>
      <c r="F130" s="298">
        <v>0</v>
      </c>
      <c r="G130" s="299" t="s">
        <v>1004</v>
      </c>
      <c r="H130" s="299"/>
      <c r="I130" s="298">
        <v>0</v>
      </c>
      <c r="J130" s="298">
        <v>0</v>
      </c>
      <c r="K130" s="298">
        <v>0</v>
      </c>
      <c r="L130" s="298">
        <v>0</v>
      </c>
      <c r="M130" s="300">
        <v>90</v>
      </c>
      <c r="N130" s="300">
        <v>90</v>
      </c>
      <c r="O130" s="298">
        <v>0</v>
      </c>
      <c r="P130" s="298">
        <v>0</v>
      </c>
      <c r="Q130" s="298">
        <v>0</v>
      </c>
      <c r="R130" s="298">
        <v>0</v>
      </c>
      <c r="S130" s="298">
        <v>0</v>
      </c>
      <c r="T130" s="298">
        <v>0</v>
      </c>
      <c r="U130" s="298">
        <v>0</v>
      </c>
      <c r="V130" s="298">
        <v>0</v>
      </c>
      <c r="W130" s="298">
        <v>0</v>
      </c>
      <c r="X130" s="298">
        <v>0</v>
      </c>
      <c r="Y130" s="298">
        <v>0</v>
      </c>
      <c r="Z130" s="298">
        <v>0</v>
      </c>
      <c r="AA130" s="299"/>
      <c r="AB130" s="299"/>
      <c r="AC130" s="299"/>
      <c r="AD130" s="299"/>
      <c r="AE130" s="299"/>
      <c r="AF130" s="299" t="s">
        <v>1004</v>
      </c>
      <c r="AG130" s="299"/>
      <c r="AH130" s="299"/>
      <c r="AI130" s="299"/>
      <c r="AJ130" s="299"/>
      <c r="AK130" s="301">
        <v>90</v>
      </c>
      <c r="AL130" s="298">
        <v>0</v>
      </c>
    </row>
    <row r="131" spans="1:38" x14ac:dyDescent="0.25">
      <c r="A131" s="298">
        <v>130</v>
      </c>
      <c r="B131" s="299" t="s">
        <v>177</v>
      </c>
      <c r="C131" s="299" t="s">
        <v>1002</v>
      </c>
      <c r="D131" s="299" t="e">
        <f>VLOOKUP(B131,#REF!,2,0)</f>
        <v>#REF!</v>
      </c>
      <c r="E131" s="299" t="s">
        <v>1124</v>
      </c>
      <c r="F131" s="298">
        <v>0</v>
      </c>
      <c r="G131" s="299" t="s">
        <v>1004</v>
      </c>
      <c r="H131" s="299"/>
      <c r="I131" s="298">
        <v>0</v>
      </c>
      <c r="J131" s="298">
        <v>0</v>
      </c>
      <c r="K131" s="298">
        <v>0</v>
      </c>
      <c r="L131" s="298">
        <v>0</v>
      </c>
      <c r="M131" s="300">
        <v>76.114400000000003</v>
      </c>
      <c r="N131" s="300">
        <v>76.114400000000003</v>
      </c>
      <c r="O131" s="298">
        <v>0</v>
      </c>
      <c r="P131" s="298">
        <v>0</v>
      </c>
      <c r="Q131" s="298">
        <v>0</v>
      </c>
      <c r="R131" s="298">
        <v>0</v>
      </c>
      <c r="S131" s="298">
        <v>0</v>
      </c>
      <c r="T131" s="298">
        <v>0</v>
      </c>
      <c r="U131" s="298">
        <v>0</v>
      </c>
      <c r="V131" s="298">
        <v>0</v>
      </c>
      <c r="W131" s="298">
        <v>0</v>
      </c>
      <c r="X131" s="298">
        <v>0</v>
      </c>
      <c r="Y131" s="298">
        <v>0</v>
      </c>
      <c r="Z131" s="298">
        <v>0</v>
      </c>
      <c r="AA131" s="299"/>
      <c r="AB131" s="299"/>
      <c r="AC131" s="299"/>
      <c r="AD131" s="299"/>
      <c r="AE131" s="299"/>
      <c r="AF131" s="299" t="s">
        <v>1004</v>
      </c>
      <c r="AG131" s="299"/>
      <c r="AH131" s="299"/>
      <c r="AI131" s="299"/>
      <c r="AJ131" s="299"/>
      <c r="AK131" s="301">
        <v>99</v>
      </c>
      <c r="AL131" s="298">
        <v>0</v>
      </c>
    </row>
    <row r="132" spans="1:38" x14ac:dyDescent="0.25">
      <c r="A132" s="298">
        <v>131</v>
      </c>
      <c r="B132" s="299" t="s">
        <v>183</v>
      </c>
      <c r="C132" s="299" t="s">
        <v>1002</v>
      </c>
      <c r="D132" s="299" t="e">
        <f>VLOOKUP(B132,#REF!,2,0)</f>
        <v>#REF!</v>
      </c>
      <c r="E132" s="299" t="s">
        <v>1125</v>
      </c>
      <c r="F132" s="298">
        <v>0</v>
      </c>
      <c r="G132" s="299" t="s">
        <v>1004</v>
      </c>
      <c r="H132" s="299"/>
      <c r="I132" s="298">
        <v>0</v>
      </c>
      <c r="J132" s="298">
        <v>0</v>
      </c>
      <c r="K132" s="298">
        <v>0</v>
      </c>
      <c r="L132" s="298">
        <v>0</v>
      </c>
      <c r="M132" s="300">
        <v>98.763800000000003</v>
      </c>
      <c r="N132" s="300">
        <v>98.763800000000003</v>
      </c>
      <c r="O132" s="298">
        <v>0</v>
      </c>
      <c r="P132" s="298">
        <v>0</v>
      </c>
      <c r="Q132" s="298">
        <v>0</v>
      </c>
      <c r="R132" s="298">
        <v>0</v>
      </c>
      <c r="S132" s="298">
        <v>0</v>
      </c>
      <c r="T132" s="298">
        <v>0</v>
      </c>
      <c r="U132" s="298">
        <v>0</v>
      </c>
      <c r="V132" s="298">
        <v>0</v>
      </c>
      <c r="W132" s="298">
        <v>0</v>
      </c>
      <c r="X132" s="298">
        <v>0</v>
      </c>
      <c r="Y132" s="298">
        <v>0</v>
      </c>
      <c r="Z132" s="298">
        <v>0</v>
      </c>
      <c r="AA132" s="299"/>
      <c r="AB132" s="299"/>
      <c r="AC132" s="299"/>
      <c r="AD132" s="299"/>
      <c r="AE132" s="299"/>
      <c r="AF132" s="299" t="s">
        <v>1004</v>
      </c>
      <c r="AG132" s="299"/>
      <c r="AH132" s="299"/>
      <c r="AI132" s="299"/>
      <c r="AJ132" s="299"/>
      <c r="AK132" s="301">
        <v>100</v>
      </c>
      <c r="AL132" s="298">
        <v>0</v>
      </c>
    </row>
    <row r="133" spans="1:38" x14ac:dyDescent="0.25">
      <c r="A133" s="298">
        <v>132</v>
      </c>
      <c r="B133" s="299" t="s">
        <v>954</v>
      </c>
      <c r="C133" s="299" t="s">
        <v>1002</v>
      </c>
      <c r="D133" s="299" t="e">
        <f>VLOOKUP(B133,#REF!,2,0)</f>
        <v>#REF!</v>
      </c>
      <c r="E133" s="299" t="s">
        <v>1126</v>
      </c>
      <c r="F133" s="298">
        <v>0</v>
      </c>
      <c r="G133" s="299" t="s">
        <v>1004</v>
      </c>
      <c r="H133" s="299"/>
      <c r="I133" s="298">
        <v>0</v>
      </c>
      <c r="J133" s="298">
        <v>0</v>
      </c>
      <c r="K133" s="298">
        <v>0</v>
      </c>
      <c r="L133" s="298">
        <v>0</v>
      </c>
      <c r="M133" s="300">
        <v>95.554500000000004</v>
      </c>
      <c r="N133" s="300">
        <v>95.554500000000004</v>
      </c>
      <c r="O133" s="298">
        <v>0</v>
      </c>
      <c r="P133" s="298">
        <v>0</v>
      </c>
      <c r="Q133" s="298">
        <v>0</v>
      </c>
      <c r="R133" s="298">
        <v>0</v>
      </c>
      <c r="S133" s="298">
        <v>0</v>
      </c>
      <c r="T133" s="298">
        <v>0</v>
      </c>
      <c r="U133" s="298">
        <v>0</v>
      </c>
      <c r="V133" s="298">
        <v>0</v>
      </c>
      <c r="W133" s="298">
        <v>0</v>
      </c>
      <c r="X133" s="298">
        <v>0</v>
      </c>
      <c r="Y133" s="298">
        <v>0</v>
      </c>
      <c r="Z133" s="298">
        <v>0</v>
      </c>
      <c r="AA133" s="299"/>
      <c r="AB133" s="299"/>
      <c r="AC133" s="299"/>
      <c r="AD133" s="299"/>
      <c r="AE133" s="299"/>
      <c r="AF133" s="299" t="s">
        <v>1004</v>
      </c>
      <c r="AG133" s="299"/>
      <c r="AH133" s="299"/>
      <c r="AI133" s="299"/>
      <c r="AJ133" s="299"/>
      <c r="AK133" s="301">
        <v>100</v>
      </c>
      <c r="AL133" s="298">
        <v>0</v>
      </c>
    </row>
    <row r="134" spans="1:38" x14ac:dyDescent="0.25">
      <c r="A134" s="298">
        <v>133</v>
      </c>
      <c r="B134" s="299" t="s">
        <v>179</v>
      </c>
      <c r="C134" s="299" t="s">
        <v>1002</v>
      </c>
      <c r="D134" s="299" t="e">
        <f>VLOOKUP(B134,#REF!,2,0)</f>
        <v>#REF!</v>
      </c>
      <c r="E134" s="299" t="s">
        <v>1127</v>
      </c>
      <c r="F134" s="298">
        <v>0</v>
      </c>
      <c r="G134" s="299" t="s">
        <v>1004</v>
      </c>
      <c r="H134" s="299"/>
      <c r="I134" s="298">
        <v>0</v>
      </c>
      <c r="J134" s="298">
        <v>0</v>
      </c>
      <c r="K134" s="298">
        <v>0</v>
      </c>
      <c r="L134" s="298">
        <v>0</v>
      </c>
      <c r="M134" s="300">
        <v>100</v>
      </c>
      <c r="N134" s="300">
        <v>100</v>
      </c>
      <c r="O134" s="298">
        <v>0</v>
      </c>
      <c r="P134" s="298">
        <v>0</v>
      </c>
      <c r="Q134" s="298">
        <v>0</v>
      </c>
      <c r="R134" s="298">
        <v>0</v>
      </c>
      <c r="S134" s="298">
        <v>0</v>
      </c>
      <c r="T134" s="298">
        <v>0</v>
      </c>
      <c r="U134" s="298">
        <v>0</v>
      </c>
      <c r="V134" s="298">
        <v>0</v>
      </c>
      <c r="W134" s="298">
        <v>0</v>
      </c>
      <c r="X134" s="298">
        <v>0</v>
      </c>
      <c r="Y134" s="298">
        <v>0</v>
      </c>
      <c r="Z134" s="298">
        <v>0</v>
      </c>
      <c r="AA134" s="299"/>
      <c r="AB134" s="299"/>
      <c r="AC134" s="299"/>
      <c r="AD134" s="299"/>
      <c r="AE134" s="299"/>
      <c r="AF134" s="299" t="s">
        <v>1004</v>
      </c>
      <c r="AG134" s="299"/>
      <c r="AH134" s="299"/>
      <c r="AI134" s="299"/>
      <c r="AJ134" s="299"/>
      <c r="AK134" s="301">
        <v>100</v>
      </c>
      <c r="AL134" s="298">
        <v>0</v>
      </c>
    </row>
    <row r="135" spans="1:38" x14ac:dyDescent="0.25">
      <c r="A135" s="298">
        <v>134</v>
      </c>
      <c r="B135" s="299" t="s">
        <v>362</v>
      </c>
      <c r="C135" s="299" t="s">
        <v>1002</v>
      </c>
      <c r="D135" s="299" t="e">
        <f>VLOOKUP(B135,#REF!,2,0)</f>
        <v>#REF!</v>
      </c>
      <c r="E135" s="299" t="s">
        <v>1128</v>
      </c>
      <c r="F135" s="298">
        <v>0</v>
      </c>
      <c r="G135" s="299" t="s">
        <v>1004</v>
      </c>
      <c r="H135" s="299"/>
      <c r="I135" s="298">
        <v>0</v>
      </c>
      <c r="J135" s="298">
        <v>0</v>
      </c>
      <c r="K135" s="298">
        <v>0</v>
      </c>
      <c r="L135" s="298">
        <v>0</v>
      </c>
      <c r="M135" s="300">
        <v>99.733400000000003</v>
      </c>
      <c r="N135" s="300">
        <v>99.733400000000003</v>
      </c>
      <c r="O135" s="298">
        <v>0</v>
      </c>
      <c r="P135" s="298">
        <v>0</v>
      </c>
      <c r="Q135" s="298">
        <v>0</v>
      </c>
      <c r="R135" s="298">
        <v>0</v>
      </c>
      <c r="S135" s="298">
        <v>0</v>
      </c>
      <c r="T135" s="298">
        <v>0</v>
      </c>
      <c r="U135" s="298">
        <v>0</v>
      </c>
      <c r="V135" s="298">
        <v>0</v>
      </c>
      <c r="W135" s="298">
        <v>0</v>
      </c>
      <c r="X135" s="298">
        <v>0</v>
      </c>
      <c r="Y135" s="298">
        <v>0</v>
      </c>
      <c r="Z135" s="298">
        <v>0</v>
      </c>
      <c r="AA135" s="299"/>
      <c r="AB135" s="299"/>
      <c r="AC135" s="299"/>
      <c r="AD135" s="299"/>
      <c r="AE135" s="299"/>
      <c r="AF135" s="299" t="s">
        <v>1004</v>
      </c>
      <c r="AG135" s="299"/>
      <c r="AH135" s="299"/>
      <c r="AI135" s="299"/>
      <c r="AJ135" s="299"/>
      <c r="AK135" s="301">
        <v>100</v>
      </c>
      <c r="AL135" s="298">
        <v>0</v>
      </c>
    </row>
    <row r="136" spans="1:38" x14ac:dyDescent="0.25">
      <c r="A136" s="298">
        <v>135</v>
      </c>
      <c r="B136" s="299" t="s">
        <v>187</v>
      </c>
      <c r="C136" s="299" t="s">
        <v>1002</v>
      </c>
      <c r="D136" s="299" t="e">
        <f>VLOOKUP(B136,#REF!,2,0)</f>
        <v>#REF!</v>
      </c>
      <c r="E136" s="299" t="s">
        <v>1129</v>
      </c>
      <c r="F136" s="298">
        <v>0</v>
      </c>
      <c r="G136" s="299" t="s">
        <v>1004</v>
      </c>
      <c r="H136" s="299"/>
      <c r="I136" s="298">
        <v>0</v>
      </c>
      <c r="J136" s="298">
        <v>0</v>
      </c>
      <c r="K136" s="298">
        <v>0</v>
      </c>
      <c r="L136" s="298">
        <v>0</v>
      </c>
      <c r="M136" s="300">
        <v>87.49</v>
      </c>
      <c r="N136" s="300">
        <v>87.49</v>
      </c>
      <c r="O136" s="298">
        <v>0</v>
      </c>
      <c r="P136" s="298">
        <v>0</v>
      </c>
      <c r="Q136" s="298">
        <v>0</v>
      </c>
      <c r="R136" s="298">
        <v>0</v>
      </c>
      <c r="S136" s="298">
        <v>0</v>
      </c>
      <c r="T136" s="298">
        <v>0</v>
      </c>
      <c r="U136" s="298">
        <v>0</v>
      </c>
      <c r="V136" s="298">
        <v>0</v>
      </c>
      <c r="W136" s="298">
        <v>0</v>
      </c>
      <c r="X136" s="298">
        <v>0</v>
      </c>
      <c r="Y136" s="298">
        <v>0</v>
      </c>
      <c r="Z136" s="298">
        <v>0</v>
      </c>
      <c r="AA136" s="299"/>
      <c r="AB136" s="299"/>
      <c r="AC136" s="299"/>
      <c r="AD136" s="299"/>
      <c r="AE136" s="299"/>
      <c r="AF136" s="299" t="s">
        <v>1004</v>
      </c>
      <c r="AG136" s="299"/>
      <c r="AH136" s="299"/>
      <c r="AI136" s="299"/>
      <c r="AJ136" s="299"/>
      <c r="AK136" s="301">
        <v>74.989999999999995</v>
      </c>
      <c r="AL136" s="298">
        <v>0</v>
      </c>
    </row>
    <row r="137" spans="1:38" x14ac:dyDescent="0.25">
      <c r="A137" s="298">
        <v>136</v>
      </c>
      <c r="B137" s="299" t="s">
        <v>189</v>
      </c>
      <c r="C137" s="299" t="s">
        <v>1002</v>
      </c>
      <c r="D137" s="299" t="e">
        <f>VLOOKUP(B137,#REF!,2,0)</f>
        <v>#REF!</v>
      </c>
      <c r="E137" s="299" t="s">
        <v>1130</v>
      </c>
      <c r="F137" s="298">
        <v>0</v>
      </c>
      <c r="G137" s="299" t="s">
        <v>1004</v>
      </c>
      <c r="H137" s="299"/>
      <c r="I137" s="298">
        <v>0</v>
      </c>
      <c r="J137" s="298">
        <v>0</v>
      </c>
      <c r="K137" s="298">
        <v>0</v>
      </c>
      <c r="L137" s="298">
        <v>0</v>
      </c>
      <c r="M137" s="300">
        <v>98.763800000000003</v>
      </c>
      <c r="N137" s="300">
        <v>98.763800000000003</v>
      </c>
      <c r="O137" s="298">
        <v>0</v>
      </c>
      <c r="P137" s="298">
        <v>0</v>
      </c>
      <c r="Q137" s="298">
        <v>0</v>
      </c>
      <c r="R137" s="298">
        <v>0</v>
      </c>
      <c r="S137" s="298">
        <v>0</v>
      </c>
      <c r="T137" s="298">
        <v>0</v>
      </c>
      <c r="U137" s="298">
        <v>0</v>
      </c>
      <c r="V137" s="298">
        <v>0</v>
      </c>
      <c r="W137" s="298">
        <v>0</v>
      </c>
      <c r="X137" s="298">
        <v>0</v>
      </c>
      <c r="Y137" s="298">
        <v>0</v>
      </c>
      <c r="Z137" s="298">
        <v>0</v>
      </c>
      <c r="AA137" s="299"/>
      <c r="AB137" s="299"/>
      <c r="AC137" s="299"/>
      <c r="AD137" s="299"/>
      <c r="AE137" s="299"/>
      <c r="AF137" s="299" t="s">
        <v>1004</v>
      </c>
      <c r="AG137" s="299"/>
      <c r="AH137" s="299"/>
      <c r="AI137" s="299"/>
      <c r="AJ137" s="299"/>
      <c r="AK137" s="301">
        <v>100</v>
      </c>
      <c r="AL137" s="298">
        <v>0</v>
      </c>
    </row>
    <row r="138" spans="1:38" x14ac:dyDescent="0.25">
      <c r="A138" s="298">
        <v>137</v>
      </c>
      <c r="B138" s="299" t="s">
        <v>692</v>
      </c>
      <c r="C138" s="299" t="s">
        <v>1002</v>
      </c>
      <c r="D138" s="299" t="e">
        <f>VLOOKUP(B138,#REF!,2,0)</f>
        <v>#REF!</v>
      </c>
      <c r="E138" s="299" t="s">
        <v>1131</v>
      </c>
      <c r="F138" s="298">
        <v>0</v>
      </c>
      <c r="G138" s="299" t="s">
        <v>1004</v>
      </c>
      <c r="H138" s="299"/>
      <c r="I138" s="298">
        <v>0</v>
      </c>
      <c r="J138" s="298">
        <v>0</v>
      </c>
      <c r="K138" s="298">
        <v>0</v>
      </c>
      <c r="L138" s="298">
        <v>0</v>
      </c>
      <c r="M138" s="300">
        <v>98.933099999999996</v>
      </c>
      <c r="N138" s="300">
        <v>98.933099999999996</v>
      </c>
      <c r="O138" s="298">
        <v>0</v>
      </c>
      <c r="P138" s="298">
        <v>0</v>
      </c>
      <c r="Q138" s="298">
        <v>0</v>
      </c>
      <c r="R138" s="298">
        <v>0</v>
      </c>
      <c r="S138" s="298">
        <v>0</v>
      </c>
      <c r="T138" s="298">
        <v>0</v>
      </c>
      <c r="U138" s="298">
        <v>0</v>
      </c>
      <c r="V138" s="298">
        <v>0</v>
      </c>
      <c r="W138" s="298">
        <v>0</v>
      </c>
      <c r="X138" s="298">
        <v>0</v>
      </c>
      <c r="Y138" s="298">
        <v>0</v>
      </c>
      <c r="Z138" s="298">
        <v>0</v>
      </c>
      <c r="AA138" s="299"/>
      <c r="AB138" s="299"/>
      <c r="AC138" s="299"/>
      <c r="AD138" s="299"/>
      <c r="AE138" s="299"/>
      <c r="AF138" s="299" t="s">
        <v>1004</v>
      </c>
      <c r="AG138" s="299"/>
      <c r="AH138" s="299"/>
      <c r="AI138" s="299"/>
      <c r="AJ138" s="299"/>
      <c r="AK138" s="301">
        <v>100</v>
      </c>
      <c r="AL138" s="298">
        <v>0</v>
      </c>
    </row>
    <row r="139" spans="1:38" x14ac:dyDescent="0.25">
      <c r="A139" s="298">
        <v>138</v>
      </c>
      <c r="B139" s="299" t="s">
        <v>191</v>
      </c>
      <c r="C139" s="299" t="s">
        <v>1002</v>
      </c>
      <c r="D139" s="299" t="e">
        <f>VLOOKUP(B139,#REF!,2,0)</f>
        <v>#REF!</v>
      </c>
      <c r="E139" s="299" t="s">
        <v>1132</v>
      </c>
      <c r="F139" s="298">
        <v>0</v>
      </c>
      <c r="G139" s="299" t="s">
        <v>1004</v>
      </c>
      <c r="H139" s="299"/>
      <c r="I139" s="298">
        <v>0</v>
      </c>
      <c r="J139" s="298">
        <v>0</v>
      </c>
      <c r="K139" s="298">
        <v>0</v>
      </c>
      <c r="L139" s="298">
        <v>0</v>
      </c>
      <c r="M139" s="300">
        <v>100</v>
      </c>
      <c r="N139" s="300">
        <v>100</v>
      </c>
      <c r="O139" s="298">
        <v>0</v>
      </c>
      <c r="P139" s="298">
        <v>0</v>
      </c>
      <c r="Q139" s="298">
        <v>0</v>
      </c>
      <c r="R139" s="298">
        <v>0</v>
      </c>
      <c r="S139" s="298">
        <v>0</v>
      </c>
      <c r="T139" s="298">
        <v>0</v>
      </c>
      <c r="U139" s="298">
        <v>0</v>
      </c>
      <c r="V139" s="298">
        <v>0</v>
      </c>
      <c r="W139" s="298">
        <v>0</v>
      </c>
      <c r="X139" s="298">
        <v>0</v>
      </c>
      <c r="Y139" s="298">
        <v>0</v>
      </c>
      <c r="Z139" s="298">
        <v>0</v>
      </c>
      <c r="AA139" s="299"/>
      <c r="AB139" s="299"/>
      <c r="AC139" s="299"/>
      <c r="AD139" s="299"/>
      <c r="AE139" s="299"/>
      <c r="AF139" s="299" t="s">
        <v>1004</v>
      </c>
      <c r="AG139" s="299"/>
      <c r="AH139" s="299"/>
      <c r="AI139" s="299"/>
      <c r="AJ139" s="299"/>
      <c r="AK139" s="301">
        <v>100</v>
      </c>
      <c r="AL139" s="298">
        <v>0</v>
      </c>
    </row>
    <row r="140" spans="1:38" x14ac:dyDescent="0.25">
      <c r="A140" s="298">
        <v>139</v>
      </c>
      <c r="B140" s="299" t="s">
        <v>193</v>
      </c>
      <c r="C140" s="299" t="s">
        <v>1002</v>
      </c>
      <c r="D140" s="299" t="e">
        <f>VLOOKUP(B140,#REF!,2,0)</f>
        <v>#REF!</v>
      </c>
      <c r="E140" s="299" t="s">
        <v>1133</v>
      </c>
      <c r="F140" s="298">
        <v>0</v>
      </c>
      <c r="G140" s="299" t="s">
        <v>1004</v>
      </c>
      <c r="H140" s="299"/>
      <c r="I140" s="298">
        <v>0</v>
      </c>
      <c r="J140" s="298">
        <v>0</v>
      </c>
      <c r="K140" s="298">
        <v>0</v>
      </c>
      <c r="L140" s="298">
        <v>0</v>
      </c>
      <c r="M140" s="300">
        <v>100</v>
      </c>
      <c r="N140" s="300">
        <v>100</v>
      </c>
      <c r="O140" s="298">
        <v>0</v>
      </c>
      <c r="P140" s="298">
        <v>0</v>
      </c>
      <c r="Q140" s="298">
        <v>0</v>
      </c>
      <c r="R140" s="298">
        <v>0</v>
      </c>
      <c r="S140" s="298">
        <v>0</v>
      </c>
      <c r="T140" s="298">
        <v>0</v>
      </c>
      <c r="U140" s="298">
        <v>0</v>
      </c>
      <c r="V140" s="298">
        <v>0</v>
      </c>
      <c r="W140" s="298">
        <v>0</v>
      </c>
      <c r="X140" s="298">
        <v>0</v>
      </c>
      <c r="Y140" s="298">
        <v>0</v>
      </c>
      <c r="Z140" s="298">
        <v>0</v>
      </c>
      <c r="AA140" s="299"/>
      <c r="AB140" s="299"/>
      <c r="AC140" s="299"/>
      <c r="AD140" s="299"/>
      <c r="AE140" s="299"/>
      <c r="AF140" s="299" t="s">
        <v>1004</v>
      </c>
      <c r="AG140" s="299"/>
      <c r="AH140" s="299"/>
      <c r="AI140" s="299"/>
      <c r="AJ140" s="299"/>
      <c r="AK140" s="301">
        <v>100</v>
      </c>
      <c r="AL140" s="298">
        <v>0</v>
      </c>
    </row>
    <row r="141" spans="1:38" x14ac:dyDescent="0.25">
      <c r="A141" s="298">
        <v>140</v>
      </c>
      <c r="B141" s="299" t="s">
        <v>195</v>
      </c>
      <c r="C141" s="299" t="s">
        <v>1002</v>
      </c>
      <c r="D141" s="299" t="e">
        <f>VLOOKUP(B141,#REF!,2,0)</f>
        <v>#REF!</v>
      </c>
      <c r="E141" s="299" t="s">
        <v>1134</v>
      </c>
      <c r="F141" s="298">
        <v>0</v>
      </c>
      <c r="G141" s="299" t="s">
        <v>1004</v>
      </c>
      <c r="H141" s="299"/>
      <c r="I141" s="298">
        <v>0</v>
      </c>
      <c r="J141" s="298">
        <v>0</v>
      </c>
      <c r="K141" s="298">
        <v>0</v>
      </c>
      <c r="L141" s="298">
        <v>0</v>
      </c>
      <c r="M141" s="300">
        <v>61.112699999999997</v>
      </c>
      <c r="N141" s="300">
        <v>61.112699999999997</v>
      </c>
      <c r="O141" s="298">
        <v>0</v>
      </c>
      <c r="P141" s="298">
        <v>0</v>
      </c>
      <c r="Q141" s="298">
        <v>0</v>
      </c>
      <c r="R141" s="298">
        <v>0</v>
      </c>
      <c r="S141" s="298">
        <v>0</v>
      </c>
      <c r="T141" s="298">
        <v>0</v>
      </c>
      <c r="U141" s="298">
        <v>0</v>
      </c>
      <c r="V141" s="298">
        <v>0</v>
      </c>
      <c r="W141" s="298">
        <v>0</v>
      </c>
      <c r="X141" s="298">
        <v>0</v>
      </c>
      <c r="Y141" s="298">
        <v>0</v>
      </c>
      <c r="Z141" s="298">
        <v>0</v>
      </c>
      <c r="AA141" s="299"/>
      <c r="AB141" s="299"/>
      <c r="AC141" s="299"/>
      <c r="AD141" s="299"/>
      <c r="AE141" s="299"/>
      <c r="AF141" s="299" t="s">
        <v>1004</v>
      </c>
      <c r="AG141" s="299"/>
      <c r="AH141" s="299"/>
      <c r="AI141" s="299"/>
      <c r="AJ141" s="299"/>
      <c r="AK141" s="301">
        <v>61.13</v>
      </c>
      <c r="AL141" s="298">
        <v>0</v>
      </c>
    </row>
    <row r="142" spans="1:38" x14ac:dyDescent="0.25">
      <c r="A142" s="298">
        <v>141</v>
      </c>
      <c r="B142" s="299" t="s">
        <v>384</v>
      </c>
      <c r="C142" s="299" t="s">
        <v>1002</v>
      </c>
      <c r="D142" s="299" t="e">
        <f>VLOOKUP(B142,#REF!,2,0)</f>
        <v>#REF!</v>
      </c>
      <c r="E142" s="299" t="s">
        <v>1135</v>
      </c>
      <c r="F142" s="298">
        <v>0</v>
      </c>
      <c r="G142" s="299" t="s">
        <v>1004</v>
      </c>
      <c r="H142" s="299"/>
      <c r="I142" s="298">
        <v>0</v>
      </c>
      <c r="J142" s="298">
        <v>0</v>
      </c>
      <c r="K142" s="298">
        <v>0</v>
      </c>
      <c r="L142" s="298">
        <v>0</v>
      </c>
      <c r="M142" s="300">
        <v>100</v>
      </c>
      <c r="N142" s="300">
        <v>100</v>
      </c>
      <c r="O142" s="298">
        <v>0</v>
      </c>
      <c r="P142" s="298">
        <v>0</v>
      </c>
      <c r="Q142" s="298">
        <v>0</v>
      </c>
      <c r="R142" s="298">
        <v>0</v>
      </c>
      <c r="S142" s="298">
        <v>0</v>
      </c>
      <c r="T142" s="298">
        <v>0</v>
      </c>
      <c r="U142" s="298">
        <v>0</v>
      </c>
      <c r="V142" s="298">
        <v>0</v>
      </c>
      <c r="W142" s="298">
        <v>0</v>
      </c>
      <c r="X142" s="298">
        <v>0</v>
      </c>
      <c r="Y142" s="298">
        <v>0</v>
      </c>
      <c r="Z142" s="298">
        <v>0</v>
      </c>
      <c r="AA142" s="299"/>
      <c r="AB142" s="299"/>
      <c r="AC142" s="299"/>
      <c r="AD142" s="299"/>
      <c r="AE142" s="299"/>
      <c r="AF142" s="299" t="s">
        <v>1004</v>
      </c>
      <c r="AG142" s="299"/>
      <c r="AH142" s="299"/>
      <c r="AI142" s="299"/>
      <c r="AJ142" s="299"/>
      <c r="AK142" s="301">
        <v>100</v>
      </c>
      <c r="AL142" s="298">
        <v>0</v>
      </c>
    </row>
    <row r="143" spans="1:38" x14ac:dyDescent="0.25">
      <c r="A143" s="298">
        <v>142</v>
      </c>
      <c r="B143" s="299" t="s">
        <v>372</v>
      </c>
      <c r="C143" s="303" t="s">
        <v>1639</v>
      </c>
      <c r="D143" s="299" t="e">
        <f>VLOOKUP(B143,#REF!,2,0)</f>
        <v>#REF!</v>
      </c>
      <c r="E143" s="299" t="s">
        <v>1147</v>
      </c>
      <c r="F143" s="298">
        <v>0</v>
      </c>
      <c r="G143" s="299" t="s">
        <v>1004</v>
      </c>
      <c r="H143" s="299"/>
      <c r="I143" s="298">
        <v>0</v>
      </c>
      <c r="J143" s="298">
        <v>0</v>
      </c>
      <c r="K143" s="298">
        <v>0</v>
      </c>
      <c r="L143" s="298">
        <v>0</v>
      </c>
      <c r="M143" s="300">
        <v>0</v>
      </c>
      <c r="N143" s="300">
        <v>0</v>
      </c>
      <c r="O143" s="298">
        <v>0</v>
      </c>
      <c r="P143" s="298">
        <v>0</v>
      </c>
      <c r="Q143" s="298">
        <v>0</v>
      </c>
      <c r="R143" s="298">
        <v>0</v>
      </c>
      <c r="S143" s="298">
        <v>0</v>
      </c>
      <c r="T143" s="298">
        <v>0</v>
      </c>
      <c r="U143" s="298">
        <v>0</v>
      </c>
      <c r="V143" s="298">
        <v>0</v>
      </c>
      <c r="W143" s="298">
        <v>0</v>
      </c>
      <c r="X143" s="298">
        <v>0</v>
      </c>
      <c r="Y143" s="298">
        <v>0</v>
      </c>
      <c r="Z143" s="298">
        <v>0</v>
      </c>
      <c r="AA143" s="299"/>
      <c r="AB143" s="299"/>
      <c r="AC143" s="299"/>
      <c r="AD143" s="299"/>
      <c r="AE143" s="299"/>
      <c r="AF143" s="299" t="s">
        <v>1004</v>
      </c>
      <c r="AG143" s="299"/>
      <c r="AH143" s="299"/>
      <c r="AI143" s="299"/>
      <c r="AJ143" s="299"/>
      <c r="AK143" s="301">
        <v>100</v>
      </c>
      <c r="AL143" s="298">
        <v>0</v>
      </c>
    </row>
    <row r="144" spans="1:38" x14ac:dyDescent="0.25">
      <c r="A144" s="298">
        <v>143</v>
      </c>
      <c r="B144" s="299" t="s">
        <v>197</v>
      </c>
      <c r="C144" s="299" t="s">
        <v>1002</v>
      </c>
      <c r="D144" s="299" t="e">
        <f>VLOOKUP(B144,#REF!,2,0)</f>
        <v>#REF!</v>
      </c>
      <c r="E144" s="299" t="s">
        <v>1136</v>
      </c>
      <c r="F144" s="298">
        <v>0</v>
      </c>
      <c r="G144" s="299" t="s">
        <v>1004</v>
      </c>
      <c r="H144" s="299"/>
      <c r="I144" s="298">
        <v>0</v>
      </c>
      <c r="J144" s="298">
        <v>0</v>
      </c>
      <c r="K144" s="298">
        <v>0</v>
      </c>
      <c r="L144" s="298">
        <v>0</v>
      </c>
      <c r="M144" s="300">
        <v>100</v>
      </c>
      <c r="N144" s="300">
        <v>100</v>
      </c>
      <c r="O144" s="298">
        <v>0</v>
      </c>
      <c r="P144" s="298">
        <v>0</v>
      </c>
      <c r="Q144" s="298">
        <v>0</v>
      </c>
      <c r="R144" s="298">
        <v>0</v>
      </c>
      <c r="S144" s="298">
        <v>0</v>
      </c>
      <c r="T144" s="298">
        <v>0</v>
      </c>
      <c r="U144" s="298">
        <v>0</v>
      </c>
      <c r="V144" s="298">
        <v>0</v>
      </c>
      <c r="W144" s="298">
        <v>0</v>
      </c>
      <c r="X144" s="298">
        <v>0</v>
      </c>
      <c r="Y144" s="298">
        <v>0</v>
      </c>
      <c r="Z144" s="298">
        <v>0</v>
      </c>
      <c r="AA144" s="299"/>
      <c r="AB144" s="299"/>
      <c r="AC144" s="299"/>
      <c r="AD144" s="299"/>
      <c r="AE144" s="299"/>
      <c r="AF144" s="299" t="s">
        <v>1004</v>
      </c>
      <c r="AG144" s="299"/>
      <c r="AH144" s="299"/>
      <c r="AI144" s="299"/>
      <c r="AJ144" s="299"/>
      <c r="AK144" s="301">
        <v>100</v>
      </c>
      <c r="AL144" s="298">
        <v>0</v>
      </c>
    </row>
    <row r="145" spans="1:38" x14ac:dyDescent="0.25">
      <c r="A145" s="298">
        <v>144</v>
      </c>
      <c r="B145" s="299" t="s">
        <v>203</v>
      </c>
      <c r="C145" s="299" t="s">
        <v>1002</v>
      </c>
      <c r="D145" s="299" t="e">
        <f>VLOOKUP(B145,#REF!,2,0)</f>
        <v>#REF!</v>
      </c>
      <c r="E145" s="299" t="s">
        <v>1137</v>
      </c>
      <c r="F145" s="298">
        <v>0</v>
      </c>
      <c r="G145" s="299" t="s">
        <v>1004</v>
      </c>
      <c r="H145" s="299"/>
      <c r="I145" s="298">
        <v>0</v>
      </c>
      <c r="J145" s="298">
        <v>0</v>
      </c>
      <c r="K145" s="298">
        <v>0</v>
      </c>
      <c r="L145" s="298">
        <v>0</v>
      </c>
      <c r="M145" s="300">
        <v>98.763800000000003</v>
      </c>
      <c r="N145" s="300">
        <v>98.763800000000003</v>
      </c>
      <c r="O145" s="298">
        <v>0</v>
      </c>
      <c r="P145" s="298">
        <v>0</v>
      </c>
      <c r="Q145" s="298">
        <v>0</v>
      </c>
      <c r="R145" s="298">
        <v>0</v>
      </c>
      <c r="S145" s="298">
        <v>0</v>
      </c>
      <c r="T145" s="298">
        <v>0</v>
      </c>
      <c r="U145" s="298">
        <v>0</v>
      </c>
      <c r="V145" s="298">
        <v>0</v>
      </c>
      <c r="W145" s="298">
        <v>0</v>
      </c>
      <c r="X145" s="298">
        <v>0</v>
      </c>
      <c r="Y145" s="298">
        <v>0</v>
      </c>
      <c r="Z145" s="298">
        <v>0</v>
      </c>
      <c r="AA145" s="299"/>
      <c r="AB145" s="299"/>
      <c r="AC145" s="299"/>
      <c r="AD145" s="299"/>
      <c r="AE145" s="299"/>
      <c r="AF145" s="299" t="s">
        <v>1004</v>
      </c>
      <c r="AG145" s="299"/>
      <c r="AH145" s="299"/>
      <c r="AI145" s="299"/>
      <c r="AJ145" s="299"/>
      <c r="AK145" s="301">
        <v>100</v>
      </c>
      <c r="AL145" s="298">
        <v>0</v>
      </c>
    </row>
    <row r="146" spans="1:38" x14ac:dyDescent="0.25">
      <c r="A146" s="298">
        <v>145</v>
      </c>
      <c r="B146" s="299" t="s">
        <v>201</v>
      </c>
      <c r="C146" s="299" t="s">
        <v>1002</v>
      </c>
      <c r="D146" s="299" t="e">
        <f>VLOOKUP(B146,#REF!,2,0)</f>
        <v>#REF!</v>
      </c>
      <c r="E146" s="299" t="s">
        <v>1138</v>
      </c>
      <c r="F146" s="298">
        <v>0</v>
      </c>
      <c r="G146" s="299" t="s">
        <v>1004</v>
      </c>
      <c r="H146" s="299"/>
      <c r="I146" s="298">
        <v>0</v>
      </c>
      <c r="J146" s="298">
        <v>0</v>
      </c>
      <c r="K146" s="298">
        <v>0</v>
      </c>
      <c r="L146" s="298">
        <v>0</v>
      </c>
      <c r="M146" s="300">
        <v>90.742599999999996</v>
      </c>
      <c r="N146" s="300">
        <v>90.742599999999996</v>
      </c>
      <c r="O146" s="298">
        <v>0</v>
      </c>
      <c r="P146" s="298">
        <v>0</v>
      </c>
      <c r="Q146" s="298">
        <v>0</v>
      </c>
      <c r="R146" s="298">
        <v>0</v>
      </c>
      <c r="S146" s="298">
        <v>0</v>
      </c>
      <c r="T146" s="298">
        <v>0</v>
      </c>
      <c r="U146" s="298">
        <v>0</v>
      </c>
      <c r="V146" s="298">
        <v>0</v>
      </c>
      <c r="W146" s="298">
        <v>0</v>
      </c>
      <c r="X146" s="298">
        <v>0</v>
      </c>
      <c r="Y146" s="298">
        <v>0</v>
      </c>
      <c r="Z146" s="298">
        <v>0</v>
      </c>
      <c r="AA146" s="299"/>
      <c r="AB146" s="299"/>
      <c r="AC146" s="299"/>
      <c r="AD146" s="299"/>
      <c r="AE146" s="299"/>
      <c r="AF146" s="299" t="s">
        <v>1004</v>
      </c>
      <c r="AG146" s="299"/>
      <c r="AH146" s="299"/>
      <c r="AI146" s="299"/>
      <c r="AJ146" s="299"/>
      <c r="AK146" s="301">
        <v>100</v>
      </c>
      <c r="AL146" s="298">
        <v>0</v>
      </c>
    </row>
    <row r="147" spans="1:38" x14ac:dyDescent="0.25">
      <c r="A147" s="298">
        <v>146</v>
      </c>
      <c r="B147" s="299" t="s">
        <v>199</v>
      </c>
      <c r="C147" s="299" t="s">
        <v>1002</v>
      </c>
      <c r="D147" s="299" t="e">
        <f>VLOOKUP(B147,#REF!,2,0)</f>
        <v>#REF!</v>
      </c>
      <c r="E147" s="299" t="s">
        <v>1139</v>
      </c>
      <c r="F147" s="298">
        <v>0</v>
      </c>
      <c r="G147" s="299" t="s">
        <v>1004</v>
      </c>
      <c r="H147" s="299"/>
      <c r="I147" s="298">
        <v>0</v>
      </c>
      <c r="J147" s="298">
        <v>0</v>
      </c>
      <c r="K147" s="298">
        <v>0</v>
      </c>
      <c r="L147" s="298">
        <v>0</v>
      </c>
      <c r="M147" s="300">
        <v>74.451700000000002</v>
      </c>
      <c r="N147" s="300">
        <v>74.451700000000002</v>
      </c>
      <c r="O147" s="298">
        <v>0</v>
      </c>
      <c r="P147" s="298">
        <v>0</v>
      </c>
      <c r="Q147" s="298">
        <v>0</v>
      </c>
      <c r="R147" s="298">
        <v>0</v>
      </c>
      <c r="S147" s="298">
        <v>0</v>
      </c>
      <c r="T147" s="298">
        <v>0</v>
      </c>
      <c r="U147" s="298">
        <v>0</v>
      </c>
      <c r="V147" s="298">
        <v>0</v>
      </c>
      <c r="W147" s="298">
        <v>0</v>
      </c>
      <c r="X147" s="298">
        <v>0</v>
      </c>
      <c r="Y147" s="298">
        <v>0</v>
      </c>
      <c r="Z147" s="298">
        <v>0</v>
      </c>
      <c r="AA147" s="299"/>
      <c r="AB147" s="299"/>
      <c r="AC147" s="299"/>
      <c r="AD147" s="299"/>
      <c r="AE147" s="299"/>
      <c r="AF147" s="299" t="s">
        <v>1004</v>
      </c>
      <c r="AG147" s="299"/>
      <c r="AH147" s="299"/>
      <c r="AI147" s="299"/>
      <c r="AJ147" s="299"/>
      <c r="AK147" s="301">
        <v>100</v>
      </c>
      <c r="AL147" s="298">
        <v>0</v>
      </c>
    </row>
    <row r="148" spans="1:38" x14ac:dyDescent="0.25">
      <c r="A148" s="298">
        <v>147</v>
      </c>
      <c r="B148" s="299" t="s">
        <v>205</v>
      </c>
      <c r="C148" s="299" t="s">
        <v>1031</v>
      </c>
      <c r="D148" s="299" t="e">
        <f>VLOOKUP(B148,#REF!,2,0)</f>
        <v>#REF!</v>
      </c>
      <c r="E148" s="299" t="s">
        <v>1140</v>
      </c>
      <c r="F148" s="298">
        <v>0</v>
      </c>
      <c r="G148" s="299" t="s">
        <v>1004</v>
      </c>
      <c r="H148" s="299"/>
      <c r="I148" s="298">
        <v>0</v>
      </c>
      <c r="J148" s="298">
        <v>0</v>
      </c>
      <c r="K148" s="298">
        <v>0</v>
      </c>
      <c r="L148" s="298">
        <v>0</v>
      </c>
      <c r="M148" s="300">
        <v>46.338700000000003</v>
      </c>
      <c r="N148" s="300">
        <v>46.338700000000003</v>
      </c>
      <c r="O148" s="298">
        <v>0</v>
      </c>
      <c r="P148" s="298">
        <v>0</v>
      </c>
      <c r="Q148" s="298">
        <v>0</v>
      </c>
      <c r="R148" s="298">
        <v>0</v>
      </c>
      <c r="S148" s="298">
        <v>0</v>
      </c>
      <c r="T148" s="298">
        <v>0</v>
      </c>
      <c r="U148" s="298">
        <v>0</v>
      </c>
      <c r="V148" s="298">
        <v>0</v>
      </c>
      <c r="W148" s="298">
        <v>0</v>
      </c>
      <c r="X148" s="298">
        <v>0</v>
      </c>
      <c r="Y148" s="298">
        <v>0</v>
      </c>
      <c r="Z148" s="298">
        <v>0</v>
      </c>
      <c r="AA148" s="299"/>
      <c r="AB148" s="299"/>
      <c r="AC148" s="299"/>
      <c r="AD148" s="299"/>
      <c r="AE148" s="299"/>
      <c r="AF148" s="299" t="s">
        <v>1004</v>
      </c>
      <c r="AG148" s="299"/>
      <c r="AH148" s="299"/>
      <c r="AI148" s="299"/>
      <c r="AJ148" s="299"/>
      <c r="AK148" s="301">
        <v>92.68</v>
      </c>
      <c r="AL148" s="298">
        <v>0</v>
      </c>
    </row>
    <row r="149" spans="1:38" x14ac:dyDescent="0.25">
      <c r="A149" s="298">
        <v>148</v>
      </c>
      <c r="B149" s="299" t="s">
        <v>209</v>
      </c>
      <c r="C149" s="299" t="s">
        <v>1002</v>
      </c>
      <c r="D149" s="299" t="e">
        <f>VLOOKUP(B149,#REF!,2,0)</f>
        <v>#REF!</v>
      </c>
      <c r="E149" s="299" t="s">
        <v>1142</v>
      </c>
      <c r="F149" s="298">
        <v>0</v>
      </c>
      <c r="G149" s="299" t="s">
        <v>1004</v>
      </c>
      <c r="H149" s="299"/>
      <c r="I149" s="298">
        <v>0</v>
      </c>
      <c r="J149" s="298">
        <v>0</v>
      </c>
      <c r="K149" s="298">
        <v>0</v>
      </c>
      <c r="L149" s="298">
        <v>0</v>
      </c>
      <c r="M149" s="300">
        <v>86.496700000000004</v>
      </c>
      <c r="N149" s="300">
        <v>86.496700000000004</v>
      </c>
      <c r="O149" s="298">
        <v>0</v>
      </c>
      <c r="P149" s="298">
        <v>0</v>
      </c>
      <c r="Q149" s="298">
        <v>0</v>
      </c>
      <c r="R149" s="298">
        <v>0</v>
      </c>
      <c r="S149" s="298">
        <v>0</v>
      </c>
      <c r="T149" s="298">
        <v>0</v>
      </c>
      <c r="U149" s="298">
        <v>0</v>
      </c>
      <c r="V149" s="298">
        <v>0</v>
      </c>
      <c r="W149" s="298">
        <v>0</v>
      </c>
      <c r="X149" s="298">
        <v>0</v>
      </c>
      <c r="Y149" s="298">
        <v>0</v>
      </c>
      <c r="Z149" s="298">
        <v>0</v>
      </c>
      <c r="AA149" s="299"/>
      <c r="AB149" s="299"/>
      <c r="AC149" s="299"/>
      <c r="AD149" s="299"/>
      <c r="AE149" s="299"/>
      <c r="AF149" s="299" t="s">
        <v>1004</v>
      </c>
      <c r="AG149" s="299"/>
      <c r="AH149" s="299"/>
      <c r="AI149" s="299"/>
      <c r="AJ149" s="299"/>
      <c r="AK149" s="301">
        <v>100</v>
      </c>
      <c r="AL149" s="298">
        <v>0</v>
      </c>
    </row>
    <row r="150" spans="1:38" x14ac:dyDescent="0.25">
      <c r="A150" s="298">
        <v>149</v>
      </c>
      <c r="B150" s="299" t="s">
        <v>211</v>
      </c>
      <c r="C150" s="299" t="s">
        <v>1002</v>
      </c>
      <c r="D150" s="299" t="e">
        <f>VLOOKUP(B150,#REF!,2,0)</f>
        <v>#REF!</v>
      </c>
      <c r="E150" s="299" t="s">
        <v>1143</v>
      </c>
      <c r="F150" s="298">
        <v>0</v>
      </c>
      <c r="G150" s="299" t="s">
        <v>1004</v>
      </c>
      <c r="H150" s="299"/>
      <c r="I150" s="298">
        <v>0</v>
      </c>
      <c r="J150" s="298">
        <v>0</v>
      </c>
      <c r="K150" s="298">
        <v>0</v>
      </c>
      <c r="L150" s="298">
        <v>0</v>
      </c>
      <c r="M150" s="300">
        <v>100</v>
      </c>
      <c r="N150" s="300">
        <v>100</v>
      </c>
      <c r="O150" s="298">
        <v>0</v>
      </c>
      <c r="P150" s="298">
        <v>0</v>
      </c>
      <c r="Q150" s="298">
        <v>0</v>
      </c>
      <c r="R150" s="298">
        <v>0</v>
      </c>
      <c r="S150" s="298">
        <v>0</v>
      </c>
      <c r="T150" s="298">
        <v>0</v>
      </c>
      <c r="U150" s="298">
        <v>0</v>
      </c>
      <c r="V150" s="298">
        <v>0</v>
      </c>
      <c r="W150" s="298">
        <v>0</v>
      </c>
      <c r="X150" s="298">
        <v>0</v>
      </c>
      <c r="Y150" s="298">
        <v>0</v>
      </c>
      <c r="Z150" s="298">
        <v>0</v>
      </c>
      <c r="AA150" s="299"/>
      <c r="AB150" s="299"/>
      <c r="AC150" s="299"/>
      <c r="AD150" s="299"/>
      <c r="AE150" s="299"/>
      <c r="AF150" s="299" t="s">
        <v>1004</v>
      </c>
      <c r="AG150" s="299"/>
      <c r="AH150" s="299"/>
      <c r="AI150" s="299"/>
      <c r="AJ150" s="299"/>
      <c r="AK150" s="301">
        <v>100</v>
      </c>
      <c r="AL150" s="298">
        <v>0</v>
      </c>
    </row>
    <row r="151" spans="1:38" x14ac:dyDescent="0.25">
      <c r="A151" s="298">
        <v>150</v>
      </c>
      <c r="B151" s="299" t="s">
        <v>640</v>
      </c>
      <c r="C151" s="299" t="s">
        <v>1002</v>
      </c>
      <c r="D151" s="299" t="e">
        <f>VLOOKUP(B151,#REF!,2,0)</f>
        <v>#REF!</v>
      </c>
      <c r="E151" s="299" t="s">
        <v>1144</v>
      </c>
      <c r="F151" s="298">
        <v>0</v>
      </c>
      <c r="G151" s="299" t="s">
        <v>1004</v>
      </c>
      <c r="H151" s="299"/>
      <c r="I151" s="298">
        <v>0</v>
      </c>
      <c r="J151" s="298">
        <v>0</v>
      </c>
      <c r="K151" s="298">
        <v>0</v>
      </c>
      <c r="L151" s="298">
        <v>0</v>
      </c>
      <c r="M151" s="300">
        <v>76</v>
      </c>
      <c r="N151" s="300">
        <v>76</v>
      </c>
      <c r="O151" s="298">
        <v>0</v>
      </c>
      <c r="P151" s="298">
        <v>0</v>
      </c>
      <c r="Q151" s="298">
        <v>0</v>
      </c>
      <c r="R151" s="298">
        <v>0</v>
      </c>
      <c r="S151" s="298">
        <v>0</v>
      </c>
      <c r="T151" s="298">
        <v>0</v>
      </c>
      <c r="U151" s="298">
        <v>0</v>
      </c>
      <c r="V151" s="298">
        <v>0</v>
      </c>
      <c r="W151" s="298">
        <v>0</v>
      </c>
      <c r="X151" s="298">
        <v>0</v>
      </c>
      <c r="Y151" s="298">
        <v>0</v>
      </c>
      <c r="Z151" s="298">
        <v>0</v>
      </c>
      <c r="AA151" s="299"/>
      <c r="AB151" s="299"/>
      <c r="AC151" s="299"/>
      <c r="AD151" s="299"/>
      <c r="AE151" s="299"/>
      <c r="AF151" s="299" t="s">
        <v>1004</v>
      </c>
      <c r="AG151" s="299"/>
      <c r="AH151" s="299"/>
      <c r="AI151" s="299"/>
      <c r="AJ151" s="299"/>
      <c r="AK151" s="301">
        <v>76</v>
      </c>
      <c r="AL151" s="298">
        <v>0</v>
      </c>
    </row>
    <row r="152" spans="1:38" x14ac:dyDescent="0.25">
      <c r="A152" s="298">
        <v>151</v>
      </c>
      <c r="B152" s="299" t="s">
        <v>1623</v>
      </c>
      <c r="C152" s="299" t="s">
        <v>1002</v>
      </c>
      <c r="D152" s="299" t="e">
        <f>VLOOKUP(B152,#REF!,2,0)</f>
        <v>#REF!</v>
      </c>
      <c r="E152" s="299" t="s">
        <v>1635</v>
      </c>
      <c r="F152" s="298">
        <v>0</v>
      </c>
      <c r="G152" s="299" t="s">
        <v>1004</v>
      </c>
      <c r="H152" s="299"/>
      <c r="I152" s="298">
        <v>0</v>
      </c>
      <c r="J152" s="298">
        <v>0</v>
      </c>
      <c r="K152" s="298">
        <v>0</v>
      </c>
      <c r="L152" s="298">
        <v>0</v>
      </c>
      <c r="M152" s="300">
        <v>56.7607</v>
      </c>
      <c r="N152" s="300">
        <v>56.7607</v>
      </c>
      <c r="O152" s="298">
        <v>0</v>
      </c>
      <c r="P152" s="298">
        <v>0</v>
      </c>
      <c r="Q152" s="298">
        <v>0</v>
      </c>
      <c r="R152" s="298">
        <v>0</v>
      </c>
      <c r="S152" s="298">
        <v>0</v>
      </c>
      <c r="T152" s="298">
        <v>0</v>
      </c>
      <c r="U152" s="298">
        <v>0</v>
      </c>
      <c r="V152" s="298">
        <v>0</v>
      </c>
      <c r="W152" s="298">
        <v>0</v>
      </c>
      <c r="X152" s="298">
        <v>0</v>
      </c>
      <c r="Y152" s="298">
        <v>0</v>
      </c>
      <c r="Z152" s="298">
        <v>0</v>
      </c>
      <c r="AA152" s="299"/>
      <c r="AB152" s="299"/>
      <c r="AC152" s="299"/>
      <c r="AD152" s="299"/>
      <c r="AE152" s="299"/>
      <c r="AF152" s="299" t="s">
        <v>1004</v>
      </c>
      <c r="AG152" s="299"/>
      <c r="AH152" s="299"/>
      <c r="AI152" s="299"/>
      <c r="AJ152" s="299"/>
      <c r="AK152" s="298">
        <v>0</v>
      </c>
      <c r="AL152" s="298">
        <v>0</v>
      </c>
    </row>
    <row r="153" spans="1:38" x14ac:dyDescent="0.25">
      <c r="A153" s="298">
        <v>152</v>
      </c>
      <c r="B153" s="299" t="s">
        <v>1619</v>
      </c>
      <c r="C153" s="299" t="s">
        <v>1002</v>
      </c>
      <c r="D153" s="299" t="e">
        <f>VLOOKUP(B153,#REF!,2,0)</f>
        <v>#REF!</v>
      </c>
      <c r="E153" s="299" t="s">
        <v>1636</v>
      </c>
      <c r="F153" s="298">
        <v>0</v>
      </c>
      <c r="G153" s="299" t="s">
        <v>1004</v>
      </c>
      <c r="H153" s="299"/>
      <c r="I153" s="298">
        <v>0</v>
      </c>
      <c r="J153" s="298">
        <v>0</v>
      </c>
      <c r="K153" s="298">
        <v>0</v>
      </c>
      <c r="L153" s="298">
        <v>0</v>
      </c>
      <c r="M153" s="300">
        <v>56.761099999999999</v>
      </c>
      <c r="N153" s="300">
        <v>56.761099999999999</v>
      </c>
      <c r="O153" s="298">
        <v>0</v>
      </c>
      <c r="P153" s="298">
        <v>0</v>
      </c>
      <c r="Q153" s="298">
        <v>0</v>
      </c>
      <c r="R153" s="298">
        <v>0</v>
      </c>
      <c r="S153" s="298">
        <v>0</v>
      </c>
      <c r="T153" s="298">
        <v>0</v>
      </c>
      <c r="U153" s="298">
        <v>0</v>
      </c>
      <c r="V153" s="298">
        <v>0</v>
      </c>
      <c r="W153" s="298">
        <v>0</v>
      </c>
      <c r="X153" s="298">
        <v>0</v>
      </c>
      <c r="Y153" s="298">
        <v>0</v>
      </c>
      <c r="Z153" s="298">
        <v>0</v>
      </c>
      <c r="AA153" s="299"/>
      <c r="AB153" s="299"/>
      <c r="AC153" s="299"/>
      <c r="AD153" s="299"/>
      <c r="AE153" s="299"/>
      <c r="AF153" s="299" t="s">
        <v>1004</v>
      </c>
      <c r="AG153" s="299"/>
      <c r="AH153" s="299"/>
      <c r="AI153" s="299"/>
      <c r="AJ153" s="299"/>
      <c r="AK153" s="298">
        <v>0</v>
      </c>
      <c r="AL153" s="298">
        <v>0</v>
      </c>
    </row>
  </sheetData>
  <autoFilter ref="A1:AL153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A481"/>
  <sheetViews>
    <sheetView topLeftCell="R1" workbookViewId="0">
      <selection activeCell="H361" sqref="H361"/>
    </sheetView>
  </sheetViews>
  <sheetFormatPr defaultColWidth="9.28515625" defaultRowHeight="15" x14ac:dyDescent="0.25"/>
  <cols>
    <col min="1" max="4" width="9.28515625" style="34"/>
    <col min="5" max="5" width="22" style="34" customWidth="1"/>
    <col min="6" max="7" width="13.28515625" style="34" customWidth="1"/>
    <col min="8" max="8" width="32.42578125" style="34" customWidth="1"/>
    <col min="9" max="9" width="25.42578125" style="34" customWidth="1"/>
    <col min="10" max="14" width="13.28515625" style="34" customWidth="1"/>
    <col min="15" max="15" width="13.28515625" style="70" customWidth="1"/>
    <col min="16" max="16" width="13.28515625" style="34" customWidth="1"/>
    <col min="17" max="17" width="9.28515625" style="34"/>
    <col min="18" max="18" width="15.7109375" style="34" customWidth="1"/>
    <col min="19" max="35" width="9.28515625" style="34"/>
    <col min="36" max="44" width="0" style="34" hidden="1" customWidth="1"/>
    <col min="45" max="45" width="17.5703125" style="82" customWidth="1"/>
    <col min="46" max="46" width="9.28515625" style="82"/>
    <col min="47" max="47" width="17" style="83" customWidth="1"/>
    <col min="48" max="52" width="9.28515625" style="34"/>
    <col min="53" max="53" width="26.28515625" style="84" bestFit="1" customWidth="1"/>
    <col min="54" max="16384" width="9.28515625" style="34"/>
  </cols>
  <sheetData>
    <row r="7" spans="1:53" ht="15.75" thickBot="1" x14ac:dyDescent="0.3">
      <c r="A7" s="29"/>
      <c r="B7" s="29"/>
      <c r="C7" s="29"/>
      <c r="D7" s="29"/>
      <c r="E7" s="29"/>
      <c r="F7" s="29"/>
      <c r="G7" s="29"/>
      <c r="H7" s="29">
        <v>1</v>
      </c>
      <c r="I7" s="29">
        <f>H7+1</f>
        <v>2</v>
      </c>
      <c r="J7" s="29">
        <f t="shared" ref="J7:AU7" si="0">I7+1</f>
        <v>3</v>
      </c>
      <c r="K7" s="29">
        <f t="shared" si="0"/>
        <v>4</v>
      </c>
      <c r="L7" s="29">
        <f t="shared" si="0"/>
        <v>5</v>
      </c>
      <c r="M7" s="29">
        <f t="shared" si="0"/>
        <v>6</v>
      </c>
      <c r="N7" s="29">
        <f t="shared" si="0"/>
        <v>7</v>
      </c>
      <c r="O7" s="29">
        <f t="shared" si="0"/>
        <v>8</v>
      </c>
      <c r="P7" s="29">
        <f t="shared" si="0"/>
        <v>9</v>
      </c>
      <c r="Q7" s="29">
        <f t="shared" si="0"/>
        <v>10</v>
      </c>
      <c r="R7" s="29">
        <f t="shared" si="0"/>
        <v>11</v>
      </c>
      <c r="S7" s="29">
        <f t="shared" si="0"/>
        <v>12</v>
      </c>
      <c r="T7" s="29">
        <f t="shared" si="0"/>
        <v>13</v>
      </c>
      <c r="U7" s="29">
        <f t="shared" si="0"/>
        <v>14</v>
      </c>
      <c r="V7" s="29">
        <f t="shared" si="0"/>
        <v>15</v>
      </c>
      <c r="W7" s="29">
        <f t="shared" si="0"/>
        <v>16</v>
      </c>
      <c r="X7" s="29">
        <f t="shared" si="0"/>
        <v>17</v>
      </c>
      <c r="Y7" s="29">
        <f t="shared" si="0"/>
        <v>18</v>
      </c>
      <c r="Z7" s="29">
        <f t="shared" si="0"/>
        <v>19</v>
      </c>
      <c r="AA7" s="29">
        <f t="shared" si="0"/>
        <v>20</v>
      </c>
      <c r="AB7" s="29">
        <f t="shared" si="0"/>
        <v>21</v>
      </c>
      <c r="AC7" s="29">
        <f t="shared" si="0"/>
        <v>22</v>
      </c>
      <c r="AD7" s="29">
        <f t="shared" si="0"/>
        <v>23</v>
      </c>
      <c r="AE7" s="29">
        <f t="shared" si="0"/>
        <v>24</v>
      </c>
      <c r="AF7" s="29">
        <f t="shared" si="0"/>
        <v>25</v>
      </c>
      <c r="AG7" s="29">
        <f t="shared" si="0"/>
        <v>26</v>
      </c>
      <c r="AH7" s="29">
        <f t="shared" si="0"/>
        <v>27</v>
      </c>
      <c r="AI7" s="29">
        <f t="shared" si="0"/>
        <v>28</v>
      </c>
      <c r="AJ7" s="29">
        <f t="shared" si="0"/>
        <v>29</v>
      </c>
      <c r="AK7" s="29">
        <f t="shared" si="0"/>
        <v>30</v>
      </c>
      <c r="AL7" s="29">
        <f t="shared" si="0"/>
        <v>31</v>
      </c>
      <c r="AM7" s="29">
        <f t="shared" si="0"/>
        <v>32</v>
      </c>
      <c r="AN7" s="29">
        <f t="shared" si="0"/>
        <v>33</v>
      </c>
      <c r="AO7" s="29">
        <f t="shared" si="0"/>
        <v>34</v>
      </c>
      <c r="AP7" s="29">
        <f t="shared" si="0"/>
        <v>35</v>
      </c>
      <c r="AQ7" s="29">
        <f t="shared" si="0"/>
        <v>36</v>
      </c>
      <c r="AR7" s="29">
        <f t="shared" si="0"/>
        <v>37</v>
      </c>
      <c r="AS7" s="29">
        <f t="shared" si="0"/>
        <v>38</v>
      </c>
      <c r="AT7" s="29">
        <f t="shared" si="0"/>
        <v>39</v>
      </c>
      <c r="AU7" s="29">
        <f t="shared" si="0"/>
        <v>40</v>
      </c>
      <c r="AV7" s="29"/>
      <c r="AW7" s="29"/>
      <c r="AX7" s="29"/>
      <c r="AY7" s="29"/>
      <c r="AZ7" s="29"/>
      <c r="BA7" s="33"/>
    </row>
    <row r="8" spans="1:53" ht="89.25" customHeight="1" x14ac:dyDescent="0.25">
      <c r="A8" s="35">
        <v>7</v>
      </c>
      <c r="B8" s="36" t="s">
        <v>432</v>
      </c>
      <c r="C8" s="36" t="s">
        <v>433</v>
      </c>
      <c r="D8" s="36" t="s">
        <v>434</v>
      </c>
      <c r="E8" s="37" t="s">
        <v>435</v>
      </c>
      <c r="F8" s="38" t="s">
        <v>435</v>
      </c>
      <c r="G8" s="38"/>
      <c r="H8" s="38" t="s">
        <v>436</v>
      </c>
      <c r="I8" s="38" t="s">
        <v>437</v>
      </c>
      <c r="J8" s="39" t="s">
        <v>438</v>
      </c>
      <c r="K8" s="40" t="s">
        <v>439</v>
      </c>
      <c r="L8" s="38" t="s">
        <v>354</v>
      </c>
      <c r="M8" s="41" t="s">
        <v>438</v>
      </c>
      <c r="N8" s="40" t="s">
        <v>439</v>
      </c>
      <c r="O8" s="42" t="s">
        <v>354</v>
      </c>
      <c r="P8" s="41" t="s">
        <v>438</v>
      </c>
      <c r="Q8" s="40" t="s">
        <v>439</v>
      </c>
      <c r="R8" s="38" t="s">
        <v>354</v>
      </c>
      <c r="S8" s="41" t="s">
        <v>438</v>
      </c>
      <c r="T8" s="40" t="s">
        <v>439</v>
      </c>
      <c r="U8" s="38" t="s">
        <v>354</v>
      </c>
      <c r="V8" s="41" t="s">
        <v>438</v>
      </c>
      <c r="W8" s="40" t="s">
        <v>439</v>
      </c>
      <c r="X8" s="38" t="s">
        <v>354</v>
      </c>
      <c r="Y8" s="41" t="s">
        <v>438</v>
      </c>
      <c r="Z8" s="38"/>
      <c r="AA8" s="38" t="s">
        <v>354</v>
      </c>
      <c r="AB8" s="38" t="s">
        <v>438</v>
      </c>
      <c r="AC8" s="38"/>
      <c r="AD8" s="38" t="s">
        <v>354</v>
      </c>
      <c r="AE8" s="38" t="s">
        <v>438</v>
      </c>
      <c r="AF8" s="38"/>
      <c r="AG8" s="38" t="s">
        <v>354</v>
      </c>
      <c r="AH8" s="38" t="s">
        <v>438</v>
      </c>
      <c r="AI8" s="38"/>
      <c r="AJ8" s="38" t="s">
        <v>440</v>
      </c>
      <c r="AK8" s="43" t="s">
        <v>441</v>
      </c>
      <c r="AL8" s="43" t="s">
        <v>442</v>
      </c>
      <c r="AM8" s="43" t="s">
        <v>443</v>
      </c>
      <c r="AN8" s="44" t="s">
        <v>444</v>
      </c>
      <c r="AO8" s="45"/>
      <c r="AP8" s="46" t="s">
        <v>445</v>
      </c>
      <c r="AQ8" s="45" t="s">
        <v>446</v>
      </c>
      <c r="AR8" s="47" t="s">
        <v>447</v>
      </c>
      <c r="AS8" s="48" t="s">
        <v>448</v>
      </c>
      <c r="AT8" s="49" t="s">
        <v>449</v>
      </c>
      <c r="AU8" s="48" t="s">
        <v>450</v>
      </c>
      <c r="AV8" s="38" t="s">
        <v>354</v>
      </c>
      <c r="AW8" s="41" t="s">
        <v>438</v>
      </c>
      <c r="AX8" s="40" t="s">
        <v>439</v>
      </c>
      <c r="AY8" s="38" t="s">
        <v>354</v>
      </c>
      <c r="AZ8" s="41" t="s">
        <v>438</v>
      </c>
      <c r="BA8" s="50" t="s">
        <v>451</v>
      </c>
    </row>
    <row r="9" spans="1:53" x14ac:dyDescent="0.25">
      <c r="A9" s="29">
        <v>1</v>
      </c>
      <c r="B9" s="29"/>
      <c r="C9" s="29"/>
      <c r="D9" s="29"/>
      <c r="E9" s="29" t="s">
        <v>452</v>
      </c>
      <c r="F9" s="29"/>
      <c r="G9" s="29"/>
      <c r="H9" s="29" t="s">
        <v>452</v>
      </c>
      <c r="I9" s="29" t="s">
        <v>453</v>
      </c>
      <c r="J9" s="51">
        <v>0.99990000000000001</v>
      </c>
      <c r="K9" s="29"/>
      <c r="L9" s="29"/>
      <c r="M9" s="29"/>
      <c r="N9" s="29"/>
      <c r="O9" s="30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52">
        <f>J9+M9+P9+S9+V9+Y9+AB9+AE9+AH9</f>
        <v>0.99990000000000001</v>
      </c>
      <c r="AK9" s="52">
        <f>1-AJ9</f>
        <v>9.9999999999988987E-5</v>
      </c>
      <c r="AL9" s="52">
        <f>AJ9+AK9</f>
        <v>1</v>
      </c>
      <c r="AM9" s="29"/>
      <c r="AN9" s="29"/>
      <c r="AO9" s="29"/>
      <c r="AP9" s="29"/>
      <c r="AQ9" s="29"/>
      <c r="AR9" s="29"/>
      <c r="AS9" s="53">
        <f>IF(I9="ГК Росатом",J9,J9*SUMIF($H:$H,I9,$AS:$AS))+IF(L9="ГК Росатом",M9*100%,M9*SUMIF($H:$H,L9,$AS:$AS))+IF(O9="РФ в лице ГК Росатом",P9*100%,P9*SUMIF($H:$H,O9,$AS:$AS))+S9*SUMIF($H:$H,R9,$AS:$AS)+V9*SUMIF($H:$H,U98,$AS:$AS)+Y9*SUMIF($H:$H,X9,$AS:$AS)+AB9*SUMIF($H:$H,AA9,$AS:$AS)+AE9*SUMIF($H:$H,AD9,$AS:$AS)</f>
        <v>0.9998590963884969</v>
      </c>
      <c r="AT9" s="31"/>
      <c r="AU9" s="32">
        <f>IF(I9="АЭПК",J9,J9*SUMIF($H:$H,I9,$AU:$AU))+IF(L9="РФ в лице ГК Росатом",0,M9*SUMIF($H:$H,$L9,$AU:$AU))+IF(O9="РФ в лице ГК Росатом",0,P9*SUMIF($H:$H,O9,$AU:$AU))+S9*SUMIF($H:$H,R9,$AU:$AU)+V9*SUMIF($H:$H,U9,$AU:$AU)+Y9*SUMIF($H:$H,X9,$AU:$AU)+AB9*SUMIF($H:$H,AA9,$AU:$AU)+AE9*SUMIF($H:$H,AD9,$AU:$AU)</f>
        <v>0.98787712710063791</v>
      </c>
      <c r="AV9" s="29"/>
      <c r="AW9" s="29"/>
      <c r="AX9" s="29"/>
      <c r="AY9" s="29"/>
      <c r="AZ9" s="29"/>
      <c r="BA9" s="33">
        <f>J9+M9+P9+S9+V9+Y9+AB9+AE9+AH9</f>
        <v>0.99990000000000001</v>
      </c>
    </row>
    <row r="10" spans="1:53" x14ac:dyDescent="0.25">
      <c r="A10" s="29">
        <v>2</v>
      </c>
      <c r="B10" s="29"/>
      <c r="C10" s="29"/>
      <c r="D10" s="29"/>
      <c r="E10" s="29" t="s">
        <v>454</v>
      </c>
      <c r="F10" s="29"/>
      <c r="G10" s="29"/>
      <c r="H10" s="29" t="s">
        <v>454</v>
      </c>
      <c r="I10" s="29" t="s">
        <v>12</v>
      </c>
      <c r="J10" s="51">
        <v>1</v>
      </c>
      <c r="K10" s="29"/>
      <c r="L10" s="29"/>
      <c r="M10" s="29"/>
      <c r="N10" s="29"/>
      <c r="O10" s="3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52">
        <f t="shared" ref="AJ10:AJ73" si="1">J10+M10+P10+S10+V10+Y10+AB10+AE10+AH10</f>
        <v>1</v>
      </c>
      <c r="AK10" s="52">
        <f t="shared" ref="AK10:AK73" si="2">1-AJ10</f>
        <v>0</v>
      </c>
      <c r="AL10" s="52">
        <f t="shared" ref="AL10:AL73" si="3">AJ10+AK10</f>
        <v>1</v>
      </c>
      <c r="AM10" s="29"/>
      <c r="AN10" s="29"/>
      <c r="AO10" s="29"/>
      <c r="AP10" s="29"/>
      <c r="AQ10" s="29"/>
      <c r="AR10" s="29"/>
      <c r="AS10" s="53">
        <f t="shared" ref="AS10:AS73" si="4">IF(I10="ГК Росатом",J10,J10*SUMIF($H:$H,I10,$AS:$AS))+IF(L10="ГК Росатом",M10*100%,M10*SUMIF($H:$H,L10,$AS:$AS))+IF(O10="РФ в лице ГК Росатом",P10*100%,P10*SUMIF($H:$H,O10,$AS:$AS))+S10*SUMIF($H:$H,R10,$AS:$AS)+V10*SUMIF($H:$H,U99,$AS:$AS)+Y10*SUMIF($H:$H,X10,$AS:$AS)+AB10*SUMIF($H:$H,AA10,$AS:$AS)+AE10*SUMIF($H:$H,AD10,$AS:$AS)</f>
        <v>0.99995909229772661</v>
      </c>
      <c r="AT10" s="31"/>
      <c r="AU10" s="32">
        <f t="shared" ref="AU10:AU73" si="5">IF(I10="АЭПК",J10,J10*SUMIF($H:$H,I10,$AU:$AU))+IF(L10="РФ в лице ГК Росатом",0,M10*SUMIF($H:$H,$L10,$AU:$AU))+IF(O10="РФ в лице ГК Росатом",0,P10*SUMIF($H:$H,O10,$AU:$AU))+S10*SUMIF($H:$H,R10,$AU:$AU)+V10*SUMIF($H:$H,U10,$AU:$AU)+Y10*SUMIF($H:$H,X10,$AU:$AU)+AB10*SUMIF($H:$H,AA10,$AU:$AU)+AE10*SUMIF($H:$H,AD10,$AU:$AU)</f>
        <v>0.98797592469310724</v>
      </c>
      <c r="AV10" s="29"/>
      <c r="AW10" s="29"/>
      <c r="AX10" s="29"/>
      <c r="AY10" s="29"/>
      <c r="AZ10" s="29"/>
      <c r="BA10" s="33">
        <f t="shared" ref="BA10:BA73" si="6">J10+M10+P10+S10+V10+Y10+AB10+AE10+AH10</f>
        <v>1</v>
      </c>
    </row>
    <row r="11" spans="1:53" x14ac:dyDescent="0.25">
      <c r="A11" s="29">
        <v>3</v>
      </c>
      <c r="B11" s="29"/>
      <c r="C11" s="29"/>
      <c r="D11" s="29"/>
      <c r="E11" s="29" t="s">
        <v>455</v>
      </c>
      <c r="F11" s="29"/>
      <c r="G11" s="29"/>
      <c r="H11" s="29" t="s">
        <v>455</v>
      </c>
      <c r="I11" s="29" t="s">
        <v>149</v>
      </c>
      <c r="J11" s="51">
        <v>0.51</v>
      </c>
      <c r="K11" s="29"/>
      <c r="L11" s="29"/>
      <c r="M11" s="29"/>
      <c r="N11" s="29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52">
        <f t="shared" si="1"/>
        <v>0.51</v>
      </c>
      <c r="AK11" s="52">
        <f t="shared" si="2"/>
        <v>0.49</v>
      </c>
      <c r="AL11" s="52">
        <f t="shared" si="3"/>
        <v>1</v>
      </c>
      <c r="AM11" s="29"/>
      <c r="AN11" s="29"/>
      <c r="AO11" s="29"/>
      <c r="AP11" s="29"/>
      <c r="AQ11" s="29"/>
      <c r="AR11" s="29"/>
      <c r="AS11" s="53">
        <f t="shared" si="4"/>
        <v>0.51</v>
      </c>
      <c r="AT11" s="31"/>
      <c r="AU11" s="32">
        <f t="shared" si="5"/>
        <v>0.51</v>
      </c>
      <c r="AV11" s="29"/>
      <c r="AW11" s="29"/>
      <c r="AX11" s="29"/>
      <c r="AY11" s="29"/>
      <c r="AZ11" s="29"/>
      <c r="BA11" s="33">
        <f t="shared" si="6"/>
        <v>0.51</v>
      </c>
    </row>
    <row r="12" spans="1:53" x14ac:dyDescent="0.25">
      <c r="A12" s="29">
        <v>4</v>
      </c>
      <c r="B12" s="29"/>
      <c r="C12" s="29"/>
      <c r="D12" s="29"/>
      <c r="E12" s="29" t="s">
        <v>456</v>
      </c>
      <c r="F12" s="29"/>
      <c r="G12" s="29"/>
      <c r="H12" s="29" t="s">
        <v>456</v>
      </c>
      <c r="I12" s="29" t="s">
        <v>135</v>
      </c>
      <c r="J12" s="51">
        <v>0.21</v>
      </c>
      <c r="K12" s="29"/>
      <c r="L12" s="29"/>
      <c r="M12" s="29"/>
      <c r="N12" s="29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52">
        <f t="shared" si="1"/>
        <v>0.21</v>
      </c>
      <c r="AK12" s="52">
        <f t="shared" si="2"/>
        <v>0.79</v>
      </c>
      <c r="AL12" s="52">
        <f t="shared" si="3"/>
        <v>1</v>
      </c>
      <c r="AM12" s="29"/>
      <c r="AN12" s="29"/>
      <c r="AO12" s="29"/>
      <c r="AP12" s="29"/>
      <c r="AQ12" s="29"/>
      <c r="AR12" s="29"/>
      <c r="AS12" s="53">
        <f t="shared" si="4"/>
        <v>0.199785306084</v>
      </c>
      <c r="AT12" s="31"/>
      <c r="AU12" s="32">
        <f t="shared" si="5"/>
        <v>0.19723858146299997</v>
      </c>
      <c r="AV12" s="29"/>
      <c r="AW12" s="29"/>
      <c r="AX12" s="29"/>
      <c r="AY12" s="29"/>
      <c r="AZ12" s="29"/>
      <c r="BA12" s="33">
        <f t="shared" si="6"/>
        <v>0.21</v>
      </c>
    </row>
    <row r="13" spans="1:53" x14ac:dyDescent="0.25">
      <c r="A13" s="29">
        <v>5</v>
      </c>
      <c r="B13" s="29"/>
      <c r="C13" s="29"/>
      <c r="D13" s="29"/>
      <c r="E13" s="29" t="s">
        <v>457</v>
      </c>
      <c r="F13" s="29"/>
      <c r="G13" s="29"/>
      <c r="H13" s="29" t="s">
        <v>457</v>
      </c>
      <c r="I13" s="29" t="s">
        <v>458</v>
      </c>
      <c r="J13" s="51">
        <v>0.84670000000000001</v>
      </c>
      <c r="K13" s="29"/>
      <c r="L13" s="29"/>
      <c r="M13" s="29"/>
      <c r="N13" s="29"/>
      <c r="O13" s="30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52">
        <f t="shared" si="1"/>
        <v>0.84670000000000001</v>
      </c>
      <c r="AK13" s="52">
        <f t="shared" si="2"/>
        <v>0.15329999999999999</v>
      </c>
      <c r="AL13" s="52">
        <f t="shared" si="3"/>
        <v>1</v>
      </c>
      <c r="AM13" s="29"/>
      <c r="AN13" s="29"/>
      <c r="AO13" s="29"/>
      <c r="AP13" s="29"/>
      <c r="AQ13" s="29"/>
      <c r="AR13" s="29"/>
      <c r="AS13" s="53">
        <f t="shared" si="4"/>
        <v>0.84670000000000001</v>
      </c>
      <c r="AT13" s="31"/>
      <c r="AU13" s="32">
        <f t="shared" si="5"/>
        <v>0.77562715529999993</v>
      </c>
      <c r="AV13" s="29"/>
      <c r="AW13" s="29"/>
      <c r="AX13" s="29"/>
      <c r="AY13" s="29"/>
      <c r="AZ13" s="29"/>
      <c r="BA13" s="33">
        <f t="shared" si="6"/>
        <v>0.84670000000000001</v>
      </c>
    </row>
    <row r="14" spans="1:53" x14ac:dyDescent="0.25">
      <c r="A14" s="29">
        <v>6</v>
      </c>
      <c r="B14" s="29"/>
      <c r="C14" s="29"/>
      <c r="D14" s="29"/>
      <c r="E14" s="29" t="s">
        <v>459</v>
      </c>
      <c r="F14" s="29"/>
      <c r="G14" s="29"/>
      <c r="H14" s="29" t="s">
        <v>459</v>
      </c>
      <c r="I14" s="29" t="s">
        <v>28</v>
      </c>
      <c r="J14" s="51">
        <v>0</v>
      </c>
      <c r="K14" s="29"/>
      <c r="L14" s="29"/>
      <c r="M14" s="29"/>
      <c r="N14" s="29"/>
      <c r="O14" s="30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52">
        <f t="shared" si="1"/>
        <v>0</v>
      </c>
      <c r="AK14" s="52">
        <f t="shared" si="2"/>
        <v>1</v>
      </c>
      <c r="AL14" s="52">
        <f t="shared" si="3"/>
        <v>1</v>
      </c>
      <c r="AM14" s="29"/>
      <c r="AN14" s="29"/>
      <c r="AO14" s="29"/>
      <c r="AP14" s="29"/>
      <c r="AQ14" s="29"/>
      <c r="AR14" s="29"/>
      <c r="AS14" s="53">
        <f t="shared" si="4"/>
        <v>0</v>
      </c>
      <c r="AT14" s="31"/>
      <c r="AU14" s="32">
        <f t="shared" si="5"/>
        <v>0</v>
      </c>
      <c r="AV14" s="29"/>
      <c r="AW14" s="29"/>
      <c r="AX14" s="29"/>
      <c r="AY14" s="29"/>
      <c r="AZ14" s="29"/>
      <c r="BA14" s="33">
        <f t="shared" si="6"/>
        <v>0</v>
      </c>
    </row>
    <row r="15" spans="1:53" x14ac:dyDescent="0.25">
      <c r="A15" s="29">
        <v>7</v>
      </c>
      <c r="B15" s="29"/>
      <c r="C15" s="29"/>
      <c r="D15" s="29"/>
      <c r="E15" s="29" t="s">
        <v>460</v>
      </c>
      <c r="F15" s="29"/>
      <c r="G15" s="29"/>
      <c r="H15" s="29" t="s">
        <v>460</v>
      </c>
      <c r="I15" s="29" t="s">
        <v>461</v>
      </c>
      <c r="J15" s="51">
        <v>1</v>
      </c>
      <c r="K15" s="29"/>
      <c r="L15" s="29"/>
      <c r="M15" s="29"/>
      <c r="N15" s="29"/>
      <c r="O15" s="30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52">
        <f t="shared" si="1"/>
        <v>1</v>
      </c>
      <c r="AK15" s="52">
        <f t="shared" si="2"/>
        <v>0</v>
      </c>
      <c r="AL15" s="52">
        <f t="shared" si="3"/>
        <v>1</v>
      </c>
      <c r="AM15" s="29"/>
      <c r="AN15" s="29"/>
      <c r="AO15" s="29"/>
      <c r="AP15" s="29"/>
      <c r="AQ15" s="29"/>
      <c r="AR15" s="29"/>
      <c r="AS15" s="53">
        <f t="shared" si="4"/>
        <v>0</v>
      </c>
      <c r="AT15" s="31"/>
      <c r="AU15" s="32">
        <f t="shared" si="5"/>
        <v>0</v>
      </c>
      <c r="AV15" s="29"/>
      <c r="AW15" s="29"/>
      <c r="AX15" s="29"/>
      <c r="AY15" s="29"/>
      <c r="AZ15" s="29"/>
      <c r="BA15" s="33">
        <f t="shared" si="6"/>
        <v>1</v>
      </c>
    </row>
    <row r="16" spans="1:53" x14ac:dyDescent="0.25">
      <c r="A16" s="29">
        <v>8</v>
      </c>
      <c r="B16" s="29"/>
      <c r="C16" s="29"/>
      <c r="D16" s="29"/>
      <c r="E16" s="29" t="s">
        <v>462</v>
      </c>
      <c r="F16" s="29"/>
      <c r="G16" s="29"/>
      <c r="H16" s="29" t="s">
        <v>462</v>
      </c>
      <c r="I16" s="29" t="s">
        <v>463</v>
      </c>
      <c r="J16" s="51">
        <v>1</v>
      </c>
      <c r="K16" s="29"/>
      <c r="L16" s="29"/>
      <c r="M16" s="29"/>
      <c r="N16" s="29"/>
      <c r="O16" s="30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52">
        <f t="shared" si="1"/>
        <v>1</v>
      </c>
      <c r="AK16" s="52">
        <f t="shared" si="2"/>
        <v>0</v>
      </c>
      <c r="AL16" s="52">
        <f t="shared" si="3"/>
        <v>1</v>
      </c>
      <c r="AM16" s="29"/>
      <c r="AN16" s="29"/>
      <c r="AO16" s="29"/>
      <c r="AP16" s="29"/>
      <c r="AQ16" s="29"/>
      <c r="AR16" s="29"/>
      <c r="AS16" s="53">
        <f t="shared" si="4"/>
        <v>0.7</v>
      </c>
      <c r="AT16" s="31"/>
      <c r="AU16" s="32">
        <f t="shared" si="5"/>
        <v>0.2</v>
      </c>
      <c r="AV16" s="29"/>
      <c r="AW16" s="29"/>
      <c r="AX16" s="29"/>
      <c r="AY16" s="29"/>
      <c r="AZ16" s="29"/>
      <c r="BA16" s="33">
        <f t="shared" si="6"/>
        <v>1</v>
      </c>
    </row>
    <row r="17" spans="1:53" x14ac:dyDescent="0.25">
      <c r="A17" s="29">
        <v>9</v>
      </c>
      <c r="B17" s="29"/>
      <c r="C17" s="29"/>
      <c r="D17" s="29"/>
      <c r="E17" s="29" t="s">
        <v>464</v>
      </c>
      <c r="F17" s="29"/>
      <c r="G17" s="29"/>
      <c r="H17" s="29" t="s">
        <v>464</v>
      </c>
      <c r="I17" s="29" t="s">
        <v>211</v>
      </c>
      <c r="J17" s="51">
        <v>0.51959999999999995</v>
      </c>
      <c r="K17" s="29"/>
      <c r="L17" s="29"/>
      <c r="M17" s="29"/>
      <c r="N17" s="29"/>
      <c r="O17" s="3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52">
        <f t="shared" si="1"/>
        <v>0.51959999999999995</v>
      </c>
      <c r="AK17" s="52">
        <f t="shared" si="2"/>
        <v>0.48040000000000005</v>
      </c>
      <c r="AL17" s="52">
        <f t="shared" si="3"/>
        <v>1</v>
      </c>
      <c r="AM17" s="29"/>
      <c r="AN17" s="29"/>
      <c r="AO17" s="29"/>
      <c r="AP17" s="29"/>
      <c r="AQ17" s="29"/>
      <c r="AR17" s="29"/>
      <c r="AS17" s="53">
        <f t="shared" si="4"/>
        <v>0.51959999999999995</v>
      </c>
      <c r="AT17" s="31"/>
      <c r="AU17" s="32">
        <f t="shared" si="5"/>
        <v>0.51959999999999995</v>
      </c>
      <c r="AV17" s="29"/>
      <c r="AW17" s="29"/>
      <c r="AX17" s="29"/>
      <c r="AY17" s="29"/>
      <c r="AZ17" s="29"/>
      <c r="BA17" s="33">
        <f t="shared" si="6"/>
        <v>0.51959999999999995</v>
      </c>
    </row>
    <row r="18" spans="1:53" x14ac:dyDescent="0.25">
      <c r="A18" s="29">
        <v>10</v>
      </c>
      <c r="B18" s="29"/>
      <c r="C18" s="29"/>
      <c r="D18" s="29"/>
      <c r="E18" s="29" t="s">
        <v>465</v>
      </c>
      <c r="F18" s="29"/>
      <c r="G18" s="29"/>
      <c r="H18" s="29" t="s">
        <v>465</v>
      </c>
      <c r="I18" s="29" t="s">
        <v>173</v>
      </c>
      <c r="J18" s="51">
        <v>1</v>
      </c>
      <c r="K18" s="29"/>
      <c r="L18" s="29"/>
      <c r="M18" s="29"/>
      <c r="N18" s="29"/>
      <c r="O18" s="30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52">
        <f t="shared" si="1"/>
        <v>1</v>
      </c>
      <c r="AK18" s="52">
        <f t="shared" si="2"/>
        <v>0</v>
      </c>
      <c r="AL18" s="52">
        <f t="shared" si="3"/>
        <v>1</v>
      </c>
      <c r="AM18" s="29"/>
      <c r="AN18" s="29"/>
      <c r="AO18" s="29"/>
      <c r="AP18" s="29"/>
      <c r="AQ18" s="29"/>
      <c r="AR18" s="29"/>
      <c r="AS18" s="53">
        <f t="shared" si="4"/>
        <v>1</v>
      </c>
      <c r="AT18" s="31"/>
      <c r="AU18" s="32">
        <f t="shared" si="5"/>
        <v>1</v>
      </c>
      <c r="AV18" s="29"/>
      <c r="AW18" s="29"/>
      <c r="AX18" s="29"/>
      <c r="AY18" s="29"/>
      <c r="AZ18" s="29"/>
      <c r="BA18" s="33">
        <f t="shared" si="6"/>
        <v>1</v>
      </c>
    </row>
    <row r="19" spans="1:53" x14ac:dyDescent="0.25">
      <c r="A19" s="29">
        <v>11</v>
      </c>
      <c r="B19" s="29"/>
      <c r="C19" s="29"/>
      <c r="D19" s="29"/>
      <c r="E19" s="29" t="s">
        <v>466</v>
      </c>
      <c r="F19" s="29"/>
      <c r="G19" s="29"/>
      <c r="H19" s="29" t="s">
        <v>466</v>
      </c>
      <c r="I19" s="29" t="s">
        <v>467</v>
      </c>
      <c r="J19" s="51">
        <v>5.6800000000000003E-2</v>
      </c>
      <c r="K19" s="29"/>
      <c r="L19" s="29"/>
      <c r="M19" s="29"/>
      <c r="N19" s="29"/>
      <c r="O19" s="30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52">
        <f t="shared" si="1"/>
        <v>5.6800000000000003E-2</v>
      </c>
      <c r="AK19" s="52">
        <f t="shared" si="2"/>
        <v>0.94320000000000004</v>
      </c>
      <c r="AL19" s="52">
        <f t="shared" si="3"/>
        <v>1</v>
      </c>
      <c r="AM19" s="29"/>
      <c r="AN19" s="29"/>
      <c r="AO19" s="29"/>
      <c r="AP19" s="29"/>
      <c r="AQ19" s="29"/>
      <c r="AR19" s="29"/>
      <c r="AS19" s="53">
        <f t="shared" si="4"/>
        <v>2.8400000000000002E-2</v>
      </c>
      <c r="AT19" s="31"/>
      <c r="AU19" s="32">
        <f t="shared" si="5"/>
        <v>2.8400000000000002E-2</v>
      </c>
      <c r="AV19" s="29"/>
      <c r="AW19" s="29"/>
      <c r="AX19" s="29"/>
      <c r="AY19" s="29"/>
      <c r="AZ19" s="29"/>
      <c r="BA19" s="33">
        <f t="shared" si="6"/>
        <v>5.6800000000000003E-2</v>
      </c>
    </row>
    <row r="20" spans="1:53" x14ac:dyDescent="0.25">
      <c r="A20" s="29">
        <v>12</v>
      </c>
      <c r="B20" s="29"/>
      <c r="C20" s="29"/>
      <c r="D20" s="29"/>
      <c r="E20" s="29" t="s">
        <v>468</v>
      </c>
      <c r="F20" s="29"/>
      <c r="G20" s="29"/>
      <c r="H20" s="29" t="s">
        <v>468</v>
      </c>
      <c r="I20" s="29" t="s">
        <v>469</v>
      </c>
      <c r="J20" s="51">
        <v>1</v>
      </c>
      <c r="K20" s="29"/>
      <c r="L20" s="29"/>
      <c r="M20" s="29"/>
      <c r="N20" s="29"/>
      <c r="O20" s="3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52">
        <f t="shared" si="1"/>
        <v>1</v>
      </c>
      <c r="AK20" s="52">
        <f t="shared" si="2"/>
        <v>0</v>
      </c>
      <c r="AL20" s="52">
        <f t="shared" si="3"/>
        <v>1</v>
      </c>
      <c r="AM20" s="29"/>
      <c r="AN20" s="29"/>
      <c r="AO20" s="29"/>
      <c r="AP20" s="29"/>
      <c r="AQ20" s="29"/>
      <c r="AR20" s="29"/>
      <c r="AS20" s="53">
        <f t="shared" si="4"/>
        <v>0.51</v>
      </c>
      <c r="AT20" s="31"/>
      <c r="AU20" s="32">
        <f t="shared" si="5"/>
        <v>0.51</v>
      </c>
      <c r="AV20" s="29"/>
      <c r="AW20" s="29"/>
      <c r="AX20" s="29"/>
      <c r="AY20" s="29"/>
      <c r="AZ20" s="29"/>
      <c r="BA20" s="33">
        <f t="shared" si="6"/>
        <v>1</v>
      </c>
    </row>
    <row r="21" spans="1:53" x14ac:dyDescent="0.25">
      <c r="A21" s="29">
        <v>13</v>
      </c>
      <c r="B21" s="29"/>
      <c r="C21" s="29"/>
      <c r="D21" s="29"/>
      <c r="E21" s="29" t="s">
        <v>470</v>
      </c>
      <c r="F21" s="29"/>
      <c r="G21" s="29"/>
      <c r="H21" s="29" t="s">
        <v>470</v>
      </c>
      <c r="I21" s="29" t="s">
        <v>469</v>
      </c>
      <c r="J21" s="51">
        <v>1</v>
      </c>
      <c r="K21" s="29"/>
      <c r="L21" s="29"/>
      <c r="M21" s="29"/>
      <c r="N21" s="29"/>
      <c r="O21" s="30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52">
        <f t="shared" si="1"/>
        <v>1</v>
      </c>
      <c r="AK21" s="52">
        <f t="shared" si="2"/>
        <v>0</v>
      </c>
      <c r="AL21" s="52">
        <f t="shared" si="3"/>
        <v>1</v>
      </c>
      <c r="AM21" s="29"/>
      <c r="AN21" s="29"/>
      <c r="AO21" s="29"/>
      <c r="AP21" s="29"/>
      <c r="AQ21" s="29"/>
      <c r="AR21" s="29"/>
      <c r="AS21" s="53">
        <f t="shared" si="4"/>
        <v>0.51</v>
      </c>
      <c r="AT21" s="31"/>
      <c r="AU21" s="32">
        <f t="shared" si="5"/>
        <v>0.51</v>
      </c>
      <c r="AV21" s="29"/>
      <c r="AW21" s="29"/>
      <c r="AX21" s="29"/>
      <c r="AY21" s="29"/>
      <c r="AZ21" s="29"/>
      <c r="BA21" s="33">
        <f t="shared" si="6"/>
        <v>1</v>
      </c>
    </row>
    <row r="22" spans="1:53" x14ac:dyDescent="0.25">
      <c r="A22" s="29">
        <v>14</v>
      </c>
      <c r="B22" s="29"/>
      <c r="C22" s="29"/>
      <c r="D22" s="29"/>
      <c r="E22" s="29" t="s">
        <v>471</v>
      </c>
      <c r="F22" s="29"/>
      <c r="G22" s="29"/>
      <c r="H22" s="29" t="s">
        <v>471</v>
      </c>
      <c r="I22" s="29" t="s">
        <v>167</v>
      </c>
      <c r="J22" s="51">
        <v>0.5</v>
      </c>
      <c r="K22" s="29"/>
      <c r="L22" s="29"/>
      <c r="M22" s="29"/>
      <c r="N22" s="29"/>
      <c r="O22" s="30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52">
        <f t="shared" si="1"/>
        <v>0.5</v>
      </c>
      <c r="AK22" s="52">
        <f t="shared" si="2"/>
        <v>0.5</v>
      </c>
      <c r="AL22" s="52">
        <f t="shared" si="3"/>
        <v>1</v>
      </c>
      <c r="AM22" s="29"/>
      <c r="AN22" s="29"/>
      <c r="AO22" s="29"/>
      <c r="AP22" s="29"/>
      <c r="AQ22" s="29"/>
      <c r="AR22" s="29"/>
      <c r="AS22" s="53">
        <f t="shared" si="4"/>
        <v>0.5</v>
      </c>
      <c r="AT22" s="31"/>
      <c r="AU22" s="32">
        <f t="shared" si="5"/>
        <v>0.5</v>
      </c>
      <c r="AV22" s="29"/>
      <c r="AW22" s="29"/>
      <c r="AX22" s="29"/>
      <c r="AY22" s="29"/>
      <c r="AZ22" s="29"/>
      <c r="BA22" s="33">
        <f t="shared" si="6"/>
        <v>0.5</v>
      </c>
    </row>
    <row r="23" spans="1:53" x14ac:dyDescent="0.25">
      <c r="A23" s="29">
        <v>15</v>
      </c>
      <c r="B23" s="29"/>
      <c r="C23" s="29"/>
      <c r="D23" s="29"/>
      <c r="E23" s="29" t="s">
        <v>472</v>
      </c>
      <c r="F23" s="29"/>
      <c r="G23" s="29"/>
      <c r="H23" s="29" t="s">
        <v>472</v>
      </c>
      <c r="I23" s="29" t="s">
        <v>396</v>
      </c>
      <c r="J23" s="51">
        <v>0.5</v>
      </c>
      <c r="K23" s="29"/>
      <c r="L23" s="29"/>
      <c r="M23" s="29"/>
      <c r="N23" s="29"/>
      <c r="O23" s="30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52">
        <f t="shared" si="1"/>
        <v>0.5</v>
      </c>
      <c r="AK23" s="52">
        <f t="shared" si="2"/>
        <v>0.5</v>
      </c>
      <c r="AL23" s="52">
        <f t="shared" si="3"/>
        <v>1</v>
      </c>
      <c r="AM23" s="29"/>
      <c r="AN23" s="29"/>
      <c r="AO23" s="29"/>
      <c r="AP23" s="29"/>
      <c r="AQ23" s="29"/>
      <c r="AR23" s="29"/>
      <c r="AS23" s="53">
        <f t="shared" si="4"/>
        <v>0.5</v>
      </c>
      <c r="AT23" s="31"/>
      <c r="AU23" s="32">
        <f t="shared" si="5"/>
        <v>0</v>
      </c>
      <c r="AV23" s="29"/>
      <c r="AW23" s="29"/>
      <c r="AX23" s="29"/>
      <c r="AY23" s="29"/>
      <c r="AZ23" s="29"/>
      <c r="BA23" s="33">
        <f t="shared" si="6"/>
        <v>0.5</v>
      </c>
    </row>
    <row r="24" spans="1:53" x14ac:dyDescent="0.25">
      <c r="A24" s="29">
        <v>16</v>
      </c>
      <c r="B24" s="29"/>
      <c r="C24" s="29"/>
      <c r="D24" s="29"/>
      <c r="E24" s="29" t="s">
        <v>473</v>
      </c>
      <c r="F24" s="29"/>
      <c r="G24" s="29"/>
      <c r="H24" s="29" t="s">
        <v>473</v>
      </c>
      <c r="I24" s="29" t="s">
        <v>149</v>
      </c>
      <c r="J24" s="51">
        <v>0.5</v>
      </c>
      <c r="K24" s="29"/>
      <c r="L24" s="29"/>
      <c r="M24" s="29"/>
      <c r="N24" s="29"/>
      <c r="O24" s="30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52">
        <f t="shared" si="1"/>
        <v>0.5</v>
      </c>
      <c r="AK24" s="52">
        <f t="shared" si="2"/>
        <v>0.5</v>
      </c>
      <c r="AL24" s="52">
        <f t="shared" si="3"/>
        <v>1</v>
      </c>
      <c r="AM24" s="29"/>
      <c r="AN24" s="29"/>
      <c r="AO24" s="29"/>
      <c r="AP24" s="29"/>
      <c r="AQ24" s="29"/>
      <c r="AR24" s="29"/>
      <c r="AS24" s="53">
        <f t="shared" si="4"/>
        <v>0.5</v>
      </c>
      <c r="AT24" s="31"/>
      <c r="AU24" s="32">
        <f t="shared" si="5"/>
        <v>0.5</v>
      </c>
      <c r="AV24" s="29"/>
      <c r="AW24" s="29"/>
      <c r="AX24" s="29"/>
      <c r="AY24" s="29"/>
      <c r="AZ24" s="29"/>
      <c r="BA24" s="33">
        <f t="shared" si="6"/>
        <v>0.5</v>
      </c>
    </row>
    <row r="25" spans="1:53" x14ac:dyDescent="0.25">
      <c r="A25" s="29">
        <v>17</v>
      </c>
      <c r="B25" s="29"/>
      <c r="C25" s="29"/>
      <c r="D25" s="29"/>
      <c r="E25" s="29" t="s">
        <v>474</v>
      </c>
      <c r="F25" s="29"/>
      <c r="G25" s="29"/>
      <c r="H25" s="29" t="s">
        <v>474</v>
      </c>
      <c r="I25" s="29" t="s">
        <v>167</v>
      </c>
      <c r="J25" s="51">
        <v>0.5</v>
      </c>
      <c r="K25" s="29"/>
      <c r="L25" s="29"/>
      <c r="M25" s="29"/>
      <c r="N25" s="29"/>
      <c r="O25" s="30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52">
        <f t="shared" si="1"/>
        <v>0.5</v>
      </c>
      <c r="AK25" s="52">
        <f t="shared" si="2"/>
        <v>0.5</v>
      </c>
      <c r="AL25" s="52">
        <f t="shared" si="3"/>
        <v>1</v>
      </c>
      <c r="AM25" s="29"/>
      <c r="AN25" s="29"/>
      <c r="AO25" s="29"/>
      <c r="AP25" s="29"/>
      <c r="AQ25" s="29"/>
      <c r="AR25" s="29"/>
      <c r="AS25" s="53">
        <f t="shared" si="4"/>
        <v>0.5</v>
      </c>
      <c r="AT25" s="31"/>
      <c r="AU25" s="32">
        <f t="shared" si="5"/>
        <v>0.5</v>
      </c>
      <c r="AV25" s="29"/>
      <c r="AW25" s="29"/>
      <c r="AX25" s="29"/>
      <c r="AY25" s="29"/>
      <c r="AZ25" s="29"/>
      <c r="BA25" s="33">
        <f t="shared" si="6"/>
        <v>0.5</v>
      </c>
    </row>
    <row r="26" spans="1:53" x14ac:dyDescent="0.25">
      <c r="A26" s="29">
        <v>18</v>
      </c>
      <c r="B26" s="29"/>
      <c r="C26" s="29"/>
      <c r="D26" s="29"/>
      <c r="E26" s="29" t="s">
        <v>475</v>
      </c>
      <c r="F26" s="29"/>
      <c r="G26" s="29"/>
      <c r="H26" s="29" t="s">
        <v>475</v>
      </c>
      <c r="I26" s="29" t="s">
        <v>461</v>
      </c>
      <c r="J26" s="51">
        <v>0.99999899999999997</v>
      </c>
      <c r="K26" s="29"/>
      <c r="L26" s="29"/>
      <c r="M26" s="29"/>
      <c r="N26" s="29"/>
      <c r="O26" s="30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52">
        <f t="shared" si="1"/>
        <v>0.99999899999999997</v>
      </c>
      <c r="AK26" s="52">
        <f t="shared" si="2"/>
        <v>1.0000000000287557E-6</v>
      </c>
      <c r="AL26" s="52">
        <f t="shared" si="3"/>
        <v>1</v>
      </c>
      <c r="AM26" s="29"/>
      <c r="AN26" s="29"/>
      <c r="AO26" s="29"/>
      <c r="AP26" s="29"/>
      <c r="AQ26" s="29"/>
      <c r="AR26" s="29"/>
      <c r="AS26" s="53">
        <f t="shared" si="4"/>
        <v>0</v>
      </c>
      <c r="AT26" s="31"/>
      <c r="AU26" s="32">
        <f t="shared" si="5"/>
        <v>0</v>
      </c>
      <c r="AV26" s="29"/>
      <c r="AW26" s="29"/>
      <c r="AX26" s="29"/>
      <c r="AY26" s="29"/>
      <c r="AZ26" s="29"/>
      <c r="BA26" s="33">
        <f t="shared" si="6"/>
        <v>0.99999899999999997</v>
      </c>
    </row>
    <row r="27" spans="1:53" x14ac:dyDescent="0.25">
      <c r="A27" s="29">
        <v>19</v>
      </c>
      <c r="B27" s="29"/>
      <c r="C27" s="29"/>
      <c r="D27" s="29"/>
      <c r="E27" s="29" t="s">
        <v>476</v>
      </c>
      <c r="F27" s="29"/>
      <c r="G27" s="29"/>
      <c r="H27" s="29" t="s">
        <v>476</v>
      </c>
      <c r="I27" s="29" t="s">
        <v>461</v>
      </c>
      <c r="J27" s="51">
        <v>0.999</v>
      </c>
      <c r="K27" s="29"/>
      <c r="L27" s="29"/>
      <c r="M27" s="29"/>
      <c r="N27" s="29"/>
      <c r="O27" s="30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52">
        <f t="shared" si="1"/>
        <v>0.999</v>
      </c>
      <c r="AK27" s="52">
        <f t="shared" si="2"/>
        <v>1.0000000000000009E-3</v>
      </c>
      <c r="AL27" s="52">
        <f t="shared" si="3"/>
        <v>1</v>
      </c>
      <c r="AM27" s="29"/>
      <c r="AN27" s="29"/>
      <c r="AO27" s="29"/>
      <c r="AP27" s="29"/>
      <c r="AQ27" s="29"/>
      <c r="AR27" s="29"/>
      <c r="AS27" s="53">
        <f t="shared" si="4"/>
        <v>0</v>
      </c>
      <c r="AT27" s="31"/>
      <c r="AU27" s="32">
        <f t="shared" si="5"/>
        <v>0</v>
      </c>
      <c r="AV27" s="29"/>
      <c r="AW27" s="29"/>
      <c r="AX27" s="29"/>
      <c r="AY27" s="29"/>
      <c r="AZ27" s="29"/>
      <c r="BA27" s="33">
        <f t="shared" si="6"/>
        <v>0.999</v>
      </c>
    </row>
    <row r="28" spans="1:53" x14ac:dyDescent="0.25">
      <c r="A28" s="29">
        <v>20</v>
      </c>
      <c r="B28" s="29"/>
      <c r="C28" s="29"/>
      <c r="D28" s="29"/>
      <c r="E28" s="29" t="s">
        <v>477</v>
      </c>
      <c r="F28" s="29"/>
      <c r="G28" s="29"/>
      <c r="H28" s="29" t="s">
        <v>477</v>
      </c>
      <c r="I28" s="29" t="s">
        <v>462</v>
      </c>
      <c r="J28" s="51">
        <v>1</v>
      </c>
      <c r="K28" s="29"/>
      <c r="L28" s="29"/>
      <c r="M28" s="29"/>
      <c r="N28" s="29"/>
      <c r="O28" s="30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52">
        <f t="shared" si="1"/>
        <v>1</v>
      </c>
      <c r="AK28" s="52">
        <f t="shared" si="2"/>
        <v>0</v>
      </c>
      <c r="AL28" s="52">
        <f t="shared" si="3"/>
        <v>1</v>
      </c>
      <c r="AM28" s="29"/>
      <c r="AN28" s="29"/>
      <c r="AO28" s="29"/>
      <c r="AP28" s="29"/>
      <c r="AQ28" s="29"/>
      <c r="AR28" s="29"/>
      <c r="AS28" s="53">
        <f t="shared" si="4"/>
        <v>0.7</v>
      </c>
      <c r="AT28" s="31"/>
      <c r="AU28" s="32">
        <f t="shared" si="5"/>
        <v>0.2</v>
      </c>
      <c r="AV28" s="29"/>
      <c r="AW28" s="29"/>
      <c r="AX28" s="29"/>
      <c r="AY28" s="29"/>
      <c r="AZ28" s="29"/>
      <c r="BA28" s="33">
        <f t="shared" si="6"/>
        <v>1</v>
      </c>
    </row>
    <row r="29" spans="1:53" x14ac:dyDescent="0.25">
      <c r="A29" s="29">
        <v>21</v>
      </c>
      <c r="B29" s="29"/>
      <c r="C29" s="29"/>
      <c r="D29" s="29"/>
      <c r="E29" s="29" t="s">
        <v>478</v>
      </c>
      <c r="F29" s="29"/>
      <c r="G29" s="29"/>
      <c r="H29" s="29" t="s">
        <v>478</v>
      </c>
      <c r="I29" s="29" t="s">
        <v>479</v>
      </c>
      <c r="J29" s="51">
        <v>1</v>
      </c>
      <c r="K29" s="29"/>
      <c r="L29" s="29"/>
      <c r="M29" s="29"/>
      <c r="N29" s="29"/>
      <c r="O29" s="30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52">
        <f t="shared" si="1"/>
        <v>1</v>
      </c>
      <c r="AK29" s="52">
        <f t="shared" si="2"/>
        <v>0</v>
      </c>
      <c r="AL29" s="52">
        <f t="shared" si="3"/>
        <v>1</v>
      </c>
      <c r="AM29" s="29"/>
      <c r="AN29" s="29"/>
      <c r="AO29" s="29"/>
      <c r="AP29" s="29"/>
      <c r="AQ29" s="29"/>
      <c r="AR29" s="29"/>
      <c r="AS29" s="53">
        <f t="shared" si="4"/>
        <v>1</v>
      </c>
      <c r="AT29" s="31"/>
      <c r="AU29" s="32">
        <f t="shared" si="5"/>
        <v>0.55866899999999997</v>
      </c>
      <c r="AV29" s="29"/>
      <c r="AW29" s="29"/>
      <c r="AX29" s="29"/>
      <c r="AY29" s="29"/>
      <c r="AZ29" s="29"/>
      <c r="BA29" s="33">
        <f t="shared" si="6"/>
        <v>1</v>
      </c>
    </row>
    <row r="30" spans="1:53" x14ac:dyDescent="0.25">
      <c r="A30" s="29">
        <v>22</v>
      </c>
      <c r="B30" s="29"/>
      <c r="C30" s="29"/>
      <c r="D30" s="29"/>
      <c r="E30" s="29" t="s">
        <v>480</v>
      </c>
      <c r="F30" s="29"/>
      <c r="G30" s="29"/>
      <c r="H30" s="29" t="s">
        <v>480</v>
      </c>
      <c r="I30" s="29" t="s">
        <v>369</v>
      </c>
      <c r="J30" s="51">
        <v>0.17448</v>
      </c>
      <c r="K30" s="29"/>
      <c r="L30" s="29"/>
      <c r="M30" s="29"/>
      <c r="N30" s="29"/>
      <c r="O30" s="30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52">
        <f t="shared" si="1"/>
        <v>0.17448</v>
      </c>
      <c r="AK30" s="52">
        <f t="shared" si="2"/>
        <v>0.82552000000000003</v>
      </c>
      <c r="AL30" s="52">
        <f t="shared" si="3"/>
        <v>1</v>
      </c>
      <c r="AM30" s="29"/>
      <c r="AN30" s="29"/>
      <c r="AO30" s="29"/>
      <c r="AP30" s="29"/>
      <c r="AQ30" s="29"/>
      <c r="AR30" s="29"/>
      <c r="AS30" s="53">
        <f t="shared" si="4"/>
        <v>0.17448</v>
      </c>
      <c r="AT30" s="31"/>
      <c r="AU30" s="32">
        <f t="shared" si="5"/>
        <v>0</v>
      </c>
      <c r="AV30" s="29"/>
      <c r="AW30" s="29"/>
      <c r="AX30" s="29"/>
      <c r="AY30" s="29"/>
      <c r="AZ30" s="29"/>
      <c r="BA30" s="33">
        <f t="shared" si="6"/>
        <v>0.17448</v>
      </c>
    </row>
    <row r="31" spans="1:53" x14ac:dyDescent="0.25">
      <c r="A31" s="29">
        <v>23</v>
      </c>
      <c r="B31" s="29"/>
      <c r="C31" s="29"/>
      <c r="D31" s="29"/>
      <c r="E31" s="29" t="s">
        <v>481</v>
      </c>
      <c r="F31" s="29"/>
      <c r="G31" s="29"/>
      <c r="H31" s="29" t="s">
        <v>481</v>
      </c>
      <c r="I31" s="29" t="s">
        <v>113</v>
      </c>
      <c r="J31" s="51">
        <v>0.51</v>
      </c>
      <c r="K31" s="29"/>
      <c r="L31" s="29"/>
      <c r="M31" s="29"/>
      <c r="N31" s="29"/>
      <c r="O31" s="30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52">
        <f t="shared" si="1"/>
        <v>0.51</v>
      </c>
      <c r="AK31" s="52">
        <f t="shared" si="2"/>
        <v>0.49</v>
      </c>
      <c r="AL31" s="52">
        <f t="shared" si="3"/>
        <v>1</v>
      </c>
      <c r="AM31" s="29"/>
      <c r="AN31" s="29"/>
      <c r="AO31" s="29"/>
      <c r="AP31" s="29"/>
      <c r="AQ31" s="29"/>
      <c r="AR31" s="29"/>
      <c r="AS31" s="53">
        <f t="shared" si="4"/>
        <v>0.51</v>
      </c>
      <c r="AT31" s="31"/>
      <c r="AU31" s="32">
        <f t="shared" si="5"/>
        <v>0.25409985000000002</v>
      </c>
      <c r="AV31" s="29"/>
      <c r="AW31" s="29"/>
      <c r="AX31" s="29"/>
      <c r="AY31" s="29"/>
      <c r="AZ31" s="29"/>
      <c r="BA31" s="33">
        <f t="shared" si="6"/>
        <v>0.51</v>
      </c>
    </row>
    <row r="32" spans="1:53" x14ac:dyDescent="0.25">
      <c r="A32" s="29">
        <v>24</v>
      </c>
      <c r="B32" s="29"/>
      <c r="C32" s="29"/>
      <c r="D32" s="29"/>
      <c r="E32" s="29" t="s">
        <v>452</v>
      </c>
      <c r="F32" s="29"/>
      <c r="G32" s="29"/>
      <c r="H32" s="29" t="s">
        <v>452</v>
      </c>
      <c r="I32" s="29" t="s">
        <v>482</v>
      </c>
      <c r="J32" s="51">
        <v>1E-4</v>
      </c>
      <c r="K32" s="29"/>
      <c r="L32" s="29"/>
      <c r="M32" s="29"/>
      <c r="N32" s="29"/>
      <c r="O32" s="3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52">
        <f t="shared" si="1"/>
        <v>1E-4</v>
      </c>
      <c r="AK32" s="52">
        <f t="shared" si="2"/>
        <v>0.99990000000000001</v>
      </c>
      <c r="AL32" s="52">
        <f t="shared" si="3"/>
        <v>1</v>
      </c>
      <c r="AM32" s="29"/>
      <c r="AN32" s="29"/>
      <c r="AO32" s="29"/>
      <c r="AP32" s="29"/>
      <c r="AQ32" s="29"/>
      <c r="AR32" s="29"/>
      <c r="AS32" s="53">
        <f t="shared" si="4"/>
        <v>9.9997823075288655E-5</v>
      </c>
      <c r="AT32" s="31"/>
      <c r="AU32" s="32">
        <f t="shared" si="5"/>
        <v>9.9360132561543649E-5</v>
      </c>
      <c r="AV32" s="29"/>
      <c r="AW32" s="29"/>
      <c r="AX32" s="29"/>
      <c r="AY32" s="29"/>
      <c r="AZ32" s="29"/>
      <c r="BA32" s="33">
        <f t="shared" si="6"/>
        <v>1E-4</v>
      </c>
    </row>
    <row r="33" spans="1:53" x14ac:dyDescent="0.25">
      <c r="A33" s="29">
        <v>25</v>
      </c>
      <c r="B33" s="29"/>
      <c r="C33" s="29"/>
      <c r="D33" s="29"/>
      <c r="E33" s="29" t="s">
        <v>483</v>
      </c>
      <c r="F33" s="29"/>
      <c r="G33" s="29"/>
      <c r="H33" s="29" t="s">
        <v>483</v>
      </c>
      <c r="I33" s="29" t="s">
        <v>369</v>
      </c>
      <c r="J33" s="51">
        <v>0.60126999999999997</v>
      </c>
      <c r="K33" s="29"/>
      <c r="L33" s="29"/>
      <c r="M33" s="29"/>
      <c r="N33" s="29"/>
      <c r="O33" s="30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52">
        <f t="shared" si="1"/>
        <v>0.60126999999999997</v>
      </c>
      <c r="AK33" s="52">
        <f t="shared" si="2"/>
        <v>0.39873000000000003</v>
      </c>
      <c r="AL33" s="52">
        <f t="shared" si="3"/>
        <v>1</v>
      </c>
      <c r="AM33" s="29"/>
      <c r="AN33" s="29"/>
      <c r="AO33" s="29"/>
      <c r="AP33" s="29"/>
      <c r="AQ33" s="29"/>
      <c r="AR33" s="29"/>
      <c r="AS33" s="53">
        <f t="shared" si="4"/>
        <v>0.60126999999999997</v>
      </c>
      <c r="AT33" s="31"/>
      <c r="AU33" s="32">
        <f t="shared" si="5"/>
        <v>0</v>
      </c>
      <c r="AV33" s="29"/>
      <c r="AW33" s="29"/>
      <c r="AX33" s="29"/>
      <c r="AY33" s="29"/>
      <c r="AZ33" s="29"/>
      <c r="BA33" s="33">
        <f t="shared" si="6"/>
        <v>0.60126999999999997</v>
      </c>
    </row>
    <row r="34" spans="1:53" x14ac:dyDescent="0.25">
      <c r="A34" s="29">
        <v>26</v>
      </c>
      <c r="B34" s="29"/>
      <c r="C34" s="29"/>
      <c r="D34" s="29"/>
      <c r="E34" s="29" t="s">
        <v>245</v>
      </c>
      <c r="F34" s="29"/>
      <c r="G34" s="29"/>
      <c r="H34" s="29" t="s">
        <v>245</v>
      </c>
      <c r="I34" s="29" t="s">
        <v>479</v>
      </c>
      <c r="J34" s="51">
        <v>0.74914563999999995</v>
      </c>
      <c r="K34" s="29"/>
      <c r="L34" s="29" t="s">
        <v>141</v>
      </c>
      <c r="M34" s="51">
        <v>0.21948455</v>
      </c>
      <c r="N34" s="29"/>
      <c r="O34" s="30" t="s">
        <v>377</v>
      </c>
      <c r="P34" s="51">
        <v>2.267011E-2</v>
      </c>
      <c r="Q34" s="29"/>
      <c r="R34" s="29" t="s">
        <v>34</v>
      </c>
      <c r="S34" s="51">
        <v>2.4624E-4</v>
      </c>
      <c r="T34" s="29"/>
      <c r="U34" s="29" t="s">
        <v>38</v>
      </c>
      <c r="V34" s="51">
        <v>2.4624E-4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52">
        <f t="shared" si="1"/>
        <v>0.99179277999999982</v>
      </c>
      <c r="AK34" s="52">
        <f t="shared" si="2"/>
        <v>8.2072200000001816E-3</v>
      </c>
      <c r="AL34" s="52">
        <f t="shared" si="3"/>
        <v>1</v>
      </c>
      <c r="AM34" s="29"/>
      <c r="AN34" s="29"/>
      <c r="AO34" s="29"/>
      <c r="AP34" s="29"/>
      <c r="AQ34" s="29"/>
      <c r="AR34" s="29"/>
      <c r="AS34" s="53">
        <f t="shared" si="4"/>
        <v>0.99154653999999987</v>
      </c>
      <c r="AT34" s="31"/>
      <c r="AU34" s="32">
        <f t="shared" si="5"/>
        <v>0.62003638367792979</v>
      </c>
      <c r="AV34" s="29"/>
      <c r="AW34" s="29"/>
      <c r="AX34" s="29"/>
      <c r="AY34" s="29"/>
      <c r="AZ34" s="29"/>
      <c r="BA34" s="33">
        <f t="shared" si="6"/>
        <v>0.99179277999999982</v>
      </c>
    </row>
    <row r="35" spans="1:53" x14ac:dyDescent="0.25">
      <c r="A35" s="29">
        <v>27</v>
      </c>
      <c r="B35" s="29"/>
      <c r="C35" s="29"/>
      <c r="D35" s="29"/>
      <c r="E35" s="29" t="s">
        <v>484</v>
      </c>
      <c r="F35" s="29"/>
      <c r="G35" s="29"/>
      <c r="H35" s="29" t="s">
        <v>484</v>
      </c>
      <c r="I35" s="29" t="s">
        <v>485</v>
      </c>
      <c r="J35" s="51">
        <v>0.99</v>
      </c>
      <c r="K35" s="29"/>
      <c r="L35" s="29"/>
      <c r="M35" s="29"/>
      <c r="N35" s="29"/>
      <c r="O35" s="30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52">
        <f t="shared" si="1"/>
        <v>0.99</v>
      </c>
      <c r="AK35" s="52">
        <f t="shared" si="2"/>
        <v>1.0000000000000009E-2</v>
      </c>
      <c r="AL35" s="52">
        <f t="shared" si="3"/>
        <v>1</v>
      </c>
      <c r="AM35" s="29"/>
      <c r="AN35" s="29"/>
      <c r="AO35" s="29"/>
      <c r="AP35" s="29"/>
      <c r="AQ35" s="29"/>
      <c r="AR35" s="29"/>
      <c r="AS35" s="53">
        <f t="shared" si="4"/>
        <v>0.98995950137474931</v>
      </c>
      <c r="AT35" s="31"/>
      <c r="AU35" s="32">
        <f t="shared" si="5"/>
        <v>0.97809616544617617</v>
      </c>
      <c r="AV35" s="29"/>
      <c r="AW35" s="29"/>
      <c r="AX35" s="29"/>
      <c r="AY35" s="29"/>
      <c r="AZ35" s="29"/>
      <c r="BA35" s="33">
        <f t="shared" si="6"/>
        <v>0.99</v>
      </c>
    </row>
    <row r="36" spans="1:53" x14ac:dyDescent="0.25">
      <c r="A36" s="29">
        <v>28</v>
      </c>
      <c r="B36" s="29"/>
      <c r="C36" s="29"/>
      <c r="D36" s="29"/>
      <c r="E36" s="29" t="s">
        <v>486</v>
      </c>
      <c r="F36" s="29"/>
      <c r="G36" s="29"/>
      <c r="H36" s="29" t="s">
        <v>486</v>
      </c>
      <c r="I36" s="29" t="s">
        <v>461</v>
      </c>
      <c r="J36" s="51">
        <v>1</v>
      </c>
      <c r="K36" s="29"/>
      <c r="L36" s="29"/>
      <c r="M36" s="29"/>
      <c r="N36" s="29"/>
      <c r="O36" s="30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52">
        <f t="shared" si="1"/>
        <v>1</v>
      </c>
      <c r="AK36" s="52">
        <f t="shared" si="2"/>
        <v>0</v>
      </c>
      <c r="AL36" s="52">
        <f t="shared" si="3"/>
        <v>1</v>
      </c>
      <c r="AM36" s="29"/>
      <c r="AN36" s="29"/>
      <c r="AO36" s="29"/>
      <c r="AP36" s="29"/>
      <c r="AQ36" s="29"/>
      <c r="AR36" s="29"/>
      <c r="AS36" s="53">
        <f t="shared" si="4"/>
        <v>0</v>
      </c>
      <c r="AT36" s="31"/>
      <c r="AU36" s="32">
        <f t="shared" si="5"/>
        <v>0</v>
      </c>
      <c r="AV36" s="29"/>
      <c r="AW36" s="29"/>
      <c r="AX36" s="29"/>
      <c r="AY36" s="29"/>
      <c r="AZ36" s="29"/>
      <c r="BA36" s="33">
        <f t="shared" si="6"/>
        <v>1</v>
      </c>
    </row>
    <row r="37" spans="1:53" x14ac:dyDescent="0.25">
      <c r="A37" s="29">
        <v>29</v>
      </c>
      <c r="B37" s="29"/>
      <c r="C37" s="29"/>
      <c r="D37" s="29"/>
      <c r="E37" s="29" t="s">
        <v>8</v>
      </c>
      <c r="F37" s="29"/>
      <c r="G37" s="29"/>
      <c r="H37" s="29" t="s">
        <v>8</v>
      </c>
      <c r="I37" s="29" t="s">
        <v>362</v>
      </c>
      <c r="J37" s="51">
        <v>0.67527999999999999</v>
      </c>
      <c r="K37" s="29"/>
      <c r="L37" s="29" t="s">
        <v>28</v>
      </c>
      <c r="M37" s="51">
        <v>0.32472000000000001</v>
      </c>
      <c r="N37" s="29"/>
      <c r="O37" s="30" t="s">
        <v>425</v>
      </c>
      <c r="P37" s="51">
        <v>0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52">
        <f t="shared" si="1"/>
        <v>1</v>
      </c>
      <c r="AK37" s="52">
        <f t="shared" si="2"/>
        <v>0</v>
      </c>
      <c r="AL37" s="52">
        <f t="shared" si="3"/>
        <v>1</v>
      </c>
      <c r="AM37" s="29"/>
      <c r="AN37" s="29"/>
      <c r="AO37" s="29"/>
      <c r="AP37" s="29"/>
      <c r="AQ37" s="29"/>
      <c r="AR37" s="29"/>
      <c r="AS37" s="53">
        <f t="shared" si="4"/>
        <v>0.99997712067583655</v>
      </c>
      <c r="AT37" s="31"/>
      <c r="AU37" s="32">
        <f t="shared" si="5"/>
        <v>0.99327503864984545</v>
      </c>
      <c r="AV37" s="29"/>
      <c r="AW37" s="29"/>
      <c r="AX37" s="29"/>
      <c r="AY37" s="29"/>
      <c r="AZ37" s="29"/>
      <c r="BA37" s="33">
        <f t="shared" si="6"/>
        <v>1</v>
      </c>
    </row>
    <row r="38" spans="1:53" x14ac:dyDescent="0.25">
      <c r="A38" s="29">
        <v>30</v>
      </c>
      <c r="B38" s="29"/>
      <c r="C38" s="29"/>
      <c r="D38" s="29"/>
      <c r="E38" s="29" t="s">
        <v>12</v>
      </c>
      <c r="F38" s="29"/>
      <c r="G38" s="29"/>
      <c r="H38" s="29" t="s">
        <v>12</v>
      </c>
      <c r="I38" s="29" t="s">
        <v>28</v>
      </c>
      <c r="J38" s="51">
        <v>0.8609</v>
      </c>
      <c r="K38" s="29"/>
      <c r="L38" s="54" t="s">
        <v>14</v>
      </c>
      <c r="M38" s="51">
        <v>0.1391</v>
      </c>
      <c r="N38" s="29"/>
      <c r="O38" s="30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52">
        <f t="shared" si="1"/>
        <v>1</v>
      </c>
      <c r="AK38" s="52">
        <f t="shared" si="2"/>
        <v>0</v>
      </c>
      <c r="AL38" s="52">
        <f t="shared" si="3"/>
        <v>1</v>
      </c>
      <c r="AM38" s="29"/>
      <c r="AN38" s="29"/>
      <c r="AO38" s="29"/>
      <c r="AP38" s="29"/>
      <c r="AQ38" s="29"/>
      <c r="AR38" s="29"/>
      <c r="AS38" s="53">
        <f t="shared" si="4"/>
        <v>0.99995909229772661</v>
      </c>
      <c r="AT38" s="31"/>
      <c r="AU38" s="32">
        <f t="shared" si="5"/>
        <v>0.98797592469310724</v>
      </c>
      <c r="AV38" s="29"/>
      <c r="AW38" s="29"/>
      <c r="AX38" s="29"/>
      <c r="AY38" s="29"/>
      <c r="AZ38" s="29"/>
      <c r="BA38" s="33">
        <f t="shared" si="6"/>
        <v>1</v>
      </c>
    </row>
    <row r="39" spans="1:53" x14ac:dyDescent="0.25">
      <c r="A39" s="29">
        <v>31</v>
      </c>
      <c r="B39" s="29"/>
      <c r="C39" s="29"/>
      <c r="D39" s="29"/>
      <c r="E39" s="29" t="s">
        <v>487</v>
      </c>
      <c r="F39" s="29"/>
      <c r="G39" s="29"/>
      <c r="H39" s="29" t="s">
        <v>487</v>
      </c>
      <c r="I39" s="29" t="s">
        <v>14</v>
      </c>
      <c r="J39" s="51">
        <v>0.99990000000000001</v>
      </c>
      <c r="K39" s="29"/>
      <c r="L39" s="29"/>
      <c r="M39" s="29"/>
      <c r="N39" s="29"/>
      <c r="O39" s="30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52">
        <f t="shared" si="1"/>
        <v>0.99990000000000001</v>
      </c>
      <c r="AK39" s="52">
        <f t="shared" si="2"/>
        <v>9.9999999999988987E-5</v>
      </c>
      <c r="AL39" s="52">
        <f t="shared" si="3"/>
        <v>1</v>
      </c>
      <c r="AM39" s="29"/>
      <c r="AN39" s="29"/>
      <c r="AO39" s="29"/>
      <c r="AP39" s="29"/>
      <c r="AQ39" s="29"/>
      <c r="AR39" s="29"/>
      <c r="AS39" s="53">
        <f t="shared" si="4"/>
        <v>0.99987823292981126</v>
      </c>
      <c r="AT39" s="31"/>
      <c r="AU39" s="32">
        <f t="shared" si="5"/>
        <v>0.99350196548287495</v>
      </c>
      <c r="AV39" s="29"/>
      <c r="AW39" s="29"/>
      <c r="AX39" s="29"/>
      <c r="AY39" s="29"/>
      <c r="AZ39" s="29"/>
      <c r="BA39" s="33">
        <f t="shared" si="6"/>
        <v>0.99990000000000001</v>
      </c>
    </row>
    <row r="40" spans="1:53" x14ac:dyDescent="0.25">
      <c r="A40" s="29">
        <v>32</v>
      </c>
      <c r="B40" s="29"/>
      <c r="C40" s="29"/>
      <c r="D40" s="29"/>
      <c r="E40" s="29" t="s">
        <v>453</v>
      </c>
      <c r="F40" s="29"/>
      <c r="G40" s="29"/>
      <c r="H40" s="29" t="s">
        <v>453</v>
      </c>
      <c r="I40" s="29" t="s">
        <v>12</v>
      </c>
      <c r="J40" s="51">
        <v>1</v>
      </c>
      <c r="K40" s="29"/>
      <c r="L40" s="29"/>
      <c r="M40" s="29"/>
      <c r="N40" s="29"/>
      <c r="O40" s="30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52">
        <f t="shared" si="1"/>
        <v>1</v>
      </c>
      <c r="AK40" s="52">
        <f t="shared" si="2"/>
        <v>0</v>
      </c>
      <c r="AL40" s="52">
        <f t="shared" si="3"/>
        <v>1</v>
      </c>
      <c r="AM40" s="29"/>
      <c r="AN40" s="29"/>
      <c r="AO40" s="29"/>
      <c r="AP40" s="29"/>
      <c r="AQ40" s="29"/>
      <c r="AR40" s="29"/>
      <c r="AS40" s="53">
        <f t="shared" si="4"/>
        <v>0.99995909229772661</v>
      </c>
      <c r="AT40" s="31"/>
      <c r="AU40" s="32">
        <f t="shared" si="5"/>
        <v>0.98797592469310724</v>
      </c>
      <c r="AV40" s="29"/>
      <c r="AW40" s="29"/>
      <c r="AX40" s="29"/>
      <c r="AY40" s="29"/>
      <c r="AZ40" s="29"/>
      <c r="BA40" s="33">
        <f t="shared" si="6"/>
        <v>1</v>
      </c>
    </row>
    <row r="41" spans="1:53" x14ac:dyDescent="0.25">
      <c r="A41" s="29">
        <v>33</v>
      </c>
      <c r="B41" s="29"/>
      <c r="C41" s="29"/>
      <c r="D41" s="29"/>
      <c r="E41" s="29" t="s">
        <v>485</v>
      </c>
      <c r="F41" s="29"/>
      <c r="G41" s="29"/>
      <c r="H41" s="29" t="s">
        <v>485</v>
      </c>
      <c r="I41" s="29" t="s">
        <v>453</v>
      </c>
      <c r="J41" s="51">
        <v>1</v>
      </c>
      <c r="K41" s="29"/>
      <c r="L41" s="29"/>
      <c r="M41" s="29"/>
      <c r="N41" s="29"/>
      <c r="O41" s="30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52">
        <f t="shared" si="1"/>
        <v>1</v>
      </c>
      <c r="AK41" s="52">
        <f t="shared" si="2"/>
        <v>0</v>
      </c>
      <c r="AL41" s="52">
        <f t="shared" si="3"/>
        <v>1</v>
      </c>
      <c r="AM41" s="29"/>
      <c r="AN41" s="29"/>
      <c r="AO41" s="29"/>
      <c r="AP41" s="29"/>
      <c r="AQ41" s="29"/>
      <c r="AR41" s="29"/>
      <c r="AS41" s="53">
        <f t="shared" si="4"/>
        <v>0.99995909229772661</v>
      </c>
      <c r="AT41" s="31"/>
      <c r="AU41" s="32">
        <f t="shared" si="5"/>
        <v>0.98797592469310724</v>
      </c>
      <c r="AV41" s="29"/>
      <c r="AW41" s="29"/>
      <c r="AX41" s="29"/>
      <c r="AY41" s="29"/>
      <c r="AZ41" s="29"/>
      <c r="BA41" s="33">
        <f t="shared" si="6"/>
        <v>1</v>
      </c>
    </row>
    <row r="42" spans="1:53" x14ac:dyDescent="0.25">
      <c r="A42" s="29">
        <v>34</v>
      </c>
      <c r="B42" s="29"/>
      <c r="C42" s="29"/>
      <c r="D42" s="29"/>
      <c r="E42" s="29" t="s">
        <v>488</v>
      </c>
      <c r="F42" s="29"/>
      <c r="G42" s="29"/>
      <c r="H42" s="29" t="s">
        <v>488</v>
      </c>
      <c r="I42" s="29" t="s">
        <v>398</v>
      </c>
      <c r="J42" s="51">
        <v>0.5</v>
      </c>
      <c r="K42" s="29"/>
      <c r="L42" s="29"/>
      <c r="M42" s="29"/>
      <c r="N42" s="29"/>
      <c r="O42" s="30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52">
        <f t="shared" si="1"/>
        <v>0.5</v>
      </c>
      <c r="AK42" s="52">
        <f t="shared" si="2"/>
        <v>0.5</v>
      </c>
      <c r="AL42" s="52">
        <f t="shared" si="3"/>
        <v>1</v>
      </c>
      <c r="AM42" s="29"/>
      <c r="AN42" s="29"/>
      <c r="AO42" s="29"/>
      <c r="AP42" s="29"/>
      <c r="AQ42" s="29"/>
      <c r="AR42" s="29"/>
      <c r="AS42" s="53">
        <f t="shared" si="4"/>
        <v>0.5</v>
      </c>
      <c r="AT42" s="31"/>
      <c r="AU42" s="32">
        <f t="shared" si="5"/>
        <v>0</v>
      </c>
      <c r="AV42" s="29"/>
      <c r="AW42" s="29"/>
      <c r="AX42" s="29"/>
      <c r="AY42" s="29"/>
      <c r="AZ42" s="29"/>
      <c r="BA42" s="33">
        <f t="shared" si="6"/>
        <v>0.5</v>
      </c>
    </row>
    <row r="43" spans="1:53" x14ac:dyDescent="0.25">
      <c r="A43" s="29">
        <v>35</v>
      </c>
      <c r="B43" s="29"/>
      <c r="C43" s="29"/>
      <c r="D43" s="29"/>
      <c r="E43" s="29" t="s">
        <v>489</v>
      </c>
      <c r="F43" s="29"/>
      <c r="G43" s="29"/>
      <c r="H43" s="29" t="s">
        <v>489</v>
      </c>
      <c r="I43" s="29" t="s">
        <v>41</v>
      </c>
      <c r="J43" s="51">
        <v>1</v>
      </c>
      <c r="K43" s="29"/>
      <c r="L43" s="29"/>
      <c r="M43" s="29"/>
      <c r="N43" s="29"/>
      <c r="O43" s="30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52">
        <f t="shared" si="1"/>
        <v>1</v>
      </c>
      <c r="AK43" s="52">
        <f t="shared" si="2"/>
        <v>0</v>
      </c>
      <c r="AL43" s="52">
        <f t="shared" si="3"/>
        <v>1</v>
      </c>
      <c r="AM43" s="29"/>
      <c r="AN43" s="29"/>
      <c r="AO43" s="29"/>
      <c r="AP43" s="29"/>
      <c r="AQ43" s="29"/>
      <c r="AR43" s="29"/>
      <c r="AS43" s="53">
        <f t="shared" si="4"/>
        <v>0.99999800000000005</v>
      </c>
      <c r="AT43" s="31"/>
      <c r="AU43" s="32">
        <f t="shared" si="5"/>
        <v>0.99999800000000005</v>
      </c>
      <c r="AV43" s="29"/>
      <c r="AW43" s="29"/>
      <c r="AX43" s="29"/>
      <c r="AY43" s="29"/>
      <c r="AZ43" s="29"/>
      <c r="BA43" s="33">
        <f t="shared" si="6"/>
        <v>1</v>
      </c>
    </row>
    <row r="44" spans="1:53" x14ac:dyDescent="0.25">
      <c r="A44" s="29">
        <v>36</v>
      </c>
      <c r="B44" s="29"/>
      <c r="C44" s="29"/>
      <c r="D44" s="29"/>
      <c r="E44" s="29" t="s">
        <v>490</v>
      </c>
      <c r="F44" s="29"/>
      <c r="G44" s="29"/>
      <c r="H44" s="29" t="s">
        <v>490</v>
      </c>
      <c r="I44" s="29" t="s">
        <v>41</v>
      </c>
      <c r="J44" s="51">
        <v>1</v>
      </c>
      <c r="K44" s="29"/>
      <c r="L44" s="29"/>
      <c r="M44" s="29"/>
      <c r="N44" s="29"/>
      <c r="O44" s="30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52">
        <f t="shared" si="1"/>
        <v>1</v>
      </c>
      <c r="AK44" s="52">
        <f t="shared" si="2"/>
        <v>0</v>
      </c>
      <c r="AL44" s="52">
        <f t="shared" si="3"/>
        <v>1</v>
      </c>
      <c r="AM44" s="29"/>
      <c r="AN44" s="29"/>
      <c r="AO44" s="29"/>
      <c r="AP44" s="29"/>
      <c r="AQ44" s="29"/>
      <c r="AR44" s="29"/>
      <c r="AS44" s="53">
        <f t="shared" si="4"/>
        <v>0.99999800000000005</v>
      </c>
      <c r="AT44" s="31"/>
      <c r="AU44" s="32">
        <f t="shared" si="5"/>
        <v>0.99999800000000005</v>
      </c>
      <c r="AV44" s="29"/>
      <c r="AW44" s="29"/>
      <c r="AX44" s="29"/>
      <c r="AY44" s="29"/>
      <c r="AZ44" s="29"/>
      <c r="BA44" s="33">
        <f t="shared" si="6"/>
        <v>1</v>
      </c>
    </row>
    <row r="45" spans="1:53" x14ac:dyDescent="0.25">
      <c r="A45" s="29">
        <v>37</v>
      </c>
      <c r="B45" s="29"/>
      <c r="C45" s="29"/>
      <c r="D45" s="29"/>
      <c r="E45" s="29" t="s">
        <v>491</v>
      </c>
      <c r="F45" s="29"/>
      <c r="G45" s="29"/>
      <c r="H45" s="29" t="s">
        <v>491</v>
      </c>
      <c r="I45" s="29" t="s">
        <v>41</v>
      </c>
      <c r="J45" s="51">
        <v>1</v>
      </c>
      <c r="K45" s="29"/>
      <c r="L45" s="29"/>
      <c r="M45" s="29"/>
      <c r="N45" s="29"/>
      <c r="O45" s="30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52">
        <f t="shared" si="1"/>
        <v>1</v>
      </c>
      <c r="AK45" s="52">
        <f t="shared" si="2"/>
        <v>0</v>
      </c>
      <c r="AL45" s="52">
        <f t="shared" si="3"/>
        <v>1</v>
      </c>
      <c r="AM45" s="29"/>
      <c r="AN45" s="29"/>
      <c r="AO45" s="29"/>
      <c r="AP45" s="29"/>
      <c r="AQ45" s="29"/>
      <c r="AR45" s="29"/>
      <c r="AS45" s="53">
        <f t="shared" si="4"/>
        <v>0.99999800000000005</v>
      </c>
      <c r="AT45" s="31"/>
      <c r="AU45" s="32">
        <f t="shared" si="5"/>
        <v>0.99999800000000005</v>
      </c>
      <c r="AV45" s="29"/>
      <c r="AW45" s="29"/>
      <c r="AX45" s="29"/>
      <c r="AY45" s="29"/>
      <c r="AZ45" s="29"/>
      <c r="BA45" s="33">
        <f t="shared" si="6"/>
        <v>1</v>
      </c>
    </row>
    <row r="46" spans="1:53" x14ac:dyDescent="0.25">
      <c r="A46" s="29">
        <v>38</v>
      </c>
      <c r="B46" s="29"/>
      <c r="C46" s="29"/>
      <c r="D46" s="29"/>
      <c r="E46" s="29" t="s">
        <v>492</v>
      </c>
      <c r="F46" s="29"/>
      <c r="G46" s="29"/>
      <c r="H46" s="29" t="s">
        <v>492</v>
      </c>
      <c r="I46" s="29" t="s">
        <v>28</v>
      </c>
      <c r="J46" s="51">
        <v>0.50029999999999997</v>
      </c>
      <c r="K46" s="29"/>
      <c r="L46" s="29"/>
      <c r="M46" s="29"/>
      <c r="N46" s="29"/>
      <c r="O46" s="30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52">
        <f t="shared" si="1"/>
        <v>0.50029999999999997</v>
      </c>
      <c r="AK46" s="52">
        <f t="shared" si="2"/>
        <v>0.49970000000000003</v>
      </c>
      <c r="AL46" s="52">
        <f t="shared" si="3"/>
        <v>1</v>
      </c>
      <c r="AM46" s="29"/>
      <c r="AN46" s="29"/>
      <c r="AO46" s="29"/>
      <c r="AP46" s="29"/>
      <c r="AQ46" s="29"/>
      <c r="AR46" s="29"/>
      <c r="AS46" s="53">
        <f t="shared" si="4"/>
        <v>0.50027798680000002</v>
      </c>
      <c r="AT46" s="31"/>
      <c r="AU46" s="32">
        <f t="shared" si="5"/>
        <v>0.49382962009999998</v>
      </c>
      <c r="AV46" s="29"/>
      <c r="AW46" s="29"/>
      <c r="AX46" s="29"/>
      <c r="AY46" s="29"/>
      <c r="AZ46" s="29"/>
      <c r="BA46" s="33">
        <f t="shared" si="6"/>
        <v>0.50029999999999997</v>
      </c>
    </row>
    <row r="47" spans="1:53" x14ac:dyDescent="0.25">
      <c r="A47" s="29">
        <v>39</v>
      </c>
      <c r="B47" s="29"/>
      <c r="C47" s="29"/>
      <c r="D47" s="29"/>
      <c r="E47" s="29" t="s">
        <v>203</v>
      </c>
      <c r="F47" s="29"/>
      <c r="G47" s="29"/>
      <c r="H47" s="29" t="s">
        <v>203</v>
      </c>
      <c r="I47" s="29" t="s">
        <v>28</v>
      </c>
      <c r="J47" s="51">
        <v>1</v>
      </c>
      <c r="K47" s="29"/>
      <c r="L47" s="29"/>
      <c r="M47" s="29"/>
      <c r="N47" s="29"/>
      <c r="O47" s="30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52">
        <f t="shared" si="1"/>
        <v>1</v>
      </c>
      <c r="AK47" s="52">
        <f t="shared" si="2"/>
        <v>0</v>
      </c>
      <c r="AL47" s="52">
        <f t="shared" si="3"/>
        <v>1</v>
      </c>
      <c r="AM47" s="29"/>
      <c r="AN47" s="29"/>
      <c r="AO47" s="29"/>
      <c r="AP47" s="29"/>
      <c r="AQ47" s="29"/>
      <c r="AR47" s="29"/>
      <c r="AS47" s="53">
        <f t="shared" si="4"/>
        <v>0.99995600000000007</v>
      </c>
      <c r="AT47" s="31"/>
      <c r="AU47" s="32">
        <f t="shared" si="5"/>
        <v>0.98706700000000003</v>
      </c>
      <c r="AV47" s="29"/>
      <c r="AW47" s="29"/>
      <c r="AX47" s="29"/>
      <c r="AY47" s="29"/>
      <c r="AZ47" s="29"/>
      <c r="BA47" s="33">
        <f t="shared" si="6"/>
        <v>1</v>
      </c>
    </row>
    <row r="48" spans="1:53" x14ac:dyDescent="0.25">
      <c r="A48" s="29">
        <v>40</v>
      </c>
      <c r="B48" s="29"/>
      <c r="C48" s="29"/>
      <c r="D48" s="29"/>
      <c r="E48" s="29" t="s">
        <v>493</v>
      </c>
      <c r="F48" s="29"/>
      <c r="G48" s="29"/>
      <c r="H48" s="29" t="s">
        <v>493</v>
      </c>
      <c r="I48" s="29" t="s">
        <v>28</v>
      </c>
      <c r="J48" s="51">
        <v>4.0000000000000003E-5</v>
      </c>
      <c r="K48" s="29"/>
      <c r="O48" s="55" t="s">
        <v>494</v>
      </c>
      <c r="P48" s="51">
        <v>0.99992499999999995</v>
      </c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52">
        <f t="shared" si="1"/>
        <v>0.99996499999999999</v>
      </c>
      <c r="AK48" s="52">
        <f t="shared" si="2"/>
        <v>3.5000000000007248E-5</v>
      </c>
      <c r="AL48" s="52">
        <f t="shared" si="3"/>
        <v>1</v>
      </c>
      <c r="AM48" s="29"/>
      <c r="AN48" s="29"/>
      <c r="AO48" s="29"/>
      <c r="AP48" s="29"/>
      <c r="AQ48" s="29"/>
      <c r="AR48" s="29"/>
      <c r="AS48" s="53">
        <f t="shared" si="4"/>
        <v>0.99996499823999996</v>
      </c>
      <c r="AT48" s="31"/>
      <c r="AU48" s="32">
        <f t="shared" si="5"/>
        <v>3.9482680000000006E-5</v>
      </c>
      <c r="AV48" s="29"/>
      <c r="AW48" s="29"/>
      <c r="AX48" s="29"/>
      <c r="AY48" s="29"/>
      <c r="AZ48" s="29"/>
      <c r="BA48" s="33">
        <f t="shared" si="6"/>
        <v>0.99996499999999999</v>
      </c>
    </row>
    <row r="49" spans="1:53" x14ac:dyDescent="0.25">
      <c r="A49" s="29">
        <v>41</v>
      </c>
      <c r="B49" s="29"/>
      <c r="C49" s="29"/>
      <c r="D49" s="29"/>
      <c r="E49" s="29" t="s">
        <v>495</v>
      </c>
      <c r="F49" s="29"/>
      <c r="G49" s="29"/>
      <c r="H49" s="29" t="s">
        <v>495</v>
      </c>
      <c r="I49" s="29" t="s">
        <v>28</v>
      </c>
      <c r="J49" s="51">
        <v>0.251</v>
      </c>
      <c r="K49" s="29"/>
      <c r="L49" s="29"/>
      <c r="M49" s="29"/>
      <c r="N49" s="29"/>
      <c r="O49" s="30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52">
        <f t="shared" si="1"/>
        <v>0.251</v>
      </c>
      <c r="AK49" s="52">
        <f t="shared" si="2"/>
        <v>0.749</v>
      </c>
      <c r="AL49" s="52">
        <f t="shared" si="3"/>
        <v>1</v>
      </c>
      <c r="AM49" s="29"/>
      <c r="AN49" s="29"/>
      <c r="AO49" s="29"/>
      <c r="AP49" s="29"/>
      <c r="AQ49" s="29"/>
      <c r="AR49" s="29"/>
      <c r="AS49" s="53">
        <f t="shared" si="4"/>
        <v>0.25098895600000004</v>
      </c>
      <c r="AT49" s="31"/>
      <c r="AU49" s="32">
        <f t="shared" si="5"/>
        <v>0.24775381700000002</v>
      </c>
      <c r="AV49" s="29"/>
      <c r="AW49" s="29"/>
      <c r="AX49" s="29"/>
      <c r="AY49" s="29"/>
      <c r="AZ49" s="29"/>
      <c r="BA49" s="33">
        <f t="shared" si="6"/>
        <v>0.251</v>
      </c>
    </row>
    <row r="50" spans="1:53" x14ac:dyDescent="0.25">
      <c r="A50" s="29">
        <v>42</v>
      </c>
      <c r="B50" s="29"/>
      <c r="C50" s="29"/>
      <c r="D50" s="29"/>
      <c r="E50" s="29" t="s">
        <v>24</v>
      </c>
      <c r="F50" s="29"/>
      <c r="G50" s="29"/>
      <c r="H50" s="29" t="s">
        <v>24</v>
      </c>
      <c r="I50" s="29" t="s">
        <v>121</v>
      </c>
      <c r="J50" s="51">
        <v>1</v>
      </c>
      <c r="K50" s="29"/>
      <c r="L50" s="29"/>
      <c r="M50" s="29"/>
      <c r="N50" s="29"/>
      <c r="O50" s="30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52">
        <f t="shared" si="1"/>
        <v>1</v>
      </c>
      <c r="AK50" s="52">
        <f t="shared" si="2"/>
        <v>0</v>
      </c>
      <c r="AL50" s="52">
        <f t="shared" si="3"/>
        <v>1</v>
      </c>
      <c r="AM50" s="29"/>
      <c r="AN50" s="29"/>
      <c r="AO50" s="29"/>
      <c r="AP50" s="29"/>
      <c r="AQ50" s="29"/>
      <c r="AR50" s="29"/>
      <c r="AS50" s="53">
        <f t="shared" si="4"/>
        <v>1</v>
      </c>
      <c r="AT50" s="31"/>
      <c r="AU50" s="32">
        <f t="shared" si="5"/>
        <v>0.59175999999999995</v>
      </c>
      <c r="AV50" s="29"/>
      <c r="AW50" s="29"/>
      <c r="AX50" s="29"/>
      <c r="AY50" s="29"/>
      <c r="AZ50" s="29"/>
      <c r="BA50" s="33">
        <f t="shared" si="6"/>
        <v>1</v>
      </c>
    </row>
    <row r="51" spans="1:53" x14ac:dyDescent="0.25">
      <c r="A51" s="29">
        <v>43</v>
      </c>
      <c r="B51" s="29"/>
      <c r="C51" s="29"/>
      <c r="D51" s="29"/>
      <c r="E51" s="29" t="s">
        <v>197</v>
      </c>
      <c r="F51" s="29"/>
      <c r="G51" s="29"/>
      <c r="H51" s="29" t="s">
        <v>197</v>
      </c>
      <c r="I51" s="29" t="s">
        <v>167</v>
      </c>
      <c r="J51" s="51">
        <v>1</v>
      </c>
      <c r="K51" s="29"/>
      <c r="L51" s="29"/>
      <c r="M51" s="51"/>
      <c r="N51" s="29"/>
      <c r="O51" s="30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52">
        <f t="shared" si="1"/>
        <v>1</v>
      </c>
      <c r="AK51" s="52">
        <f t="shared" si="2"/>
        <v>0</v>
      </c>
      <c r="AL51" s="52">
        <f t="shared" si="3"/>
        <v>1</v>
      </c>
      <c r="AM51" s="29"/>
      <c r="AN51" s="29"/>
      <c r="AO51" s="29"/>
      <c r="AP51" s="29"/>
      <c r="AQ51" s="29"/>
      <c r="AR51" s="29"/>
      <c r="AS51" s="53">
        <f t="shared" si="4"/>
        <v>1</v>
      </c>
      <c r="AT51" s="31"/>
      <c r="AU51" s="32">
        <f t="shared" si="5"/>
        <v>1</v>
      </c>
      <c r="AV51" s="29"/>
      <c r="AW51" s="29"/>
      <c r="AX51" s="29"/>
      <c r="AY51" s="29"/>
      <c r="AZ51" s="29"/>
      <c r="BA51" s="33">
        <f t="shared" si="6"/>
        <v>1</v>
      </c>
    </row>
    <row r="52" spans="1:53" x14ac:dyDescent="0.25">
      <c r="A52" s="29">
        <v>44</v>
      </c>
      <c r="B52" s="29"/>
      <c r="C52" s="29"/>
      <c r="D52" s="29"/>
      <c r="E52" s="29" t="s">
        <v>496</v>
      </c>
      <c r="F52" s="29"/>
      <c r="G52" s="29"/>
      <c r="H52" s="29" t="s">
        <v>496</v>
      </c>
      <c r="I52" s="29" t="s">
        <v>197</v>
      </c>
      <c r="J52" s="51">
        <v>2.4119000000000002E-2</v>
      </c>
      <c r="K52" s="29"/>
      <c r="L52" s="29"/>
      <c r="M52" s="29"/>
      <c r="N52" s="29"/>
      <c r="O52" s="30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52">
        <f t="shared" si="1"/>
        <v>2.4119000000000002E-2</v>
      </c>
      <c r="AK52" s="52">
        <f t="shared" si="2"/>
        <v>0.975881</v>
      </c>
      <c r="AL52" s="52">
        <f t="shared" si="3"/>
        <v>1</v>
      </c>
      <c r="AM52" s="29"/>
      <c r="AN52" s="29"/>
      <c r="AO52" s="29"/>
      <c r="AP52" s="29"/>
      <c r="AQ52" s="29"/>
      <c r="AR52" s="29"/>
      <c r="AS52" s="53">
        <f t="shared" si="4"/>
        <v>2.4119000000000002E-2</v>
      </c>
      <c r="AT52" s="31"/>
      <c r="AU52" s="32">
        <f t="shared" si="5"/>
        <v>2.4119000000000002E-2</v>
      </c>
      <c r="AV52" s="29"/>
      <c r="AW52" s="29"/>
      <c r="AX52" s="29"/>
      <c r="AY52" s="29"/>
      <c r="AZ52" s="29"/>
      <c r="BA52" s="33">
        <f t="shared" si="6"/>
        <v>2.4119000000000002E-2</v>
      </c>
    </row>
    <row r="53" spans="1:53" x14ac:dyDescent="0.25">
      <c r="A53" s="29">
        <v>45</v>
      </c>
      <c r="B53" s="29"/>
      <c r="C53" s="29"/>
      <c r="D53" s="29"/>
      <c r="E53" s="29" t="s">
        <v>497</v>
      </c>
      <c r="F53" s="29"/>
      <c r="G53" s="29"/>
      <c r="H53" s="29" t="s">
        <v>497</v>
      </c>
      <c r="I53" s="29" t="s">
        <v>161</v>
      </c>
      <c r="J53" s="51">
        <v>1</v>
      </c>
      <c r="K53" s="29"/>
      <c r="L53" s="29"/>
      <c r="M53" s="29"/>
      <c r="N53" s="29"/>
      <c r="O53" s="30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52">
        <f t="shared" si="1"/>
        <v>1</v>
      </c>
      <c r="AK53" s="52">
        <f t="shared" si="2"/>
        <v>0</v>
      </c>
      <c r="AL53" s="52">
        <f t="shared" si="3"/>
        <v>1</v>
      </c>
      <c r="AM53" s="29"/>
      <c r="AN53" s="29"/>
      <c r="AO53" s="29"/>
      <c r="AP53" s="29"/>
      <c r="AQ53" s="29"/>
      <c r="AR53" s="29"/>
      <c r="AS53" s="53">
        <f t="shared" si="4"/>
        <v>0.95509999999999995</v>
      </c>
      <c r="AT53" s="31"/>
      <c r="AU53" s="32">
        <f t="shared" si="5"/>
        <v>0.88149299999999997</v>
      </c>
      <c r="AV53" s="29"/>
      <c r="AW53" s="29"/>
      <c r="AX53" s="29"/>
      <c r="AY53" s="29"/>
      <c r="AZ53" s="29"/>
      <c r="BA53" s="33">
        <f t="shared" si="6"/>
        <v>1</v>
      </c>
    </row>
    <row r="54" spans="1:53" x14ac:dyDescent="0.25">
      <c r="A54" s="29">
        <v>46</v>
      </c>
      <c r="B54" s="29"/>
      <c r="C54" s="29"/>
      <c r="D54" s="29"/>
      <c r="E54" s="29" t="s">
        <v>498</v>
      </c>
      <c r="F54" s="29"/>
      <c r="G54" s="29"/>
      <c r="H54" s="29" t="s">
        <v>498</v>
      </c>
      <c r="I54" s="29" t="s">
        <v>197</v>
      </c>
      <c r="J54" s="51">
        <v>1</v>
      </c>
      <c r="K54" s="29"/>
      <c r="L54" s="29"/>
      <c r="M54" s="29"/>
      <c r="N54" s="29"/>
      <c r="O54" s="30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52">
        <f t="shared" si="1"/>
        <v>1</v>
      </c>
      <c r="AK54" s="52">
        <f t="shared" si="2"/>
        <v>0</v>
      </c>
      <c r="AL54" s="52">
        <f t="shared" si="3"/>
        <v>1</v>
      </c>
      <c r="AM54" s="29"/>
      <c r="AN54" s="29"/>
      <c r="AO54" s="29"/>
      <c r="AP54" s="29"/>
      <c r="AQ54" s="29"/>
      <c r="AR54" s="29"/>
      <c r="AS54" s="53">
        <f t="shared" si="4"/>
        <v>1</v>
      </c>
      <c r="AT54" s="31"/>
      <c r="AU54" s="32">
        <f t="shared" si="5"/>
        <v>1</v>
      </c>
      <c r="AV54" s="29"/>
      <c r="AW54" s="29"/>
      <c r="AX54" s="29"/>
      <c r="AY54" s="29"/>
      <c r="AZ54" s="29"/>
      <c r="BA54" s="33">
        <f t="shared" si="6"/>
        <v>1</v>
      </c>
    </row>
    <row r="55" spans="1:53" x14ac:dyDescent="0.25">
      <c r="A55" s="29">
        <v>47</v>
      </c>
      <c r="B55" s="29"/>
      <c r="C55" s="29"/>
      <c r="D55" s="29"/>
      <c r="E55" s="29" t="s">
        <v>499</v>
      </c>
      <c r="F55" s="29"/>
      <c r="G55" s="29"/>
      <c r="H55" s="29" t="s">
        <v>499</v>
      </c>
      <c r="I55" s="29" t="s">
        <v>197</v>
      </c>
      <c r="J55" s="51">
        <v>1</v>
      </c>
      <c r="K55" s="29"/>
      <c r="L55" s="29"/>
      <c r="M55" s="29"/>
      <c r="N55" s="29"/>
      <c r="O55" s="30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52">
        <f t="shared" si="1"/>
        <v>1</v>
      </c>
      <c r="AK55" s="52">
        <f t="shared" si="2"/>
        <v>0</v>
      </c>
      <c r="AL55" s="52">
        <f t="shared" si="3"/>
        <v>1</v>
      </c>
      <c r="AM55" s="29"/>
      <c r="AN55" s="29"/>
      <c r="AO55" s="29"/>
      <c r="AP55" s="29"/>
      <c r="AQ55" s="29"/>
      <c r="AR55" s="29"/>
      <c r="AS55" s="53">
        <f t="shared" si="4"/>
        <v>1</v>
      </c>
      <c r="AT55" s="31"/>
      <c r="AU55" s="32">
        <f t="shared" si="5"/>
        <v>1</v>
      </c>
      <c r="AV55" s="29"/>
      <c r="AW55" s="29"/>
      <c r="AX55" s="29"/>
      <c r="AY55" s="29"/>
      <c r="AZ55" s="29"/>
      <c r="BA55" s="33">
        <f t="shared" si="6"/>
        <v>1</v>
      </c>
    </row>
    <row r="56" spans="1:53" x14ac:dyDescent="0.25">
      <c r="A56" s="29">
        <v>48</v>
      </c>
      <c r="B56" s="29"/>
      <c r="C56" s="29"/>
      <c r="D56" s="29"/>
      <c r="E56" s="29" t="s">
        <v>500</v>
      </c>
      <c r="F56" s="29"/>
      <c r="G56" s="29"/>
      <c r="H56" s="29" t="s">
        <v>500</v>
      </c>
      <c r="I56" s="29" t="s">
        <v>197</v>
      </c>
      <c r="J56" s="51">
        <v>1</v>
      </c>
      <c r="K56" s="29"/>
      <c r="L56" s="29"/>
      <c r="M56" s="29"/>
      <c r="N56" s="29"/>
      <c r="O56" s="30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52">
        <f t="shared" si="1"/>
        <v>1</v>
      </c>
      <c r="AK56" s="52">
        <f t="shared" si="2"/>
        <v>0</v>
      </c>
      <c r="AL56" s="52">
        <f t="shared" si="3"/>
        <v>1</v>
      </c>
      <c r="AM56" s="29"/>
      <c r="AN56" s="29"/>
      <c r="AO56" s="29"/>
      <c r="AP56" s="29"/>
      <c r="AQ56" s="29"/>
      <c r="AR56" s="29"/>
      <c r="AS56" s="53">
        <f t="shared" si="4"/>
        <v>1</v>
      </c>
      <c r="AT56" s="31"/>
      <c r="AU56" s="32">
        <f t="shared" si="5"/>
        <v>1</v>
      </c>
      <c r="AV56" s="29"/>
      <c r="AW56" s="29"/>
      <c r="AX56" s="29"/>
      <c r="AY56" s="29"/>
      <c r="AZ56" s="29"/>
      <c r="BA56" s="33">
        <f t="shared" si="6"/>
        <v>1</v>
      </c>
    </row>
    <row r="57" spans="1:53" x14ac:dyDescent="0.25">
      <c r="A57" s="29">
        <v>49</v>
      </c>
      <c r="B57" s="29"/>
      <c r="C57" s="29"/>
      <c r="D57" s="29"/>
      <c r="E57" s="29" t="s">
        <v>163</v>
      </c>
      <c r="F57" s="29"/>
      <c r="G57" s="29"/>
      <c r="H57" s="29" t="s">
        <v>163</v>
      </c>
      <c r="I57" s="29" t="s">
        <v>197</v>
      </c>
      <c r="J57" s="51">
        <v>1</v>
      </c>
      <c r="K57" s="29"/>
      <c r="L57" s="29"/>
      <c r="M57" s="29"/>
      <c r="N57" s="29"/>
      <c r="O57" s="30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52">
        <f t="shared" si="1"/>
        <v>1</v>
      </c>
      <c r="AK57" s="52">
        <f t="shared" si="2"/>
        <v>0</v>
      </c>
      <c r="AL57" s="52">
        <f t="shared" si="3"/>
        <v>1</v>
      </c>
      <c r="AM57" s="29"/>
      <c r="AN57" s="29"/>
      <c r="AO57" s="29"/>
      <c r="AP57" s="29"/>
      <c r="AQ57" s="29"/>
      <c r="AR57" s="29"/>
      <c r="AS57" s="53">
        <f t="shared" si="4"/>
        <v>1</v>
      </c>
      <c r="AT57" s="31"/>
      <c r="AU57" s="32">
        <f t="shared" si="5"/>
        <v>1</v>
      </c>
      <c r="AV57" s="29"/>
      <c r="AW57" s="29"/>
      <c r="AX57" s="29"/>
      <c r="AY57" s="29"/>
      <c r="AZ57" s="29"/>
      <c r="BA57" s="33">
        <f t="shared" si="6"/>
        <v>1</v>
      </c>
    </row>
    <row r="58" spans="1:53" x14ac:dyDescent="0.25">
      <c r="A58" s="29">
        <v>50</v>
      </c>
      <c r="B58" s="29"/>
      <c r="C58" s="29"/>
      <c r="D58" s="29"/>
      <c r="E58" s="29" t="s">
        <v>501</v>
      </c>
      <c r="F58" s="29"/>
      <c r="G58" s="29"/>
      <c r="H58" s="29" t="s">
        <v>501</v>
      </c>
      <c r="I58" s="29" t="s">
        <v>197</v>
      </c>
      <c r="J58" s="51">
        <v>0</v>
      </c>
      <c r="K58" s="29"/>
      <c r="L58" s="29"/>
      <c r="M58" s="29"/>
      <c r="N58" s="29"/>
      <c r="O58" s="30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52">
        <f t="shared" si="1"/>
        <v>0</v>
      </c>
      <c r="AK58" s="52">
        <f t="shared" si="2"/>
        <v>1</v>
      </c>
      <c r="AL58" s="52">
        <f t="shared" si="3"/>
        <v>1</v>
      </c>
      <c r="AM58" s="29"/>
      <c r="AN58" s="29"/>
      <c r="AO58" s="29"/>
      <c r="AP58" s="29"/>
      <c r="AQ58" s="29"/>
      <c r="AR58" s="29"/>
      <c r="AS58" s="53">
        <f t="shared" si="4"/>
        <v>0</v>
      </c>
      <c r="AT58" s="31"/>
      <c r="AU58" s="32">
        <f t="shared" si="5"/>
        <v>0</v>
      </c>
      <c r="AV58" s="29"/>
      <c r="AW58" s="29"/>
      <c r="AX58" s="29"/>
      <c r="AY58" s="29"/>
      <c r="AZ58" s="29"/>
      <c r="BA58" s="33">
        <f t="shared" si="6"/>
        <v>0</v>
      </c>
    </row>
    <row r="59" spans="1:53" x14ac:dyDescent="0.25">
      <c r="A59" s="29">
        <v>51</v>
      </c>
      <c r="B59" s="29"/>
      <c r="C59" s="29"/>
      <c r="D59" s="29"/>
      <c r="E59" s="29" t="s">
        <v>502</v>
      </c>
      <c r="F59" s="29"/>
      <c r="G59" s="29"/>
      <c r="H59" s="29" t="s">
        <v>502</v>
      </c>
      <c r="I59" s="29" t="s">
        <v>197</v>
      </c>
      <c r="J59" s="51">
        <v>1</v>
      </c>
      <c r="K59" s="29"/>
      <c r="L59" s="29"/>
      <c r="M59" s="29"/>
      <c r="N59" s="29"/>
      <c r="O59" s="30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52">
        <f t="shared" si="1"/>
        <v>1</v>
      </c>
      <c r="AK59" s="52">
        <f t="shared" si="2"/>
        <v>0</v>
      </c>
      <c r="AL59" s="52">
        <f t="shared" si="3"/>
        <v>1</v>
      </c>
      <c r="AM59" s="29"/>
      <c r="AN59" s="29"/>
      <c r="AO59" s="29"/>
      <c r="AP59" s="29"/>
      <c r="AQ59" s="29"/>
      <c r="AR59" s="29"/>
      <c r="AS59" s="53">
        <f t="shared" si="4"/>
        <v>1</v>
      </c>
      <c r="AT59" s="31"/>
      <c r="AU59" s="32">
        <f t="shared" si="5"/>
        <v>1</v>
      </c>
      <c r="AV59" s="29"/>
      <c r="AW59" s="29"/>
      <c r="AX59" s="29"/>
      <c r="AY59" s="29"/>
      <c r="AZ59" s="29"/>
      <c r="BA59" s="33">
        <f t="shared" si="6"/>
        <v>1</v>
      </c>
    </row>
    <row r="60" spans="1:53" x14ac:dyDescent="0.25">
      <c r="A60" s="29">
        <v>52</v>
      </c>
      <c r="B60" s="29"/>
      <c r="C60" s="29"/>
      <c r="D60" s="29"/>
      <c r="E60" s="29" t="s">
        <v>503</v>
      </c>
      <c r="F60" s="29"/>
      <c r="G60" s="29"/>
      <c r="H60" s="29" t="s">
        <v>503</v>
      </c>
      <c r="I60" s="29" t="s">
        <v>197</v>
      </c>
      <c r="J60" s="51">
        <v>1</v>
      </c>
      <c r="K60" s="29"/>
      <c r="L60" s="29"/>
      <c r="M60" s="29"/>
      <c r="N60" s="29"/>
      <c r="O60" s="30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52">
        <f t="shared" si="1"/>
        <v>1</v>
      </c>
      <c r="AK60" s="52">
        <f t="shared" si="2"/>
        <v>0</v>
      </c>
      <c r="AL60" s="52">
        <f t="shared" si="3"/>
        <v>1</v>
      </c>
      <c r="AM60" s="29"/>
      <c r="AN60" s="29"/>
      <c r="AO60" s="29"/>
      <c r="AP60" s="29"/>
      <c r="AQ60" s="29"/>
      <c r="AR60" s="29"/>
      <c r="AS60" s="53">
        <f t="shared" si="4"/>
        <v>1</v>
      </c>
      <c r="AT60" s="31"/>
      <c r="AU60" s="32">
        <f t="shared" si="5"/>
        <v>1</v>
      </c>
      <c r="AV60" s="29"/>
      <c r="AW60" s="29"/>
      <c r="AX60" s="29"/>
      <c r="AY60" s="29"/>
      <c r="AZ60" s="29"/>
      <c r="BA60" s="33">
        <f t="shared" si="6"/>
        <v>1</v>
      </c>
    </row>
    <row r="61" spans="1:53" x14ac:dyDescent="0.25">
      <c r="A61" s="29">
        <v>53</v>
      </c>
      <c r="B61" s="29"/>
      <c r="C61" s="29"/>
      <c r="D61" s="29"/>
      <c r="E61" s="29" t="s">
        <v>205</v>
      </c>
      <c r="F61" s="29"/>
      <c r="G61" s="29"/>
      <c r="H61" s="29" t="s">
        <v>205</v>
      </c>
      <c r="I61" s="29" t="s">
        <v>22</v>
      </c>
      <c r="J61" s="51">
        <v>0.92677100000000001</v>
      </c>
      <c r="K61" s="29"/>
      <c r="L61" s="29"/>
      <c r="M61" s="29"/>
      <c r="N61" s="29"/>
      <c r="O61" s="30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52">
        <f t="shared" si="1"/>
        <v>0.92677100000000001</v>
      </c>
      <c r="AK61" s="52">
        <f t="shared" si="2"/>
        <v>7.3228999999999989E-2</v>
      </c>
      <c r="AL61" s="52">
        <f t="shared" si="3"/>
        <v>1</v>
      </c>
      <c r="AM61" s="29"/>
      <c r="AN61" s="29"/>
      <c r="AO61" s="29"/>
      <c r="AP61" s="29"/>
      <c r="AQ61" s="29"/>
      <c r="AR61" s="29"/>
      <c r="AS61" s="53">
        <f t="shared" si="4"/>
        <v>0.46338735354199995</v>
      </c>
      <c r="AT61" s="31"/>
      <c r="AU61" s="32">
        <f t="shared" si="5"/>
        <v>0.46338735354199995</v>
      </c>
      <c r="AV61" s="29"/>
      <c r="AW61" s="29"/>
      <c r="AX61" s="29"/>
      <c r="AY61" s="29"/>
      <c r="AZ61" s="29"/>
      <c r="BA61" s="33">
        <f t="shared" si="6"/>
        <v>0.92677100000000001</v>
      </c>
    </row>
    <row r="62" spans="1:53" x14ac:dyDescent="0.25">
      <c r="A62" s="29">
        <v>54</v>
      </c>
      <c r="B62" s="29"/>
      <c r="C62" s="29"/>
      <c r="D62" s="29"/>
      <c r="E62" s="29" t="s">
        <v>504</v>
      </c>
      <c r="F62" s="29"/>
      <c r="G62" s="29"/>
      <c r="H62" s="29" t="s">
        <v>504</v>
      </c>
      <c r="I62" s="29" t="s">
        <v>36</v>
      </c>
      <c r="J62" s="51">
        <v>0.255</v>
      </c>
      <c r="K62" s="29"/>
      <c r="L62" s="29"/>
      <c r="M62" s="29"/>
      <c r="N62" s="29"/>
      <c r="O62" s="30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52">
        <f t="shared" si="1"/>
        <v>0.255</v>
      </c>
      <c r="AK62" s="52">
        <f t="shared" si="2"/>
        <v>0.745</v>
      </c>
      <c r="AL62" s="52">
        <f t="shared" si="3"/>
        <v>1</v>
      </c>
      <c r="AM62" s="29"/>
      <c r="AN62" s="29"/>
      <c r="AO62" s="29"/>
      <c r="AP62" s="29"/>
      <c r="AQ62" s="29"/>
      <c r="AR62" s="29"/>
      <c r="AS62" s="53">
        <f t="shared" si="4"/>
        <v>0.255</v>
      </c>
      <c r="AT62" s="31"/>
      <c r="AU62" s="32">
        <f t="shared" si="5"/>
        <v>0.255</v>
      </c>
      <c r="AV62" s="29"/>
      <c r="AW62" s="29"/>
      <c r="AX62" s="29"/>
      <c r="AY62" s="29"/>
      <c r="AZ62" s="29"/>
      <c r="BA62" s="33">
        <f t="shared" si="6"/>
        <v>0.255</v>
      </c>
    </row>
    <row r="63" spans="1:53" x14ac:dyDescent="0.25">
      <c r="A63" s="29">
        <v>55</v>
      </c>
      <c r="B63" s="29"/>
      <c r="C63" s="29"/>
      <c r="D63" s="29"/>
      <c r="E63" s="29" t="s">
        <v>505</v>
      </c>
      <c r="F63" s="29"/>
      <c r="G63" s="29"/>
      <c r="H63" s="29" t="s">
        <v>505</v>
      </c>
      <c r="I63" s="29" t="s">
        <v>211</v>
      </c>
      <c r="J63" s="51">
        <v>1</v>
      </c>
      <c r="K63" s="29"/>
      <c r="L63" s="29"/>
      <c r="M63" s="29"/>
      <c r="N63" s="29"/>
      <c r="O63" s="30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52">
        <f t="shared" si="1"/>
        <v>1</v>
      </c>
      <c r="AK63" s="52">
        <f t="shared" si="2"/>
        <v>0</v>
      </c>
      <c r="AL63" s="52">
        <f t="shared" si="3"/>
        <v>1</v>
      </c>
      <c r="AM63" s="29"/>
      <c r="AN63" s="29"/>
      <c r="AO63" s="29"/>
      <c r="AP63" s="29"/>
      <c r="AQ63" s="29"/>
      <c r="AR63" s="29"/>
      <c r="AS63" s="53">
        <f t="shared" si="4"/>
        <v>1</v>
      </c>
      <c r="AT63" s="31"/>
      <c r="AU63" s="32">
        <f t="shared" si="5"/>
        <v>1</v>
      </c>
      <c r="AV63" s="29"/>
      <c r="AW63" s="29"/>
      <c r="AX63" s="29"/>
      <c r="AY63" s="29"/>
      <c r="AZ63" s="29"/>
      <c r="BA63" s="33">
        <f t="shared" si="6"/>
        <v>1</v>
      </c>
    </row>
    <row r="64" spans="1:53" x14ac:dyDescent="0.25">
      <c r="A64" s="29">
        <v>56</v>
      </c>
      <c r="B64" s="29"/>
      <c r="C64" s="29"/>
      <c r="D64" s="29"/>
      <c r="E64" s="29" t="s">
        <v>418</v>
      </c>
      <c r="F64" s="29"/>
      <c r="G64" s="29"/>
      <c r="H64" s="29" t="s">
        <v>418</v>
      </c>
      <c r="I64" s="29" t="s">
        <v>369</v>
      </c>
      <c r="J64" s="52">
        <v>1</v>
      </c>
      <c r="K64" s="29"/>
      <c r="L64" s="29"/>
      <c r="M64" s="29"/>
      <c r="N64" s="29"/>
      <c r="O64" s="30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52">
        <f t="shared" si="1"/>
        <v>1</v>
      </c>
      <c r="AK64" s="52">
        <f t="shared" si="2"/>
        <v>0</v>
      </c>
      <c r="AL64" s="52">
        <f t="shared" si="3"/>
        <v>1</v>
      </c>
      <c r="AM64" s="29"/>
      <c r="AN64" s="29"/>
      <c r="AO64" s="29"/>
      <c r="AP64" s="29"/>
      <c r="AQ64" s="29"/>
      <c r="AR64" s="29"/>
      <c r="AS64" s="53">
        <f t="shared" si="4"/>
        <v>1</v>
      </c>
      <c r="AT64" s="31"/>
      <c r="AU64" s="32">
        <f t="shared" si="5"/>
        <v>0</v>
      </c>
      <c r="AV64" s="29"/>
      <c r="AW64" s="29"/>
      <c r="AX64" s="29"/>
      <c r="AY64" s="29"/>
      <c r="AZ64" s="29"/>
      <c r="BA64" s="33">
        <f t="shared" si="6"/>
        <v>1</v>
      </c>
    </row>
    <row r="65" spans="1:53" x14ac:dyDescent="0.25">
      <c r="A65" s="29">
        <v>57</v>
      </c>
      <c r="B65" s="29"/>
      <c r="C65" s="29"/>
      <c r="D65" s="29"/>
      <c r="E65" s="29" t="s">
        <v>506</v>
      </c>
      <c r="F65" s="29"/>
      <c r="G65" s="29"/>
      <c r="H65" s="29" t="s">
        <v>506</v>
      </c>
      <c r="I65" s="29" t="s">
        <v>418</v>
      </c>
      <c r="J65" s="51">
        <v>1</v>
      </c>
      <c r="K65" s="29"/>
      <c r="L65" s="29"/>
      <c r="M65" s="29"/>
      <c r="N65" s="29"/>
      <c r="O65" s="30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52">
        <f t="shared" si="1"/>
        <v>1</v>
      </c>
      <c r="AK65" s="52">
        <f t="shared" si="2"/>
        <v>0</v>
      </c>
      <c r="AL65" s="52">
        <f t="shared" si="3"/>
        <v>1</v>
      </c>
      <c r="AM65" s="29"/>
      <c r="AN65" s="29"/>
      <c r="AO65" s="29"/>
      <c r="AP65" s="29"/>
      <c r="AQ65" s="29"/>
      <c r="AR65" s="29"/>
      <c r="AS65" s="53">
        <f t="shared" si="4"/>
        <v>1</v>
      </c>
      <c r="AT65" s="31"/>
      <c r="AU65" s="32">
        <f t="shared" si="5"/>
        <v>0</v>
      </c>
      <c r="AV65" s="29"/>
      <c r="AW65" s="29"/>
      <c r="AX65" s="29"/>
      <c r="AY65" s="29"/>
      <c r="AZ65" s="29"/>
      <c r="BA65" s="33">
        <f t="shared" si="6"/>
        <v>1</v>
      </c>
    </row>
    <row r="66" spans="1:53" x14ac:dyDescent="0.25">
      <c r="A66" s="29">
        <v>58</v>
      </c>
      <c r="B66" s="29"/>
      <c r="C66" s="29"/>
      <c r="D66" s="29"/>
      <c r="E66" s="29" t="s">
        <v>507</v>
      </c>
      <c r="F66" s="29"/>
      <c r="G66" s="29"/>
      <c r="H66" s="29" t="s">
        <v>507</v>
      </c>
      <c r="I66" s="29" t="s">
        <v>418</v>
      </c>
      <c r="J66" s="51">
        <v>1</v>
      </c>
      <c r="K66" s="29"/>
      <c r="L66" s="29"/>
      <c r="M66" s="29"/>
      <c r="N66" s="29"/>
      <c r="O66" s="30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52">
        <f t="shared" si="1"/>
        <v>1</v>
      </c>
      <c r="AK66" s="52">
        <f t="shared" si="2"/>
        <v>0</v>
      </c>
      <c r="AL66" s="52">
        <f t="shared" si="3"/>
        <v>1</v>
      </c>
      <c r="AM66" s="29"/>
      <c r="AN66" s="29"/>
      <c r="AO66" s="29"/>
      <c r="AP66" s="29"/>
      <c r="AQ66" s="29"/>
      <c r="AR66" s="29"/>
      <c r="AS66" s="53">
        <f t="shared" si="4"/>
        <v>1</v>
      </c>
      <c r="AT66" s="31"/>
      <c r="AU66" s="32">
        <f t="shared" si="5"/>
        <v>0</v>
      </c>
      <c r="AV66" s="29"/>
      <c r="AW66" s="29"/>
      <c r="AX66" s="29"/>
      <c r="AY66" s="29"/>
      <c r="AZ66" s="29"/>
      <c r="BA66" s="33">
        <f t="shared" si="6"/>
        <v>1</v>
      </c>
    </row>
    <row r="67" spans="1:53" x14ac:dyDescent="0.25">
      <c r="A67" s="29">
        <v>59</v>
      </c>
      <c r="B67" s="29"/>
      <c r="C67" s="29"/>
      <c r="D67" s="29"/>
      <c r="E67" s="29" t="s">
        <v>508</v>
      </c>
      <c r="F67" s="29"/>
      <c r="G67" s="29"/>
      <c r="H67" s="29" t="s">
        <v>508</v>
      </c>
      <c r="I67" s="29" t="s">
        <v>418</v>
      </c>
      <c r="J67" s="51">
        <v>1</v>
      </c>
      <c r="K67" s="29"/>
      <c r="L67" s="29"/>
      <c r="M67" s="29"/>
      <c r="N67" s="29"/>
      <c r="O67" s="30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52">
        <f t="shared" si="1"/>
        <v>1</v>
      </c>
      <c r="AK67" s="52">
        <f t="shared" si="2"/>
        <v>0</v>
      </c>
      <c r="AL67" s="52">
        <f t="shared" si="3"/>
        <v>1</v>
      </c>
      <c r="AM67" s="29"/>
      <c r="AN67" s="29"/>
      <c r="AO67" s="29"/>
      <c r="AP67" s="29"/>
      <c r="AQ67" s="29"/>
      <c r="AR67" s="29"/>
      <c r="AS67" s="53">
        <f t="shared" si="4"/>
        <v>1</v>
      </c>
      <c r="AT67" s="31"/>
      <c r="AU67" s="32">
        <f t="shared" si="5"/>
        <v>0</v>
      </c>
      <c r="AV67" s="29"/>
      <c r="AW67" s="29"/>
      <c r="AX67" s="29"/>
      <c r="AY67" s="29"/>
      <c r="AZ67" s="29"/>
      <c r="BA67" s="33">
        <f t="shared" si="6"/>
        <v>1</v>
      </c>
    </row>
    <row r="68" spans="1:53" x14ac:dyDescent="0.25">
      <c r="A68" s="29">
        <v>60</v>
      </c>
      <c r="B68" s="29"/>
      <c r="C68" s="29"/>
      <c r="D68" s="29"/>
      <c r="E68" s="29" t="s">
        <v>509</v>
      </c>
      <c r="F68" s="29"/>
      <c r="G68" s="29"/>
      <c r="H68" s="29" t="s">
        <v>509</v>
      </c>
      <c r="I68" s="29" t="s">
        <v>418</v>
      </c>
      <c r="J68" s="51">
        <v>1</v>
      </c>
      <c r="K68" s="29"/>
      <c r="L68" s="29"/>
      <c r="M68" s="29"/>
      <c r="N68" s="29"/>
      <c r="O68" s="30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52">
        <f t="shared" si="1"/>
        <v>1</v>
      </c>
      <c r="AK68" s="52">
        <f t="shared" si="2"/>
        <v>0</v>
      </c>
      <c r="AL68" s="52">
        <f t="shared" si="3"/>
        <v>1</v>
      </c>
      <c r="AM68" s="29"/>
      <c r="AN68" s="29"/>
      <c r="AO68" s="29"/>
      <c r="AP68" s="29"/>
      <c r="AQ68" s="29"/>
      <c r="AR68" s="29"/>
      <c r="AS68" s="53">
        <f t="shared" si="4"/>
        <v>1</v>
      </c>
      <c r="AT68" s="31"/>
      <c r="AU68" s="32">
        <f t="shared" si="5"/>
        <v>0</v>
      </c>
      <c r="AV68" s="29"/>
      <c r="AW68" s="29"/>
      <c r="AX68" s="29"/>
      <c r="AY68" s="29"/>
      <c r="AZ68" s="29"/>
      <c r="BA68" s="33">
        <f t="shared" si="6"/>
        <v>1</v>
      </c>
    </row>
    <row r="69" spans="1:53" x14ac:dyDescent="0.25">
      <c r="A69" s="29">
        <v>61</v>
      </c>
      <c r="B69" s="29"/>
      <c r="C69" s="29"/>
      <c r="D69" s="29"/>
      <c r="E69" s="29" t="s">
        <v>510</v>
      </c>
      <c r="F69" s="29"/>
      <c r="G69" s="29"/>
      <c r="H69" s="29" t="s">
        <v>510</v>
      </c>
      <c r="I69" s="29" t="s">
        <v>418</v>
      </c>
      <c r="J69" s="51">
        <v>1</v>
      </c>
      <c r="K69" s="29"/>
      <c r="L69" s="29"/>
      <c r="M69" s="29"/>
      <c r="N69" s="29"/>
      <c r="O69" s="30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52">
        <f t="shared" si="1"/>
        <v>1</v>
      </c>
      <c r="AK69" s="52">
        <f t="shared" si="2"/>
        <v>0</v>
      </c>
      <c r="AL69" s="52">
        <f t="shared" si="3"/>
        <v>1</v>
      </c>
      <c r="AM69" s="29"/>
      <c r="AN69" s="29"/>
      <c r="AO69" s="29"/>
      <c r="AP69" s="29"/>
      <c r="AQ69" s="29"/>
      <c r="AR69" s="29"/>
      <c r="AS69" s="53">
        <f t="shared" si="4"/>
        <v>1</v>
      </c>
      <c r="AT69" s="31"/>
      <c r="AU69" s="32">
        <f t="shared" si="5"/>
        <v>0</v>
      </c>
      <c r="AV69" s="29"/>
      <c r="AW69" s="29"/>
      <c r="AX69" s="29"/>
      <c r="AY69" s="29"/>
      <c r="AZ69" s="29"/>
      <c r="BA69" s="33">
        <f t="shared" si="6"/>
        <v>1</v>
      </c>
    </row>
    <row r="70" spans="1:53" x14ac:dyDescent="0.25">
      <c r="A70" s="29">
        <v>62</v>
      </c>
      <c r="B70" s="29"/>
      <c r="C70" s="29"/>
      <c r="D70" s="29"/>
      <c r="E70" s="29" t="s">
        <v>511</v>
      </c>
      <c r="F70" s="29"/>
      <c r="G70" s="29"/>
      <c r="H70" s="29" t="s">
        <v>511</v>
      </c>
      <c r="I70" s="29" t="s">
        <v>418</v>
      </c>
      <c r="J70" s="51">
        <v>1</v>
      </c>
      <c r="K70" s="29"/>
      <c r="L70" s="29"/>
      <c r="M70" s="29"/>
      <c r="N70" s="29"/>
      <c r="O70" s="30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52">
        <f t="shared" si="1"/>
        <v>1</v>
      </c>
      <c r="AK70" s="52">
        <f t="shared" si="2"/>
        <v>0</v>
      </c>
      <c r="AL70" s="52">
        <f t="shared" si="3"/>
        <v>1</v>
      </c>
      <c r="AM70" s="29"/>
      <c r="AN70" s="29"/>
      <c r="AO70" s="29"/>
      <c r="AP70" s="29"/>
      <c r="AQ70" s="29"/>
      <c r="AR70" s="29"/>
      <c r="AS70" s="53">
        <f t="shared" si="4"/>
        <v>1</v>
      </c>
      <c r="AT70" s="31"/>
      <c r="AU70" s="32">
        <f t="shared" si="5"/>
        <v>0</v>
      </c>
      <c r="AV70" s="29"/>
      <c r="AW70" s="29"/>
      <c r="AX70" s="29"/>
      <c r="AY70" s="29"/>
      <c r="AZ70" s="29"/>
      <c r="BA70" s="33">
        <f t="shared" si="6"/>
        <v>1</v>
      </c>
    </row>
    <row r="71" spans="1:53" x14ac:dyDescent="0.25">
      <c r="A71" s="29">
        <v>63</v>
      </c>
      <c r="B71" s="29"/>
      <c r="C71" s="29"/>
      <c r="D71" s="29"/>
      <c r="E71" s="29" t="s">
        <v>512</v>
      </c>
      <c r="F71" s="29"/>
      <c r="G71" s="29"/>
      <c r="H71" s="29" t="s">
        <v>512</v>
      </c>
      <c r="I71" s="29" t="s">
        <v>418</v>
      </c>
      <c r="J71" s="51">
        <v>1</v>
      </c>
      <c r="K71" s="29"/>
      <c r="L71" s="29"/>
      <c r="M71" s="29"/>
      <c r="N71" s="29"/>
      <c r="O71" s="30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52">
        <f t="shared" si="1"/>
        <v>1</v>
      </c>
      <c r="AK71" s="52">
        <f t="shared" si="2"/>
        <v>0</v>
      </c>
      <c r="AL71" s="52">
        <f t="shared" si="3"/>
        <v>1</v>
      </c>
      <c r="AM71" s="29"/>
      <c r="AN71" s="29"/>
      <c r="AO71" s="29"/>
      <c r="AP71" s="29"/>
      <c r="AQ71" s="29"/>
      <c r="AR71" s="29"/>
      <c r="AS71" s="53">
        <f t="shared" si="4"/>
        <v>1</v>
      </c>
      <c r="AT71" s="31"/>
      <c r="AU71" s="32">
        <f t="shared" si="5"/>
        <v>0</v>
      </c>
      <c r="AV71" s="29"/>
      <c r="AW71" s="29"/>
      <c r="AX71" s="29"/>
      <c r="AY71" s="29"/>
      <c r="AZ71" s="29"/>
      <c r="BA71" s="33">
        <f t="shared" si="6"/>
        <v>1</v>
      </c>
    </row>
    <row r="72" spans="1:53" x14ac:dyDescent="0.25">
      <c r="A72" s="29">
        <v>64</v>
      </c>
      <c r="B72" s="29"/>
      <c r="C72" s="29"/>
      <c r="D72" s="29"/>
      <c r="E72" s="29" t="s">
        <v>211</v>
      </c>
      <c r="F72" s="29"/>
      <c r="G72" s="29"/>
      <c r="H72" s="29" t="s">
        <v>211</v>
      </c>
      <c r="I72" s="29" t="s">
        <v>129</v>
      </c>
      <c r="J72" s="51">
        <v>0.9999999597</v>
      </c>
      <c r="K72" s="29"/>
      <c r="L72" s="29" t="s">
        <v>167</v>
      </c>
      <c r="M72" s="51">
        <v>4.0299999999999997E-8</v>
      </c>
      <c r="N72" s="29"/>
      <c r="O72" s="30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52">
        <f t="shared" si="1"/>
        <v>1</v>
      </c>
      <c r="AK72" s="52">
        <f t="shared" si="2"/>
        <v>0</v>
      </c>
      <c r="AL72" s="52">
        <f t="shared" si="3"/>
        <v>1</v>
      </c>
      <c r="AM72" s="29"/>
      <c r="AN72" s="29"/>
      <c r="AO72" s="29"/>
      <c r="AP72" s="29"/>
      <c r="AQ72" s="29"/>
      <c r="AR72" s="29"/>
      <c r="AS72" s="53">
        <f t="shared" si="4"/>
        <v>1</v>
      </c>
      <c r="AT72" s="31"/>
      <c r="AU72" s="32">
        <f t="shared" si="5"/>
        <v>1</v>
      </c>
      <c r="AV72" s="29"/>
      <c r="AW72" s="29"/>
      <c r="AX72" s="29"/>
      <c r="AY72" s="29"/>
      <c r="AZ72" s="29"/>
      <c r="BA72" s="33">
        <f t="shared" si="6"/>
        <v>1</v>
      </c>
    </row>
    <row r="73" spans="1:53" x14ac:dyDescent="0.25">
      <c r="A73" s="29">
        <v>65</v>
      </c>
      <c r="B73" s="29"/>
      <c r="C73" s="29"/>
      <c r="D73" s="29"/>
      <c r="E73" s="29" t="s">
        <v>83</v>
      </c>
      <c r="F73" s="29"/>
      <c r="G73" s="29"/>
      <c r="H73" s="29" t="s">
        <v>83</v>
      </c>
      <c r="I73" s="29" t="s">
        <v>211</v>
      </c>
      <c r="J73" s="51">
        <v>0.99999000000000005</v>
      </c>
      <c r="K73" s="29"/>
      <c r="L73" s="29"/>
      <c r="M73" s="29"/>
      <c r="N73" s="29"/>
      <c r="O73" s="30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52">
        <f t="shared" si="1"/>
        <v>0.99999000000000005</v>
      </c>
      <c r="AK73" s="52">
        <f t="shared" si="2"/>
        <v>9.9999999999544897E-6</v>
      </c>
      <c r="AL73" s="52">
        <f t="shared" si="3"/>
        <v>1</v>
      </c>
      <c r="AM73" s="29"/>
      <c r="AN73" s="29"/>
      <c r="AO73" s="29"/>
      <c r="AP73" s="29"/>
      <c r="AQ73" s="29"/>
      <c r="AR73" s="29"/>
      <c r="AS73" s="53">
        <f t="shared" si="4"/>
        <v>0.99999000000000005</v>
      </c>
      <c r="AT73" s="31"/>
      <c r="AU73" s="32">
        <f t="shared" si="5"/>
        <v>0.99999000000000005</v>
      </c>
      <c r="AV73" s="29"/>
      <c r="AW73" s="29"/>
      <c r="AX73" s="29"/>
      <c r="AY73" s="29"/>
      <c r="AZ73" s="29"/>
      <c r="BA73" s="33">
        <f t="shared" si="6"/>
        <v>0.99999000000000005</v>
      </c>
    </row>
    <row r="74" spans="1:53" x14ac:dyDescent="0.25">
      <c r="A74" s="29">
        <v>66</v>
      </c>
      <c r="B74" s="29"/>
      <c r="C74" s="29"/>
      <c r="D74" s="29"/>
      <c r="E74" s="29" t="s">
        <v>249</v>
      </c>
      <c r="F74" s="29"/>
      <c r="G74" s="29"/>
      <c r="H74" s="29" t="s">
        <v>249</v>
      </c>
      <c r="I74" s="29" t="s">
        <v>117</v>
      </c>
      <c r="J74" s="51">
        <v>1</v>
      </c>
      <c r="K74" s="29"/>
      <c r="L74" s="29"/>
      <c r="M74" s="29"/>
      <c r="N74" s="29"/>
      <c r="O74" s="30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52">
        <f t="shared" ref="AJ74:AJ137" si="7">J74+M74+P74+S74+V74+Y74+AB74+AE74+AH74</f>
        <v>1</v>
      </c>
      <c r="AK74" s="52">
        <f t="shared" ref="AK74:AK137" si="8">1-AJ74</f>
        <v>0</v>
      </c>
      <c r="AL74" s="52">
        <f t="shared" ref="AL74:AL137" si="9">AJ74+AK74</f>
        <v>1</v>
      </c>
      <c r="AM74" s="29"/>
      <c r="AN74" s="29"/>
      <c r="AO74" s="29"/>
      <c r="AP74" s="29"/>
      <c r="AQ74" s="29"/>
      <c r="AR74" s="29"/>
      <c r="AS74" s="53">
        <f t="shared" ref="AS74:AS137" si="10">IF(I74="ГК Росатом",J74,J74*SUMIF($H:$H,I74,$AS:$AS))+IF(L74="ГК Росатом",M74*100%,M74*SUMIF($H:$H,L74,$AS:$AS))+IF(O74="РФ в лице ГК Росатом",P74*100%,P74*SUMIF($H:$H,O74,$AS:$AS))+S74*SUMIF($H:$H,R74,$AS:$AS)+V74*SUMIF($H:$H,U163,$AS:$AS)+Y74*SUMIF($H:$H,X74,$AS:$AS)+AB74*SUMIF($H:$H,AA74,$AS:$AS)+AE74*SUMIF($H:$H,AD74,$AS:$AS)</f>
        <v>1</v>
      </c>
      <c r="AT74" s="31"/>
      <c r="AU74" s="32">
        <f t="shared" ref="AU74:AU137" si="11">IF(I74="АЭПК",J74,J74*SUMIF($H:$H,I74,$AU:$AU))+IF(L74="РФ в лице ГК Росатом",0,M74*SUMIF($H:$H,$L74,$AU:$AU))+IF(O74="РФ в лице ГК Росатом",0,P74*SUMIF($H:$H,O74,$AU:$AU))+S74*SUMIF($H:$H,R74,$AU:$AU)+V74*SUMIF($H:$H,U74,$AU:$AU)+Y74*SUMIF($H:$H,X74,$AU:$AU)+AB74*SUMIF($H:$H,AA74,$AU:$AU)+AE74*SUMIF($H:$H,AD74,$AU:$AU)</f>
        <v>1</v>
      </c>
      <c r="AV74" s="29"/>
      <c r="AW74" s="29"/>
      <c r="AX74" s="29"/>
      <c r="AY74" s="29"/>
      <c r="AZ74" s="29"/>
      <c r="BA74" s="33">
        <f t="shared" ref="BA74:BA137" si="12">J74+M74+P74+S74+V74+Y74+AB74+AE74+AH74</f>
        <v>1</v>
      </c>
    </row>
    <row r="75" spans="1:53" x14ac:dyDescent="0.25">
      <c r="A75" s="29">
        <v>67</v>
      </c>
      <c r="B75" s="29"/>
      <c r="C75" s="29"/>
      <c r="D75" s="29"/>
      <c r="E75" s="29" t="s">
        <v>513</v>
      </c>
      <c r="F75" s="29"/>
      <c r="G75" s="29"/>
      <c r="H75" s="29" t="s">
        <v>513</v>
      </c>
      <c r="I75" s="29" t="s">
        <v>479</v>
      </c>
      <c r="J75" s="51">
        <v>0.67</v>
      </c>
      <c r="K75" s="29"/>
      <c r="L75" s="29"/>
      <c r="M75" s="29"/>
      <c r="N75" s="29"/>
      <c r="O75" s="30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52">
        <f t="shared" si="7"/>
        <v>0.67</v>
      </c>
      <c r="AK75" s="52">
        <f t="shared" si="8"/>
        <v>0.32999999999999996</v>
      </c>
      <c r="AL75" s="52">
        <f t="shared" si="9"/>
        <v>1</v>
      </c>
      <c r="AM75" s="29"/>
      <c r="AN75" s="29"/>
      <c r="AO75" s="29"/>
      <c r="AP75" s="29"/>
      <c r="AQ75" s="29"/>
      <c r="AR75" s="29"/>
      <c r="AS75" s="53">
        <f t="shared" si="10"/>
        <v>0.67</v>
      </c>
      <c r="AT75" s="31"/>
      <c r="AU75" s="32">
        <f t="shared" si="11"/>
        <v>0.37430823000000002</v>
      </c>
      <c r="AV75" s="29"/>
      <c r="AW75" s="29"/>
      <c r="AX75" s="29"/>
      <c r="AY75" s="29"/>
      <c r="AZ75" s="29"/>
      <c r="BA75" s="33">
        <f t="shared" si="12"/>
        <v>0.67</v>
      </c>
    </row>
    <row r="76" spans="1:53" x14ac:dyDescent="0.25">
      <c r="A76" s="29">
        <v>68</v>
      </c>
      <c r="B76" s="29"/>
      <c r="C76" s="29"/>
      <c r="D76" s="29"/>
      <c r="E76" s="29" t="s">
        <v>403</v>
      </c>
      <c r="F76" s="29"/>
      <c r="G76" s="29"/>
      <c r="H76" s="29" t="s">
        <v>403</v>
      </c>
      <c r="I76" s="29" t="s">
        <v>369</v>
      </c>
      <c r="J76" s="51">
        <v>1</v>
      </c>
      <c r="K76" s="29"/>
      <c r="L76" s="29"/>
      <c r="M76" s="29"/>
      <c r="N76" s="29"/>
      <c r="O76" s="30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52">
        <f t="shared" si="7"/>
        <v>1</v>
      </c>
      <c r="AK76" s="52">
        <f t="shared" si="8"/>
        <v>0</v>
      </c>
      <c r="AL76" s="52">
        <f t="shared" si="9"/>
        <v>1</v>
      </c>
      <c r="AM76" s="29"/>
      <c r="AN76" s="29"/>
      <c r="AO76" s="29"/>
      <c r="AP76" s="29"/>
      <c r="AQ76" s="29"/>
      <c r="AR76" s="29"/>
      <c r="AS76" s="53">
        <f t="shared" si="10"/>
        <v>1</v>
      </c>
      <c r="AT76" s="31"/>
      <c r="AU76" s="32">
        <f t="shared" si="11"/>
        <v>0</v>
      </c>
      <c r="AV76" s="29"/>
      <c r="AW76" s="29"/>
      <c r="AX76" s="29"/>
      <c r="AY76" s="29"/>
      <c r="AZ76" s="29"/>
      <c r="BA76" s="33">
        <f t="shared" si="12"/>
        <v>1</v>
      </c>
    </row>
    <row r="77" spans="1:53" x14ac:dyDescent="0.25">
      <c r="A77" s="29">
        <v>69</v>
      </c>
      <c r="B77" s="29"/>
      <c r="C77" s="29"/>
      <c r="D77" s="29"/>
      <c r="E77" s="29" t="s">
        <v>514</v>
      </c>
      <c r="F77" s="29"/>
      <c r="G77" s="29"/>
      <c r="H77" s="29" t="s">
        <v>514</v>
      </c>
      <c r="I77" s="29" t="s">
        <v>356</v>
      </c>
      <c r="J77" s="51">
        <v>1</v>
      </c>
      <c r="K77" s="29"/>
      <c r="L77" s="29"/>
      <c r="M77" s="29"/>
      <c r="N77" s="29"/>
      <c r="O77" s="30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52">
        <f t="shared" si="7"/>
        <v>1</v>
      </c>
      <c r="AK77" s="52">
        <f t="shared" si="8"/>
        <v>0</v>
      </c>
      <c r="AL77" s="52">
        <f t="shared" si="9"/>
        <v>1</v>
      </c>
      <c r="AM77" s="29"/>
      <c r="AN77" s="29"/>
      <c r="AO77" s="29"/>
      <c r="AP77" s="29"/>
      <c r="AQ77" s="29"/>
      <c r="AR77" s="29"/>
      <c r="AS77" s="53">
        <f t="shared" si="10"/>
        <v>1</v>
      </c>
      <c r="AT77" s="31"/>
      <c r="AU77" s="32">
        <f t="shared" si="11"/>
        <v>1</v>
      </c>
      <c r="AV77" s="29"/>
      <c r="AW77" s="29"/>
      <c r="AX77" s="29"/>
      <c r="AY77" s="29"/>
      <c r="AZ77" s="29"/>
      <c r="BA77" s="33">
        <f t="shared" si="12"/>
        <v>1</v>
      </c>
    </row>
    <row r="78" spans="1:53" x14ac:dyDescent="0.25">
      <c r="A78" s="29">
        <v>70</v>
      </c>
      <c r="B78" s="29"/>
      <c r="C78" s="29"/>
      <c r="D78" s="29"/>
      <c r="E78" s="29" t="s">
        <v>85</v>
      </c>
      <c r="F78" s="29"/>
      <c r="G78" s="29"/>
      <c r="H78" s="29" t="s">
        <v>85</v>
      </c>
      <c r="I78" s="29" t="s">
        <v>167</v>
      </c>
      <c r="J78" s="51">
        <v>0.67559999999999998</v>
      </c>
      <c r="K78" s="29"/>
      <c r="L78" s="29" t="s">
        <v>81</v>
      </c>
      <c r="M78" s="51">
        <v>0.26600000000000001</v>
      </c>
      <c r="N78" s="29"/>
      <c r="O78" s="30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52">
        <f t="shared" si="7"/>
        <v>0.94159999999999999</v>
      </c>
      <c r="AK78" s="52">
        <f t="shared" si="8"/>
        <v>5.8400000000000007E-2</v>
      </c>
      <c r="AL78" s="52">
        <f t="shared" si="9"/>
        <v>1</v>
      </c>
      <c r="AM78" s="29"/>
      <c r="AN78" s="29"/>
      <c r="AO78" s="29"/>
      <c r="AP78" s="29"/>
      <c r="AQ78" s="29"/>
      <c r="AR78" s="29"/>
      <c r="AS78" s="53">
        <f t="shared" si="10"/>
        <v>0.94159999999999999</v>
      </c>
      <c r="AT78" s="31"/>
      <c r="AU78" s="32">
        <f t="shared" si="11"/>
        <v>0.94159999999999999</v>
      </c>
      <c r="AV78" s="29"/>
      <c r="AW78" s="29"/>
      <c r="AX78" s="29"/>
      <c r="AY78" s="29"/>
      <c r="AZ78" s="29"/>
      <c r="BA78" s="33">
        <f t="shared" si="12"/>
        <v>0.94159999999999999</v>
      </c>
    </row>
    <row r="79" spans="1:53" x14ac:dyDescent="0.25">
      <c r="A79" s="29">
        <v>71</v>
      </c>
      <c r="B79" s="29"/>
      <c r="C79" s="29"/>
      <c r="D79" s="29"/>
      <c r="E79" s="29" t="s">
        <v>515</v>
      </c>
      <c r="F79" s="29"/>
      <c r="G79" s="29"/>
      <c r="H79" s="29" t="s">
        <v>515</v>
      </c>
      <c r="I79" s="29" t="s">
        <v>85</v>
      </c>
      <c r="J79" s="51">
        <v>0.30959999999999999</v>
      </c>
      <c r="K79" s="29"/>
      <c r="L79" s="29"/>
      <c r="M79" s="29"/>
      <c r="N79" s="29"/>
      <c r="O79" s="30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52">
        <f t="shared" si="7"/>
        <v>0.30959999999999999</v>
      </c>
      <c r="AK79" s="52">
        <f t="shared" si="8"/>
        <v>0.69040000000000001</v>
      </c>
      <c r="AL79" s="52">
        <f t="shared" si="9"/>
        <v>1</v>
      </c>
      <c r="AM79" s="29"/>
      <c r="AN79" s="29"/>
      <c r="AO79" s="29"/>
      <c r="AP79" s="29"/>
      <c r="AQ79" s="29"/>
      <c r="AR79" s="29"/>
      <c r="AS79" s="53">
        <f t="shared" si="10"/>
        <v>0.29151936000000001</v>
      </c>
      <c r="AT79" s="31"/>
      <c r="AU79" s="32">
        <f t="shared" si="11"/>
        <v>0.29151936000000001</v>
      </c>
      <c r="AV79" s="29"/>
      <c r="AW79" s="29"/>
      <c r="AX79" s="29"/>
      <c r="AY79" s="29"/>
      <c r="AZ79" s="29"/>
      <c r="BA79" s="33">
        <f t="shared" si="12"/>
        <v>0.30959999999999999</v>
      </c>
    </row>
    <row r="80" spans="1:53" x14ac:dyDescent="0.25">
      <c r="A80" s="29">
        <v>72</v>
      </c>
      <c r="B80" s="29"/>
      <c r="C80" s="29"/>
      <c r="D80" s="29"/>
      <c r="E80" s="29" t="s">
        <v>516</v>
      </c>
      <c r="F80" s="29"/>
      <c r="G80" s="29"/>
      <c r="H80" s="29" t="s">
        <v>516</v>
      </c>
      <c r="I80" s="29" t="s">
        <v>81</v>
      </c>
      <c r="J80" s="51">
        <v>0.99029999999999996</v>
      </c>
      <c r="K80" s="29"/>
      <c r="L80" s="29" t="s">
        <v>85</v>
      </c>
      <c r="M80" s="51">
        <v>9.7000000000000003E-3</v>
      </c>
      <c r="N80" s="29"/>
      <c r="O80" s="30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52">
        <f t="shared" si="7"/>
        <v>1</v>
      </c>
      <c r="AK80" s="52">
        <f t="shared" si="8"/>
        <v>0</v>
      </c>
      <c r="AL80" s="52">
        <f t="shared" si="9"/>
        <v>1</v>
      </c>
      <c r="AM80" s="29"/>
      <c r="AN80" s="29"/>
      <c r="AO80" s="29"/>
      <c r="AP80" s="29"/>
      <c r="AQ80" s="29"/>
      <c r="AR80" s="29"/>
      <c r="AS80" s="53">
        <f t="shared" si="10"/>
        <v>0.99943351999999996</v>
      </c>
      <c r="AT80" s="31"/>
      <c r="AU80" s="32">
        <f t="shared" si="11"/>
        <v>0.99943351999999996</v>
      </c>
      <c r="AV80" s="29"/>
      <c r="AW80" s="29"/>
      <c r="AX80" s="29"/>
      <c r="AY80" s="29"/>
      <c r="AZ80" s="29"/>
      <c r="BA80" s="33">
        <f t="shared" si="12"/>
        <v>1</v>
      </c>
    </row>
    <row r="81" spans="1:53" x14ac:dyDescent="0.25">
      <c r="A81" s="29">
        <v>73</v>
      </c>
      <c r="B81" s="29"/>
      <c r="C81" s="29"/>
      <c r="D81" s="29"/>
      <c r="E81" s="29" t="s">
        <v>517</v>
      </c>
      <c r="F81" s="29"/>
      <c r="G81" s="29"/>
      <c r="H81" s="29" t="s">
        <v>517</v>
      </c>
      <c r="I81" s="29" t="s">
        <v>85</v>
      </c>
      <c r="J81" s="51">
        <v>1</v>
      </c>
      <c r="K81" s="29"/>
      <c r="L81" s="29"/>
      <c r="M81" s="29"/>
      <c r="N81" s="29"/>
      <c r="O81" s="30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52">
        <f t="shared" si="7"/>
        <v>1</v>
      </c>
      <c r="AK81" s="52">
        <f t="shared" si="8"/>
        <v>0</v>
      </c>
      <c r="AL81" s="52">
        <f t="shared" si="9"/>
        <v>1</v>
      </c>
      <c r="AM81" s="29"/>
      <c r="AN81" s="29"/>
      <c r="AO81" s="29"/>
      <c r="AP81" s="29"/>
      <c r="AQ81" s="29"/>
      <c r="AR81" s="29"/>
      <c r="AS81" s="53">
        <f t="shared" si="10"/>
        <v>0.94159999999999999</v>
      </c>
      <c r="AT81" s="31"/>
      <c r="AU81" s="32">
        <f t="shared" si="11"/>
        <v>0.94159999999999999</v>
      </c>
      <c r="AV81" s="29"/>
      <c r="AW81" s="29"/>
      <c r="AX81" s="29"/>
      <c r="AY81" s="29"/>
      <c r="AZ81" s="29"/>
      <c r="BA81" s="33">
        <f t="shared" si="12"/>
        <v>1</v>
      </c>
    </row>
    <row r="82" spans="1:53" x14ac:dyDescent="0.25">
      <c r="A82" s="29">
        <v>74</v>
      </c>
      <c r="B82" s="29"/>
      <c r="C82" s="29"/>
      <c r="D82" s="29"/>
      <c r="E82" s="29" t="s">
        <v>518</v>
      </c>
      <c r="F82" s="29"/>
      <c r="G82" s="29"/>
      <c r="H82" s="29" t="s">
        <v>518</v>
      </c>
      <c r="I82" s="29" t="s">
        <v>519</v>
      </c>
      <c r="J82" s="51">
        <v>0.5</v>
      </c>
      <c r="K82" s="29"/>
      <c r="L82" s="29" t="s">
        <v>360</v>
      </c>
      <c r="M82" s="51">
        <v>0.5</v>
      </c>
      <c r="N82" s="29"/>
      <c r="O82" s="30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52">
        <f t="shared" si="7"/>
        <v>1</v>
      </c>
      <c r="AK82" s="52">
        <f t="shared" si="8"/>
        <v>0</v>
      </c>
      <c r="AL82" s="52">
        <f t="shared" si="9"/>
        <v>1</v>
      </c>
      <c r="AM82" s="29"/>
      <c r="AN82" s="29"/>
      <c r="AO82" s="29"/>
      <c r="AP82" s="29"/>
      <c r="AQ82" s="29"/>
      <c r="AR82" s="29"/>
      <c r="AS82" s="53">
        <f t="shared" si="10"/>
        <v>0.75</v>
      </c>
      <c r="AT82" s="31"/>
      <c r="AU82" s="32">
        <f t="shared" si="11"/>
        <v>0.75</v>
      </c>
      <c r="AV82" s="29"/>
      <c r="AW82" s="29"/>
      <c r="AX82" s="29"/>
      <c r="AY82" s="29"/>
      <c r="AZ82" s="29"/>
      <c r="BA82" s="33">
        <f t="shared" si="12"/>
        <v>1</v>
      </c>
    </row>
    <row r="83" spans="1:53" x14ac:dyDescent="0.25">
      <c r="A83" s="29">
        <v>75</v>
      </c>
      <c r="B83" s="29"/>
      <c r="C83" s="29"/>
      <c r="D83" s="29"/>
      <c r="E83" s="29" t="s">
        <v>175</v>
      </c>
      <c r="F83" s="29"/>
      <c r="G83" s="29"/>
      <c r="H83" s="29" t="s">
        <v>175</v>
      </c>
      <c r="I83" s="29" t="s">
        <v>81</v>
      </c>
      <c r="J83" s="51">
        <v>0.68989999999999996</v>
      </c>
      <c r="K83" s="29"/>
      <c r="L83" s="29" t="s">
        <v>167</v>
      </c>
      <c r="M83" s="51">
        <v>0.31009999999999999</v>
      </c>
      <c r="N83" s="29"/>
      <c r="O83" s="30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52">
        <f t="shared" si="7"/>
        <v>1</v>
      </c>
      <c r="AK83" s="52">
        <f t="shared" si="8"/>
        <v>0</v>
      </c>
      <c r="AL83" s="52">
        <f t="shared" si="9"/>
        <v>1</v>
      </c>
      <c r="AM83" s="29"/>
      <c r="AN83" s="29"/>
      <c r="AO83" s="29"/>
      <c r="AP83" s="29"/>
      <c r="AQ83" s="29"/>
      <c r="AR83" s="29"/>
      <c r="AS83" s="53">
        <f t="shared" si="10"/>
        <v>1</v>
      </c>
      <c r="AT83" s="31"/>
      <c r="AU83" s="32">
        <f t="shared" si="11"/>
        <v>1</v>
      </c>
      <c r="AV83" s="29"/>
      <c r="AW83" s="29"/>
      <c r="AX83" s="29"/>
      <c r="AY83" s="29"/>
      <c r="AZ83" s="29"/>
      <c r="BA83" s="33">
        <f t="shared" si="12"/>
        <v>1</v>
      </c>
    </row>
    <row r="84" spans="1:53" x14ac:dyDescent="0.25">
      <c r="A84" s="29">
        <v>76</v>
      </c>
      <c r="B84" s="29"/>
      <c r="C84" s="29"/>
      <c r="D84" s="29"/>
      <c r="E84" s="29" t="s">
        <v>520</v>
      </c>
      <c r="F84" s="29"/>
      <c r="G84" s="29"/>
      <c r="H84" s="29" t="s">
        <v>520</v>
      </c>
      <c r="I84" s="29" t="s">
        <v>175</v>
      </c>
      <c r="J84" s="51">
        <v>1</v>
      </c>
      <c r="K84" s="29"/>
      <c r="L84" s="29"/>
      <c r="M84" s="29"/>
      <c r="N84" s="29"/>
      <c r="O84" s="30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52">
        <f t="shared" si="7"/>
        <v>1</v>
      </c>
      <c r="AK84" s="52">
        <f t="shared" si="8"/>
        <v>0</v>
      </c>
      <c r="AL84" s="52">
        <f t="shared" si="9"/>
        <v>1</v>
      </c>
      <c r="AM84" s="29"/>
      <c r="AN84" s="29"/>
      <c r="AO84" s="29"/>
      <c r="AP84" s="29"/>
      <c r="AQ84" s="29"/>
      <c r="AR84" s="29"/>
      <c r="AS84" s="53">
        <f t="shared" si="10"/>
        <v>1</v>
      </c>
      <c r="AT84" s="31"/>
      <c r="AU84" s="32">
        <f t="shared" si="11"/>
        <v>1</v>
      </c>
      <c r="AV84" s="29"/>
      <c r="AW84" s="29"/>
      <c r="AX84" s="29"/>
      <c r="AY84" s="29"/>
      <c r="AZ84" s="29"/>
      <c r="BA84" s="33">
        <f t="shared" si="12"/>
        <v>1</v>
      </c>
    </row>
    <row r="85" spans="1:53" x14ac:dyDescent="0.25">
      <c r="A85" s="29">
        <v>77</v>
      </c>
      <c r="B85" s="29"/>
      <c r="C85" s="29"/>
      <c r="D85" s="29"/>
      <c r="E85" s="29" t="s">
        <v>521</v>
      </c>
      <c r="F85" s="29"/>
      <c r="G85" s="29"/>
      <c r="H85" s="29" t="s">
        <v>521</v>
      </c>
      <c r="I85" s="29" t="s">
        <v>175</v>
      </c>
      <c r="J85" s="51">
        <v>1</v>
      </c>
      <c r="K85" s="29"/>
      <c r="L85" s="29"/>
      <c r="M85" s="29"/>
      <c r="N85" s="29"/>
      <c r="O85" s="30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52">
        <f t="shared" si="7"/>
        <v>1</v>
      </c>
      <c r="AK85" s="52">
        <f t="shared" si="8"/>
        <v>0</v>
      </c>
      <c r="AL85" s="52">
        <f t="shared" si="9"/>
        <v>1</v>
      </c>
      <c r="AM85" s="29"/>
      <c r="AN85" s="29"/>
      <c r="AO85" s="29"/>
      <c r="AP85" s="29"/>
      <c r="AQ85" s="29"/>
      <c r="AR85" s="29"/>
      <c r="AS85" s="53">
        <f t="shared" si="10"/>
        <v>1</v>
      </c>
      <c r="AT85" s="31"/>
      <c r="AU85" s="32">
        <f t="shared" si="11"/>
        <v>1</v>
      </c>
      <c r="AV85" s="29"/>
      <c r="AW85" s="29"/>
      <c r="AX85" s="29"/>
      <c r="AY85" s="29"/>
      <c r="AZ85" s="29"/>
      <c r="BA85" s="33">
        <f t="shared" si="12"/>
        <v>1</v>
      </c>
    </row>
    <row r="86" spans="1:53" x14ac:dyDescent="0.25">
      <c r="A86" s="29">
        <v>78</v>
      </c>
      <c r="B86" s="29"/>
      <c r="C86" s="29"/>
      <c r="D86" s="29"/>
      <c r="E86" s="29" t="s">
        <v>165</v>
      </c>
      <c r="F86" s="29"/>
      <c r="G86" s="29"/>
      <c r="H86" s="29" t="s">
        <v>165</v>
      </c>
      <c r="I86" s="29" t="s">
        <v>175</v>
      </c>
      <c r="J86" s="51">
        <v>1</v>
      </c>
      <c r="K86" s="29"/>
      <c r="L86" s="29"/>
      <c r="M86" s="29"/>
      <c r="N86" s="29"/>
      <c r="O86" s="30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52">
        <f t="shared" si="7"/>
        <v>1</v>
      </c>
      <c r="AK86" s="52">
        <f t="shared" si="8"/>
        <v>0</v>
      </c>
      <c r="AL86" s="52">
        <f t="shared" si="9"/>
        <v>1</v>
      </c>
      <c r="AM86" s="29"/>
      <c r="AN86" s="29"/>
      <c r="AO86" s="29"/>
      <c r="AP86" s="29"/>
      <c r="AQ86" s="29"/>
      <c r="AR86" s="29"/>
      <c r="AS86" s="53">
        <f t="shared" si="10"/>
        <v>1</v>
      </c>
      <c r="AT86" s="31"/>
      <c r="AU86" s="32">
        <f t="shared" si="11"/>
        <v>1</v>
      </c>
      <c r="AV86" s="29"/>
      <c r="AW86" s="29"/>
      <c r="AX86" s="29"/>
      <c r="AY86" s="29"/>
      <c r="AZ86" s="29"/>
      <c r="BA86" s="33">
        <f t="shared" si="12"/>
        <v>1</v>
      </c>
    </row>
    <row r="87" spans="1:53" x14ac:dyDescent="0.25">
      <c r="A87" s="29">
        <v>79</v>
      </c>
      <c r="B87" s="29"/>
      <c r="C87" s="29"/>
      <c r="D87" s="29"/>
      <c r="E87" s="29" t="s">
        <v>522</v>
      </c>
      <c r="F87" s="29"/>
      <c r="G87" s="29"/>
      <c r="H87" s="29" t="s">
        <v>522</v>
      </c>
      <c r="I87" s="29" t="s">
        <v>175</v>
      </c>
      <c r="J87" s="51">
        <v>1</v>
      </c>
      <c r="K87" s="29"/>
      <c r="L87" s="29"/>
      <c r="M87" s="29"/>
      <c r="N87" s="29"/>
      <c r="O87" s="30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52">
        <f t="shared" si="7"/>
        <v>1</v>
      </c>
      <c r="AK87" s="52">
        <f t="shared" si="8"/>
        <v>0</v>
      </c>
      <c r="AL87" s="52">
        <f t="shared" si="9"/>
        <v>1</v>
      </c>
      <c r="AM87" s="29"/>
      <c r="AN87" s="29"/>
      <c r="AO87" s="29"/>
      <c r="AP87" s="29"/>
      <c r="AQ87" s="29"/>
      <c r="AR87" s="29"/>
      <c r="AS87" s="53">
        <f t="shared" si="10"/>
        <v>1</v>
      </c>
      <c r="AT87" s="31"/>
      <c r="AU87" s="32">
        <f t="shared" si="11"/>
        <v>1</v>
      </c>
      <c r="AV87" s="29"/>
      <c r="AW87" s="29"/>
      <c r="AX87" s="29"/>
      <c r="AY87" s="29"/>
      <c r="AZ87" s="29"/>
      <c r="BA87" s="33">
        <f t="shared" si="12"/>
        <v>1</v>
      </c>
    </row>
    <row r="88" spans="1:53" x14ac:dyDescent="0.25">
      <c r="A88" s="29">
        <v>80</v>
      </c>
      <c r="B88" s="29"/>
      <c r="C88" s="29"/>
      <c r="D88" s="29"/>
      <c r="E88" s="29" t="s">
        <v>523</v>
      </c>
      <c r="F88" s="29"/>
      <c r="G88" s="29"/>
      <c r="H88" s="29" t="s">
        <v>523</v>
      </c>
      <c r="I88" s="29" t="s">
        <v>458</v>
      </c>
      <c r="J88" s="51">
        <v>0.99999199999999999</v>
      </c>
      <c r="K88" s="29"/>
      <c r="L88" s="29"/>
      <c r="M88" s="29"/>
      <c r="N88" s="29"/>
      <c r="O88" s="30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52">
        <f t="shared" si="7"/>
        <v>0.99999199999999999</v>
      </c>
      <c r="AK88" s="52">
        <f t="shared" si="8"/>
        <v>8.0000000000080007E-6</v>
      </c>
      <c r="AL88" s="52">
        <f t="shared" si="9"/>
        <v>1</v>
      </c>
      <c r="AM88" s="29"/>
      <c r="AN88" s="29"/>
      <c r="AO88" s="29"/>
      <c r="AP88" s="29"/>
      <c r="AQ88" s="29"/>
      <c r="AR88" s="29"/>
      <c r="AS88" s="53">
        <f t="shared" si="10"/>
        <v>0.99999199999999999</v>
      </c>
      <c r="AT88" s="31"/>
      <c r="AU88" s="32">
        <f t="shared" si="11"/>
        <v>0.91605167152799993</v>
      </c>
      <c r="AV88" s="29"/>
      <c r="AW88" s="29"/>
      <c r="AX88" s="29"/>
      <c r="AY88" s="29"/>
      <c r="AZ88" s="29"/>
      <c r="BA88" s="33">
        <f t="shared" si="12"/>
        <v>0.99999199999999999</v>
      </c>
    </row>
    <row r="89" spans="1:53" x14ac:dyDescent="0.25">
      <c r="A89" s="29">
        <v>81</v>
      </c>
      <c r="B89" s="29"/>
      <c r="C89" s="29"/>
      <c r="D89" s="29"/>
      <c r="E89" s="29" t="s">
        <v>524</v>
      </c>
      <c r="F89" s="29"/>
      <c r="G89" s="29"/>
      <c r="H89" s="29" t="s">
        <v>524</v>
      </c>
      <c r="I89" s="29" t="s">
        <v>458</v>
      </c>
      <c r="J89" s="51">
        <v>0.98</v>
      </c>
      <c r="K89" s="29"/>
      <c r="L89" s="29"/>
      <c r="M89" s="29"/>
      <c r="N89" s="29"/>
      <c r="O89" s="30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52">
        <f t="shared" si="7"/>
        <v>0.98</v>
      </c>
      <c r="AK89" s="52">
        <f t="shared" si="8"/>
        <v>2.0000000000000018E-2</v>
      </c>
      <c r="AL89" s="52">
        <f t="shared" si="9"/>
        <v>1</v>
      </c>
      <c r="AM89" s="29"/>
      <c r="AN89" s="29"/>
      <c r="AO89" s="29"/>
      <c r="AP89" s="29"/>
      <c r="AQ89" s="29"/>
      <c r="AR89" s="29"/>
      <c r="AS89" s="53">
        <f t="shared" si="10"/>
        <v>0.98</v>
      </c>
      <c r="AT89" s="31"/>
      <c r="AU89" s="32">
        <f t="shared" si="11"/>
        <v>0.89773781999999991</v>
      </c>
      <c r="AV89" s="29"/>
      <c r="AW89" s="29"/>
      <c r="AX89" s="29"/>
      <c r="AY89" s="29"/>
      <c r="AZ89" s="29"/>
      <c r="BA89" s="33">
        <f t="shared" si="12"/>
        <v>0.98</v>
      </c>
    </row>
    <row r="90" spans="1:53" x14ac:dyDescent="0.25">
      <c r="A90" s="29">
        <v>82</v>
      </c>
      <c r="B90" s="29"/>
      <c r="C90" s="29"/>
      <c r="D90" s="29"/>
      <c r="E90" s="29" t="s">
        <v>525</v>
      </c>
      <c r="F90" s="29"/>
      <c r="G90" s="29"/>
      <c r="H90" s="29" t="s">
        <v>525</v>
      </c>
      <c r="I90" s="29" t="s">
        <v>526</v>
      </c>
      <c r="J90" s="51">
        <v>0.49</v>
      </c>
      <c r="K90" s="29"/>
      <c r="L90" s="29"/>
      <c r="M90" s="29"/>
      <c r="N90" s="29"/>
      <c r="O90" s="30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52">
        <f t="shared" si="7"/>
        <v>0.49</v>
      </c>
      <c r="AK90" s="52">
        <f t="shared" si="8"/>
        <v>0.51</v>
      </c>
      <c r="AL90" s="52">
        <f t="shared" si="9"/>
        <v>1</v>
      </c>
      <c r="AM90" s="29"/>
      <c r="AN90" s="29"/>
      <c r="AO90" s="29"/>
      <c r="AP90" s="29"/>
      <c r="AQ90" s="29"/>
      <c r="AR90" s="29"/>
      <c r="AS90" s="53">
        <f t="shared" si="10"/>
        <v>9.799137604067E-2</v>
      </c>
      <c r="AT90" s="31"/>
      <c r="AU90" s="32">
        <f t="shared" si="11"/>
        <v>8.9765881944440101E-2</v>
      </c>
      <c r="AV90" s="29"/>
      <c r="AW90" s="29"/>
      <c r="AX90" s="29"/>
      <c r="AY90" s="29"/>
      <c r="AZ90" s="29"/>
      <c r="BA90" s="33">
        <f t="shared" si="12"/>
        <v>0.49</v>
      </c>
    </row>
    <row r="91" spans="1:53" x14ac:dyDescent="0.25">
      <c r="A91" s="29">
        <v>83</v>
      </c>
      <c r="B91" s="29"/>
      <c r="C91" s="29"/>
      <c r="D91" s="29"/>
      <c r="E91" s="29" t="s">
        <v>527</v>
      </c>
      <c r="F91" s="29"/>
      <c r="G91" s="29"/>
      <c r="H91" s="29" t="s">
        <v>527</v>
      </c>
      <c r="I91" s="29" t="s">
        <v>43</v>
      </c>
      <c r="J91" s="51">
        <v>1</v>
      </c>
      <c r="K91" s="29"/>
      <c r="L91" s="29"/>
      <c r="M91" s="29"/>
      <c r="N91" s="29"/>
      <c r="O91" s="30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52">
        <f t="shared" si="7"/>
        <v>1</v>
      </c>
      <c r="AK91" s="52">
        <f t="shared" si="8"/>
        <v>0</v>
      </c>
      <c r="AL91" s="52">
        <f t="shared" si="9"/>
        <v>1</v>
      </c>
      <c r="AM91" s="29"/>
      <c r="AN91" s="29"/>
      <c r="AO91" s="29"/>
      <c r="AP91" s="29"/>
      <c r="AQ91" s="29"/>
      <c r="AR91" s="29"/>
      <c r="AS91" s="53">
        <f t="shared" si="10"/>
        <v>1</v>
      </c>
      <c r="AT91" s="31"/>
      <c r="AU91" s="32">
        <f t="shared" si="11"/>
        <v>3.0600000000000003E-10</v>
      </c>
      <c r="AV91" s="29"/>
      <c r="AW91" s="29"/>
      <c r="AX91" s="29"/>
      <c r="AY91" s="29"/>
      <c r="AZ91" s="29"/>
      <c r="BA91" s="33">
        <f t="shared" si="12"/>
        <v>1</v>
      </c>
    </row>
    <row r="92" spans="1:53" x14ac:dyDescent="0.25">
      <c r="A92" s="29">
        <v>84</v>
      </c>
      <c r="B92" s="29"/>
      <c r="C92" s="29"/>
      <c r="D92" s="29"/>
      <c r="E92" s="29" t="s">
        <v>528</v>
      </c>
      <c r="F92" s="29"/>
      <c r="G92" s="29"/>
      <c r="H92" s="29" t="s">
        <v>528</v>
      </c>
      <c r="I92" s="29" t="s">
        <v>167</v>
      </c>
      <c r="J92" s="51">
        <v>0.5</v>
      </c>
      <c r="K92" s="29"/>
      <c r="L92" s="29"/>
      <c r="M92" s="29"/>
      <c r="N92" s="29"/>
      <c r="O92" s="30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52">
        <f t="shared" si="7"/>
        <v>0.5</v>
      </c>
      <c r="AK92" s="52">
        <f t="shared" si="8"/>
        <v>0.5</v>
      </c>
      <c r="AL92" s="52">
        <f t="shared" si="9"/>
        <v>1</v>
      </c>
      <c r="AM92" s="29"/>
      <c r="AN92" s="29"/>
      <c r="AO92" s="29"/>
      <c r="AP92" s="29"/>
      <c r="AQ92" s="29"/>
      <c r="AR92" s="29"/>
      <c r="AS92" s="53">
        <f t="shared" si="10"/>
        <v>0.5</v>
      </c>
      <c r="AT92" s="31"/>
      <c r="AU92" s="32">
        <f t="shared" si="11"/>
        <v>0.5</v>
      </c>
      <c r="AV92" s="29"/>
      <c r="AW92" s="29"/>
      <c r="AX92" s="29"/>
      <c r="AY92" s="29"/>
      <c r="AZ92" s="29"/>
      <c r="BA92" s="33">
        <f t="shared" si="12"/>
        <v>0.5</v>
      </c>
    </row>
    <row r="93" spans="1:53" x14ac:dyDescent="0.25">
      <c r="A93" s="29">
        <v>85</v>
      </c>
      <c r="B93" s="29"/>
      <c r="C93" s="29"/>
      <c r="D93" s="29"/>
      <c r="E93" s="29" t="s">
        <v>529</v>
      </c>
      <c r="F93" s="29"/>
      <c r="G93" s="29"/>
      <c r="H93" s="29" t="s">
        <v>529</v>
      </c>
      <c r="I93" s="29" t="s">
        <v>369</v>
      </c>
      <c r="J93" s="51">
        <v>0.7</v>
      </c>
      <c r="K93" s="29"/>
      <c r="L93" s="29"/>
      <c r="M93" s="29"/>
      <c r="N93" s="29"/>
      <c r="O93" s="30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52">
        <f t="shared" si="7"/>
        <v>0.7</v>
      </c>
      <c r="AK93" s="52">
        <f t="shared" si="8"/>
        <v>0.30000000000000004</v>
      </c>
      <c r="AL93" s="52">
        <f t="shared" si="9"/>
        <v>1</v>
      </c>
      <c r="AM93" s="29"/>
      <c r="AN93" s="29"/>
      <c r="AO93" s="29"/>
      <c r="AP93" s="29"/>
      <c r="AQ93" s="29"/>
      <c r="AR93" s="29"/>
      <c r="AS93" s="53">
        <f t="shared" si="10"/>
        <v>0.7</v>
      </c>
      <c r="AT93" s="31"/>
      <c r="AU93" s="32">
        <f t="shared" si="11"/>
        <v>0</v>
      </c>
      <c r="AV93" s="29"/>
      <c r="AW93" s="29"/>
      <c r="AX93" s="29"/>
      <c r="AY93" s="29"/>
      <c r="AZ93" s="29"/>
      <c r="BA93" s="33">
        <f t="shared" si="12"/>
        <v>0.7</v>
      </c>
    </row>
    <row r="94" spans="1:53" x14ac:dyDescent="0.25">
      <c r="A94" s="29">
        <v>86</v>
      </c>
      <c r="B94" s="29"/>
      <c r="C94" s="29"/>
      <c r="D94" s="29"/>
      <c r="E94" s="29" t="s">
        <v>47</v>
      </c>
      <c r="F94" s="29"/>
      <c r="G94" s="29"/>
      <c r="H94" s="29" t="s">
        <v>47</v>
      </c>
      <c r="I94" s="29" t="s">
        <v>129</v>
      </c>
      <c r="J94" s="51">
        <v>0.99999999990999999</v>
      </c>
      <c r="K94" s="29"/>
      <c r="L94" s="29" t="s">
        <v>167</v>
      </c>
      <c r="M94" s="56">
        <v>8.9999999999999999E-11</v>
      </c>
      <c r="N94" s="29"/>
      <c r="O94" s="30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52">
        <f t="shared" si="7"/>
        <v>1</v>
      </c>
      <c r="AK94" s="52">
        <f t="shared" si="8"/>
        <v>0</v>
      </c>
      <c r="AL94" s="52">
        <f t="shared" si="9"/>
        <v>1</v>
      </c>
      <c r="AM94" s="29"/>
      <c r="AN94" s="29"/>
      <c r="AO94" s="29"/>
      <c r="AP94" s="29"/>
      <c r="AQ94" s="29"/>
      <c r="AR94" s="29"/>
      <c r="AS94" s="53">
        <f t="shared" si="10"/>
        <v>1</v>
      </c>
      <c r="AT94" s="31"/>
      <c r="AU94" s="32">
        <f t="shared" si="11"/>
        <v>1</v>
      </c>
      <c r="AV94" s="29"/>
      <c r="AW94" s="29"/>
      <c r="AX94" s="29"/>
      <c r="AY94" s="29"/>
      <c r="AZ94" s="29"/>
      <c r="BA94" s="33">
        <f t="shared" si="12"/>
        <v>1</v>
      </c>
    </row>
    <row r="95" spans="1:53" x14ac:dyDescent="0.25">
      <c r="A95" s="29">
        <v>87</v>
      </c>
      <c r="B95" s="29"/>
      <c r="C95" s="29"/>
      <c r="D95" s="29"/>
      <c r="E95" s="29" t="s">
        <v>530</v>
      </c>
      <c r="F95" s="29"/>
      <c r="G95" s="29"/>
      <c r="H95" s="29" t="s">
        <v>530</v>
      </c>
      <c r="I95" s="29" t="s">
        <v>173</v>
      </c>
      <c r="J95" s="52">
        <v>1</v>
      </c>
      <c r="K95" s="29"/>
      <c r="L95" s="29"/>
      <c r="M95" s="29"/>
      <c r="N95" s="29"/>
      <c r="O95" s="30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52">
        <f t="shared" si="7"/>
        <v>1</v>
      </c>
      <c r="AK95" s="52">
        <f t="shared" si="8"/>
        <v>0</v>
      </c>
      <c r="AL95" s="52">
        <f t="shared" si="9"/>
        <v>1</v>
      </c>
      <c r="AM95" s="29"/>
      <c r="AN95" s="29"/>
      <c r="AO95" s="29"/>
      <c r="AP95" s="29"/>
      <c r="AQ95" s="29"/>
      <c r="AR95" s="29"/>
      <c r="AS95" s="53">
        <f t="shared" si="10"/>
        <v>1</v>
      </c>
      <c r="AT95" s="31"/>
      <c r="AU95" s="32">
        <f t="shared" si="11"/>
        <v>1</v>
      </c>
      <c r="AV95" s="29"/>
      <c r="AW95" s="29"/>
      <c r="AX95" s="29"/>
      <c r="AY95" s="29"/>
      <c r="AZ95" s="29"/>
      <c r="BA95" s="33">
        <f t="shared" si="12"/>
        <v>1</v>
      </c>
    </row>
    <row r="96" spans="1:53" x14ac:dyDescent="0.25">
      <c r="A96" s="29">
        <v>88</v>
      </c>
      <c r="B96" s="29"/>
      <c r="C96" s="29"/>
      <c r="D96" s="29"/>
      <c r="E96" s="29" t="s">
        <v>531</v>
      </c>
      <c r="F96" s="29"/>
      <c r="G96" s="29"/>
      <c r="H96" s="29" t="s">
        <v>531</v>
      </c>
      <c r="I96" s="29" t="s">
        <v>47</v>
      </c>
      <c r="J96" s="51">
        <v>1</v>
      </c>
      <c r="K96" s="29"/>
      <c r="L96" s="29"/>
      <c r="M96" s="29"/>
      <c r="N96" s="29"/>
      <c r="O96" s="30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52">
        <f t="shared" si="7"/>
        <v>1</v>
      </c>
      <c r="AK96" s="52">
        <f t="shared" si="8"/>
        <v>0</v>
      </c>
      <c r="AL96" s="52">
        <f t="shared" si="9"/>
        <v>1</v>
      </c>
      <c r="AM96" s="29"/>
      <c r="AN96" s="29"/>
      <c r="AO96" s="29"/>
      <c r="AP96" s="29"/>
      <c r="AQ96" s="29"/>
      <c r="AR96" s="29"/>
      <c r="AS96" s="53">
        <f t="shared" si="10"/>
        <v>1</v>
      </c>
      <c r="AT96" s="31"/>
      <c r="AU96" s="32">
        <f t="shared" si="11"/>
        <v>1</v>
      </c>
      <c r="AV96" s="29"/>
      <c r="AW96" s="29"/>
      <c r="AX96" s="29"/>
      <c r="AY96" s="29"/>
      <c r="AZ96" s="29"/>
      <c r="BA96" s="33">
        <f t="shared" si="12"/>
        <v>1</v>
      </c>
    </row>
    <row r="97" spans="1:53" x14ac:dyDescent="0.25">
      <c r="A97" s="29">
        <v>89</v>
      </c>
      <c r="B97" s="29"/>
      <c r="C97" s="29"/>
      <c r="D97" s="29"/>
      <c r="E97" s="29" t="s">
        <v>49</v>
      </c>
      <c r="F97" s="29"/>
      <c r="G97" s="29"/>
      <c r="H97" s="29" t="s">
        <v>49</v>
      </c>
      <c r="I97" s="29" t="s">
        <v>141</v>
      </c>
      <c r="J97" s="51">
        <v>1</v>
      </c>
      <c r="K97" s="29"/>
      <c r="L97" s="29"/>
      <c r="M97" s="29"/>
      <c r="N97" s="29"/>
      <c r="O97" s="30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52">
        <f t="shared" si="7"/>
        <v>1</v>
      </c>
      <c r="AK97" s="52">
        <f t="shared" si="8"/>
        <v>0</v>
      </c>
      <c r="AL97" s="52">
        <f t="shared" si="9"/>
        <v>1</v>
      </c>
      <c r="AM97" s="29"/>
      <c r="AN97" s="29"/>
      <c r="AO97" s="29"/>
      <c r="AP97" s="29"/>
      <c r="AQ97" s="29"/>
      <c r="AR97" s="29"/>
      <c r="AS97" s="53">
        <f t="shared" si="10"/>
        <v>1</v>
      </c>
      <c r="AT97" s="31"/>
      <c r="AU97" s="32">
        <f t="shared" si="11"/>
        <v>0.91605899999999996</v>
      </c>
      <c r="AV97" s="29"/>
      <c r="AW97" s="29"/>
      <c r="AX97" s="29"/>
      <c r="AY97" s="29"/>
      <c r="AZ97" s="29"/>
      <c r="BA97" s="33">
        <f t="shared" si="12"/>
        <v>1</v>
      </c>
    </row>
    <row r="98" spans="1:53" x14ac:dyDescent="0.25">
      <c r="A98" s="29">
        <v>90</v>
      </c>
      <c r="B98" s="29"/>
      <c r="C98" s="29"/>
      <c r="D98" s="29"/>
      <c r="E98" s="29" t="s">
        <v>532</v>
      </c>
      <c r="F98" s="29"/>
      <c r="G98" s="29"/>
      <c r="H98" s="29" t="s">
        <v>532</v>
      </c>
      <c r="I98" s="29" t="s">
        <v>389</v>
      </c>
      <c r="J98" s="51">
        <v>0.1024</v>
      </c>
      <c r="K98" s="29"/>
      <c r="L98" s="29"/>
      <c r="M98" s="29"/>
      <c r="N98" s="29"/>
      <c r="O98" s="30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52">
        <f t="shared" si="7"/>
        <v>0.1024</v>
      </c>
      <c r="AK98" s="52">
        <f t="shared" si="8"/>
        <v>0.89759999999999995</v>
      </c>
      <c r="AL98" s="52">
        <f t="shared" si="9"/>
        <v>1</v>
      </c>
      <c r="AM98" s="29"/>
      <c r="AN98" s="29"/>
      <c r="AO98" s="29"/>
      <c r="AP98" s="29"/>
      <c r="AQ98" s="29"/>
      <c r="AR98" s="29"/>
      <c r="AS98" s="53">
        <f t="shared" si="10"/>
        <v>0.1024</v>
      </c>
      <c r="AT98" s="31"/>
      <c r="AU98" s="32">
        <f t="shared" si="11"/>
        <v>0</v>
      </c>
      <c r="AV98" s="29"/>
      <c r="AW98" s="29"/>
      <c r="AX98" s="29"/>
      <c r="AY98" s="29"/>
      <c r="AZ98" s="29"/>
      <c r="BA98" s="33">
        <f t="shared" si="12"/>
        <v>0.1024</v>
      </c>
    </row>
    <row r="99" spans="1:53" x14ac:dyDescent="0.25">
      <c r="A99" s="29">
        <v>91</v>
      </c>
      <c r="B99" s="29"/>
      <c r="C99" s="29"/>
      <c r="D99" s="29"/>
      <c r="E99" s="29" t="s">
        <v>533</v>
      </c>
      <c r="F99" s="29"/>
      <c r="G99" s="29"/>
      <c r="H99" s="29" t="s">
        <v>533</v>
      </c>
      <c r="I99" s="29" t="s">
        <v>191</v>
      </c>
      <c r="J99" s="51">
        <v>6.9999999999999994E-5</v>
      </c>
      <c r="K99" s="29"/>
      <c r="L99" s="29"/>
      <c r="M99" s="29"/>
      <c r="N99" s="29"/>
      <c r="O99" s="30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52">
        <f t="shared" si="7"/>
        <v>6.9999999999999994E-5</v>
      </c>
      <c r="AK99" s="52">
        <f t="shared" si="8"/>
        <v>0.99992999999999999</v>
      </c>
      <c r="AL99" s="52">
        <f t="shared" si="9"/>
        <v>1</v>
      </c>
      <c r="AM99" s="29"/>
      <c r="AN99" s="29"/>
      <c r="AO99" s="29"/>
      <c r="AP99" s="29"/>
      <c r="AQ99" s="29"/>
      <c r="AR99" s="29"/>
      <c r="AS99" s="53">
        <f t="shared" si="10"/>
        <v>6.9999999999999994E-5</v>
      </c>
      <c r="AT99" s="31"/>
      <c r="AU99" s="32">
        <f t="shared" si="11"/>
        <v>6.9999999999999994E-5</v>
      </c>
      <c r="AV99" s="29"/>
      <c r="AW99" s="29"/>
      <c r="AX99" s="29"/>
      <c r="AY99" s="29"/>
      <c r="AZ99" s="29"/>
      <c r="BA99" s="33">
        <f t="shared" si="12"/>
        <v>6.9999999999999994E-5</v>
      </c>
    </row>
    <row r="100" spans="1:53" x14ac:dyDescent="0.25">
      <c r="A100" s="29">
        <v>92</v>
      </c>
      <c r="B100" s="29"/>
      <c r="C100" s="29"/>
      <c r="D100" s="29"/>
      <c r="E100" s="29" t="s">
        <v>534</v>
      </c>
      <c r="F100" s="29"/>
      <c r="G100" s="29"/>
      <c r="H100" s="29" t="s">
        <v>534</v>
      </c>
      <c r="I100" s="29" t="s">
        <v>389</v>
      </c>
      <c r="J100" s="51">
        <v>0.125</v>
      </c>
      <c r="K100" s="29"/>
      <c r="L100" s="29"/>
      <c r="M100" s="29"/>
      <c r="N100" s="29"/>
      <c r="O100" s="30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52">
        <f t="shared" si="7"/>
        <v>0.125</v>
      </c>
      <c r="AK100" s="52">
        <f t="shared" si="8"/>
        <v>0.875</v>
      </c>
      <c r="AL100" s="52">
        <f t="shared" si="9"/>
        <v>1</v>
      </c>
      <c r="AM100" s="29"/>
      <c r="AN100" s="29"/>
      <c r="AO100" s="29"/>
      <c r="AP100" s="29"/>
      <c r="AQ100" s="29"/>
      <c r="AR100" s="29"/>
      <c r="AS100" s="53">
        <f t="shared" si="10"/>
        <v>0.125</v>
      </c>
      <c r="AT100" s="31"/>
      <c r="AU100" s="32">
        <f t="shared" si="11"/>
        <v>0</v>
      </c>
      <c r="AV100" s="29"/>
      <c r="AW100" s="29"/>
      <c r="AX100" s="29"/>
      <c r="AY100" s="29"/>
      <c r="AZ100" s="29"/>
      <c r="BA100" s="33">
        <f t="shared" si="12"/>
        <v>0.125</v>
      </c>
    </row>
    <row r="101" spans="1:53" x14ac:dyDescent="0.25">
      <c r="A101" s="29">
        <v>93</v>
      </c>
      <c r="B101" s="29"/>
      <c r="C101" s="29"/>
      <c r="D101" s="29"/>
      <c r="E101" s="29" t="s">
        <v>535</v>
      </c>
      <c r="F101" s="29"/>
      <c r="G101" s="29"/>
      <c r="H101" s="29" t="s">
        <v>535</v>
      </c>
      <c r="I101" s="29" t="s">
        <v>45</v>
      </c>
      <c r="J101" s="52">
        <v>1</v>
      </c>
      <c r="K101" s="29"/>
      <c r="L101" s="29"/>
      <c r="M101" s="29"/>
      <c r="N101" s="29"/>
      <c r="O101" s="30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52">
        <f t="shared" si="7"/>
        <v>1</v>
      </c>
      <c r="AK101" s="52">
        <f t="shared" si="8"/>
        <v>0</v>
      </c>
      <c r="AL101" s="52">
        <f t="shared" si="9"/>
        <v>1</v>
      </c>
      <c r="AM101" s="29"/>
      <c r="AN101" s="29"/>
      <c r="AO101" s="29"/>
      <c r="AP101" s="29"/>
      <c r="AQ101" s="29"/>
      <c r="AR101" s="29"/>
      <c r="AS101" s="53">
        <f t="shared" si="10"/>
        <v>1</v>
      </c>
      <c r="AT101" s="31"/>
      <c r="AU101" s="32">
        <f t="shared" si="11"/>
        <v>1</v>
      </c>
      <c r="AV101" s="29"/>
      <c r="AW101" s="29"/>
      <c r="AX101" s="29"/>
      <c r="AY101" s="29"/>
      <c r="AZ101" s="29"/>
      <c r="BA101" s="33">
        <f t="shared" si="12"/>
        <v>1</v>
      </c>
    </row>
    <row r="102" spans="1:53" x14ac:dyDescent="0.25">
      <c r="A102" s="29">
        <v>94</v>
      </c>
      <c r="B102" s="29"/>
      <c r="C102" s="29"/>
      <c r="D102" s="29"/>
      <c r="E102" s="29" t="s">
        <v>536</v>
      </c>
      <c r="F102" s="29"/>
      <c r="G102" s="29"/>
      <c r="H102" s="29" t="s">
        <v>536</v>
      </c>
      <c r="I102" s="29" t="s">
        <v>389</v>
      </c>
      <c r="J102" s="51">
        <v>0.26319999999999999</v>
      </c>
      <c r="K102" s="29"/>
      <c r="L102" s="29"/>
      <c r="M102" s="29"/>
      <c r="N102" s="29"/>
      <c r="O102" s="30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52">
        <f t="shared" si="7"/>
        <v>0.26319999999999999</v>
      </c>
      <c r="AK102" s="52">
        <f t="shared" si="8"/>
        <v>0.73680000000000001</v>
      </c>
      <c r="AL102" s="52">
        <f t="shared" si="9"/>
        <v>1</v>
      </c>
      <c r="AM102" s="29"/>
      <c r="AN102" s="29"/>
      <c r="AO102" s="29"/>
      <c r="AP102" s="29"/>
      <c r="AQ102" s="29"/>
      <c r="AR102" s="29"/>
      <c r="AS102" s="53">
        <f t="shared" si="10"/>
        <v>0.26319999999999999</v>
      </c>
      <c r="AT102" s="31"/>
      <c r="AU102" s="32">
        <f t="shared" si="11"/>
        <v>0</v>
      </c>
      <c r="AV102" s="29"/>
      <c r="AW102" s="29"/>
      <c r="AX102" s="29"/>
      <c r="AY102" s="29"/>
      <c r="AZ102" s="29"/>
      <c r="BA102" s="33">
        <f t="shared" si="12"/>
        <v>0.26319999999999999</v>
      </c>
    </row>
    <row r="103" spans="1:53" x14ac:dyDescent="0.25">
      <c r="A103" s="29">
        <v>95</v>
      </c>
      <c r="B103" s="29"/>
      <c r="C103" s="29"/>
      <c r="D103" s="29"/>
      <c r="E103" s="29" t="s">
        <v>389</v>
      </c>
      <c r="F103" s="29"/>
      <c r="G103" s="29"/>
      <c r="H103" s="29" t="s">
        <v>389</v>
      </c>
      <c r="I103" s="29" t="s">
        <v>369</v>
      </c>
      <c r="J103" s="51">
        <v>0.877919</v>
      </c>
      <c r="K103" s="29"/>
      <c r="O103" s="55" t="s">
        <v>494</v>
      </c>
      <c r="P103" s="51">
        <v>0.122081</v>
      </c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52">
        <f t="shared" si="7"/>
        <v>1</v>
      </c>
      <c r="AK103" s="52">
        <f t="shared" si="8"/>
        <v>0</v>
      </c>
      <c r="AL103" s="52">
        <f t="shared" si="9"/>
        <v>1</v>
      </c>
      <c r="AM103" s="29"/>
      <c r="AN103" s="29"/>
      <c r="AO103" s="29"/>
      <c r="AP103" s="29"/>
      <c r="AQ103" s="29"/>
      <c r="AR103" s="29"/>
      <c r="AS103" s="53">
        <f t="shared" si="10"/>
        <v>1</v>
      </c>
      <c r="AT103" s="31"/>
      <c r="AU103" s="32">
        <f t="shared" si="11"/>
        <v>0</v>
      </c>
      <c r="AV103" s="29"/>
      <c r="AW103" s="29"/>
      <c r="AX103" s="29"/>
      <c r="AY103" s="29"/>
      <c r="AZ103" s="29"/>
      <c r="BA103" s="33">
        <f t="shared" si="12"/>
        <v>1</v>
      </c>
    </row>
    <row r="104" spans="1:53" x14ac:dyDescent="0.25">
      <c r="A104" s="29">
        <v>96</v>
      </c>
      <c r="B104" s="29"/>
      <c r="C104" s="29"/>
      <c r="D104" s="29"/>
      <c r="E104" s="29" t="s">
        <v>458</v>
      </c>
      <c r="F104" s="29"/>
      <c r="G104" s="29"/>
      <c r="H104" s="29" t="s">
        <v>458</v>
      </c>
      <c r="I104" s="29" t="s">
        <v>141</v>
      </c>
      <c r="J104" s="51">
        <v>1</v>
      </c>
      <c r="K104" s="29"/>
      <c r="L104" s="29"/>
      <c r="M104" s="29"/>
      <c r="N104" s="29"/>
      <c r="O104" s="30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52">
        <f t="shared" si="7"/>
        <v>1</v>
      </c>
      <c r="AK104" s="52">
        <f t="shared" si="8"/>
        <v>0</v>
      </c>
      <c r="AL104" s="52">
        <f t="shared" si="9"/>
        <v>1</v>
      </c>
      <c r="AM104" s="29"/>
      <c r="AN104" s="29"/>
      <c r="AO104" s="29"/>
      <c r="AP104" s="29"/>
      <c r="AQ104" s="29"/>
      <c r="AR104" s="29"/>
      <c r="AS104" s="53">
        <f t="shared" si="10"/>
        <v>1</v>
      </c>
      <c r="AT104" s="31"/>
      <c r="AU104" s="32">
        <f t="shared" si="11"/>
        <v>0.91605899999999996</v>
      </c>
      <c r="AV104" s="29"/>
      <c r="AW104" s="29"/>
      <c r="AX104" s="29"/>
      <c r="AY104" s="29"/>
      <c r="AZ104" s="29"/>
      <c r="BA104" s="33">
        <f t="shared" si="12"/>
        <v>1</v>
      </c>
    </row>
    <row r="105" spans="1:53" x14ac:dyDescent="0.25">
      <c r="A105" s="29">
        <v>97</v>
      </c>
      <c r="B105" s="29"/>
      <c r="C105" s="29"/>
      <c r="D105" s="29"/>
      <c r="E105" s="29" t="s">
        <v>67</v>
      </c>
      <c r="F105" s="29"/>
      <c r="G105" s="29"/>
      <c r="H105" s="29" t="s">
        <v>67</v>
      </c>
      <c r="I105" s="29" t="s">
        <v>28</v>
      </c>
      <c r="J105" s="51">
        <v>0.9889</v>
      </c>
      <c r="K105" s="29"/>
      <c r="L105" s="29"/>
      <c r="M105" s="29"/>
      <c r="N105" s="29"/>
      <c r="O105" s="30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52">
        <f t="shared" si="7"/>
        <v>0.9889</v>
      </c>
      <c r="AK105" s="52">
        <f t="shared" si="8"/>
        <v>1.1099999999999999E-2</v>
      </c>
      <c r="AL105" s="52">
        <f t="shared" si="9"/>
        <v>1</v>
      </c>
      <c r="AM105" s="29"/>
      <c r="AN105" s="29"/>
      <c r="AO105" s="29"/>
      <c r="AP105" s="29"/>
      <c r="AQ105" s="29"/>
      <c r="AR105" s="29"/>
      <c r="AS105" s="53">
        <f t="shared" si="10"/>
        <v>0.98885648840000007</v>
      </c>
      <c r="AT105" s="31"/>
      <c r="AU105" s="32">
        <f t="shared" si="11"/>
        <v>0.97611055629999999</v>
      </c>
      <c r="AV105" s="29"/>
      <c r="AW105" s="29"/>
      <c r="AX105" s="29"/>
      <c r="AY105" s="29"/>
      <c r="AZ105" s="29"/>
      <c r="BA105" s="33">
        <f t="shared" si="12"/>
        <v>0.9889</v>
      </c>
    </row>
    <row r="106" spans="1:53" x14ac:dyDescent="0.25">
      <c r="A106" s="29">
        <v>98</v>
      </c>
      <c r="B106" s="29"/>
      <c r="C106" s="29"/>
      <c r="D106" s="29"/>
      <c r="E106" s="29" t="s">
        <v>537</v>
      </c>
      <c r="F106" s="29"/>
      <c r="G106" s="29"/>
      <c r="H106" s="29" t="s">
        <v>537</v>
      </c>
      <c r="I106" s="29" t="s">
        <v>67</v>
      </c>
      <c r="J106" s="51">
        <v>1</v>
      </c>
      <c r="K106" s="29"/>
      <c r="L106" s="29"/>
      <c r="M106" s="29"/>
      <c r="N106" s="29"/>
      <c r="O106" s="30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52">
        <f t="shared" si="7"/>
        <v>1</v>
      </c>
      <c r="AK106" s="52">
        <f t="shared" si="8"/>
        <v>0</v>
      </c>
      <c r="AL106" s="52">
        <f t="shared" si="9"/>
        <v>1</v>
      </c>
      <c r="AM106" s="29"/>
      <c r="AN106" s="29"/>
      <c r="AO106" s="29"/>
      <c r="AP106" s="29"/>
      <c r="AQ106" s="29"/>
      <c r="AR106" s="29"/>
      <c r="AS106" s="53">
        <f t="shared" si="10"/>
        <v>0.98885648840000007</v>
      </c>
      <c r="AT106" s="31"/>
      <c r="AU106" s="32">
        <f t="shared" si="11"/>
        <v>0.97611055629999999</v>
      </c>
      <c r="AV106" s="29"/>
      <c r="AW106" s="29"/>
      <c r="AX106" s="29"/>
      <c r="AY106" s="29"/>
      <c r="AZ106" s="29"/>
      <c r="BA106" s="33">
        <f t="shared" si="12"/>
        <v>1</v>
      </c>
    </row>
    <row r="107" spans="1:53" x14ac:dyDescent="0.25">
      <c r="A107" s="29">
        <v>99</v>
      </c>
      <c r="B107" s="29"/>
      <c r="C107" s="29"/>
      <c r="D107" s="29"/>
      <c r="E107" s="29" t="s">
        <v>538</v>
      </c>
      <c r="F107" s="29"/>
      <c r="G107" s="29"/>
      <c r="H107" s="29" t="s">
        <v>538</v>
      </c>
      <c r="I107" s="29" t="s">
        <v>458</v>
      </c>
      <c r="J107" s="51">
        <v>0.99780500000000005</v>
      </c>
      <c r="K107" s="29"/>
      <c r="L107" s="29"/>
      <c r="M107" s="29"/>
      <c r="N107" s="29"/>
      <c r="O107" s="30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52">
        <f t="shared" si="7"/>
        <v>0.99780500000000005</v>
      </c>
      <c r="AK107" s="52">
        <f t="shared" si="8"/>
        <v>2.194999999999947E-3</v>
      </c>
      <c r="AL107" s="52">
        <f t="shared" si="9"/>
        <v>1</v>
      </c>
      <c r="AM107" s="29"/>
      <c r="AN107" s="29"/>
      <c r="AO107" s="29"/>
      <c r="AP107" s="29"/>
      <c r="AQ107" s="29"/>
      <c r="AR107" s="29"/>
      <c r="AS107" s="53">
        <f t="shared" si="10"/>
        <v>0.99780500000000005</v>
      </c>
      <c r="AT107" s="31"/>
      <c r="AU107" s="32">
        <f t="shared" si="11"/>
        <v>0.91404825049500005</v>
      </c>
      <c r="AV107" s="29"/>
      <c r="AW107" s="29"/>
      <c r="AX107" s="29"/>
      <c r="AY107" s="29"/>
      <c r="AZ107" s="29"/>
      <c r="BA107" s="33">
        <f t="shared" si="12"/>
        <v>0.99780500000000005</v>
      </c>
    </row>
    <row r="108" spans="1:53" x14ac:dyDescent="0.25">
      <c r="A108" s="29">
        <v>100</v>
      </c>
      <c r="B108" s="29"/>
      <c r="C108" s="29"/>
      <c r="D108" s="29"/>
      <c r="E108" s="29" t="s">
        <v>539</v>
      </c>
      <c r="F108" s="29"/>
      <c r="G108" s="29"/>
      <c r="H108" s="29" t="s">
        <v>539</v>
      </c>
      <c r="I108" s="29" t="s">
        <v>458</v>
      </c>
      <c r="J108" s="51">
        <v>0.98</v>
      </c>
      <c r="K108" s="29"/>
      <c r="L108" s="29"/>
      <c r="M108" s="29"/>
      <c r="N108" s="29"/>
      <c r="O108" s="30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52">
        <f t="shared" si="7"/>
        <v>0.98</v>
      </c>
      <c r="AK108" s="52">
        <f t="shared" si="8"/>
        <v>2.0000000000000018E-2</v>
      </c>
      <c r="AL108" s="52">
        <f t="shared" si="9"/>
        <v>1</v>
      </c>
      <c r="AM108" s="29"/>
      <c r="AN108" s="29"/>
      <c r="AO108" s="29"/>
      <c r="AP108" s="29"/>
      <c r="AQ108" s="29"/>
      <c r="AR108" s="29"/>
      <c r="AS108" s="53">
        <f t="shared" si="10"/>
        <v>0.98</v>
      </c>
      <c r="AT108" s="31"/>
      <c r="AU108" s="32">
        <f t="shared" si="11"/>
        <v>0.89773781999999991</v>
      </c>
      <c r="AV108" s="29"/>
      <c r="AW108" s="29"/>
      <c r="AX108" s="29"/>
      <c r="AY108" s="29"/>
      <c r="AZ108" s="29"/>
      <c r="BA108" s="33">
        <f t="shared" si="12"/>
        <v>0.98</v>
      </c>
    </row>
    <row r="109" spans="1:53" x14ac:dyDescent="0.25">
      <c r="A109" s="29">
        <v>101</v>
      </c>
      <c r="B109" s="29"/>
      <c r="C109" s="29"/>
      <c r="D109" s="29"/>
      <c r="E109" s="29" t="s">
        <v>414</v>
      </c>
      <c r="F109" s="29"/>
      <c r="G109" s="29"/>
      <c r="H109" s="29" t="s">
        <v>414</v>
      </c>
      <c r="I109" s="29" t="s">
        <v>369</v>
      </c>
      <c r="J109" s="52">
        <v>1</v>
      </c>
      <c r="K109" s="29"/>
      <c r="L109" s="29"/>
      <c r="M109" s="29"/>
      <c r="N109" s="29"/>
      <c r="O109" s="30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52">
        <f t="shared" si="7"/>
        <v>1</v>
      </c>
      <c r="AK109" s="52">
        <f t="shared" si="8"/>
        <v>0</v>
      </c>
      <c r="AL109" s="52">
        <f t="shared" si="9"/>
        <v>1</v>
      </c>
      <c r="AM109" s="29"/>
      <c r="AN109" s="29"/>
      <c r="AO109" s="29"/>
      <c r="AP109" s="29"/>
      <c r="AQ109" s="29"/>
      <c r="AR109" s="29"/>
      <c r="AS109" s="53">
        <f t="shared" si="10"/>
        <v>1</v>
      </c>
      <c r="AT109" s="31"/>
      <c r="AU109" s="32">
        <f t="shared" si="11"/>
        <v>0</v>
      </c>
      <c r="AV109" s="29"/>
      <c r="AW109" s="29"/>
      <c r="AX109" s="29"/>
      <c r="AY109" s="29"/>
      <c r="AZ109" s="29"/>
      <c r="BA109" s="33">
        <f t="shared" si="12"/>
        <v>1</v>
      </c>
    </row>
    <row r="110" spans="1:53" x14ac:dyDescent="0.25">
      <c r="A110" s="29">
        <v>102</v>
      </c>
      <c r="B110" s="29"/>
      <c r="C110" s="29"/>
      <c r="D110" s="29"/>
      <c r="E110" s="29" t="s">
        <v>419</v>
      </c>
      <c r="F110" s="29"/>
      <c r="G110" s="29"/>
      <c r="H110" s="29" t="s">
        <v>419</v>
      </c>
      <c r="I110" s="29" t="s">
        <v>369</v>
      </c>
      <c r="J110" s="52">
        <v>1</v>
      </c>
      <c r="K110" s="29"/>
      <c r="L110" s="29"/>
      <c r="M110" s="29"/>
      <c r="N110" s="29"/>
      <c r="O110" s="30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52">
        <f t="shared" si="7"/>
        <v>1</v>
      </c>
      <c r="AK110" s="52">
        <f t="shared" si="8"/>
        <v>0</v>
      </c>
      <c r="AL110" s="52">
        <f t="shared" si="9"/>
        <v>1</v>
      </c>
      <c r="AM110" s="29"/>
      <c r="AN110" s="29"/>
      <c r="AO110" s="29"/>
      <c r="AP110" s="29"/>
      <c r="AQ110" s="29"/>
      <c r="AR110" s="29"/>
      <c r="AS110" s="53">
        <f t="shared" si="10"/>
        <v>1</v>
      </c>
      <c r="AT110" s="31"/>
      <c r="AU110" s="32">
        <f t="shared" si="11"/>
        <v>0</v>
      </c>
      <c r="AV110" s="29"/>
      <c r="AW110" s="29"/>
      <c r="AX110" s="29"/>
      <c r="AY110" s="29"/>
      <c r="AZ110" s="29"/>
      <c r="BA110" s="33">
        <f t="shared" si="12"/>
        <v>1</v>
      </c>
    </row>
    <row r="111" spans="1:53" x14ac:dyDescent="0.25">
      <c r="A111" s="29">
        <v>103</v>
      </c>
      <c r="B111" s="29"/>
      <c r="C111" s="29"/>
      <c r="D111" s="29"/>
      <c r="E111" s="29" t="s">
        <v>540</v>
      </c>
      <c r="F111" s="29"/>
      <c r="G111" s="29"/>
      <c r="H111" s="29" t="s">
        <v>540</v>
      </c>
      <c r="I111" s="29" t="s">
        <v>458</v>
      </c>
      <c r="J111" s="51">
        <v>0.99998699999999996</v>
      </c>
      <c r="K111" s="29"/>
      <c r="L111" s="29"/>
      <c r="M111" s="29"/>
      <c r="N111" s="29"/>
      <c r="O111" s="30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52">
        <f t="shared" si="7"/>
        <v>0.99998699999999996</v>
      </c>
      <c r="AK111" s="52">
        <f t="shared" si="8"/>
        <v>1.3000000000040757E-5</v>
      </c>
      <c r="AL111" s="52">
        <f t="shared" si="9"/>
        <v>1</v>
      </c>
      <c r="AM111" s="29"/>
      <c r="AN111" s="29"/>
      <c r="AO111" s="29"/>
      <c r="AP111" s="29"/>
      <c r="AQ111" s="29"/>
      <c r="AR111" s="29"/>
      <c r="AS111" s="53">
        <f t="shared" si="10"/>
        <v>0.99998699999999996</v>
      </c>
      <c r="AT111" s="31"/>
      <c r="AU111" s="32">
        <f t="shared" si="11"/>
        <v>0.91604709123299988</v>
      </c>
      <c r="AV111" s="29"/>
      <c r="AW111" s="29"/>
      <c r="AX111" s="29"/>
      <c r="AY111" s="29"/>
      <c r="AZ111" s="29"/>
      <c r="BA111" s="33">
        <f t="shared" si="12"/>
        <v>0.99998699999999996</v>
      </c>
    </row>
    <row r="112" spans="1:53" x14ac:dyDescent="0.25">
      <c r="A112" s="29">
        <v>104</v>
      </c>
      <c r="B112" s="29"/>
      <c r="C112" s="29"/>
      <c r="D112" s="29"/>
      <c r="E112" s="29" t="s">
        <v>541</v>
      </c>
      <c r="F112" s="29"/>
      <c r="G112" s="29"/>
      <c r="H112" s="29" t="s">
        <v>541</v>
      </c>
      <c r="I112" s="29" t="s">
        <v>43</v>
      </c>
      <c r="J112" s="51">
        <v>0.99999000000000005</v>
      </c>
      <c r="K112" s="29"/>
      <c r="O112" s="55" t="s">
        <v>494</v>
      </c>
      <c r="P112" s="51">
        <v>9.0000000000000002E-6</v>
      </c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52">
        <f t="shared" si="7"/>
        <v>0.99999900000000008</v>
      </c>
      <c r="AK112" s="52">
        <f t="shared" si="8"/>
        <v>9.9999999991773336E-7</v>
      </c>
      <c r="AL112" s="52">
        <f t="shared" si="9"/>
        <v>1</v>
      </c>
      <c r="AM112" s="29"/>
      <c r="AN112" s="29"/>
      <c r="AO112" s="29"/>
      <c r="AP112" s="29"/>
      <c r="AQ112" s="29"/>
      <c r="AR112" s="29"/>
      <c r="AS112" s="53">
        <f t="shared" si="10"/>
        <v>0.99999900000000008</v>
      </c>
      <c r="AT112" s="31"/>
      <c r="AU112" s="32">
        <f t="shared" si="11"/>
        <v>3.0599694000000005E-10</v>
      </c>
      <c r="AV112" s="29"/>
      <c r="AW112" s="29"/>
      <c r="AX112" s="29"/>
      <c r="AY112" s="29"/>
      <c r="AZ112" s="29"/>
      <c r="BA112" s="33">
        <f t="shared" si="12"/>
        <v>0.99999900000000008</v>
      </c>
    </row>
    <row r="113" spans="1:53" x14ac:dyDescent="0.25">
      <c r="A113" s="29">
        <v>105</v>
      </c>
      <c r="B113" s="29"/>
      <c r="C113" s="29"/>
      <c r="D113" s="29"/>
      <c r="E113" s="29" t="s">
        <v>376</v>
      </c>
      <c r="F113" s="29"/>
      <c r="G113" s="29"/>
      <c r="H113" s="29" t="s">
        <v>376</v>
      </c>
      <c r="I113" s="29" t="s">
        <v>45</v>
      </c>
      <c r="J113" s="51">
        <v>1</v>
      </c>
      <c r="K113" s="29"/>
      <c r="L113" s="29"/>
      <c r="M113" s="29"/>
      <c r="N113" s="29"/>
      <c r="O113" s="30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52">
        <f t="shared" si="7"/>
        <v>1</v>
      </c>
      <c r="AK113" s="52">
        <f t="shared" si="8"/>
        <v>0</v>
      </c>
      <c r="AL113" s="52">
        <f t="shared" si="9"/>
        <v>1</v>
      </c>
      <c r="AM113" s="29"/>
      <c r="AN113" s="29"/>
      <c r="AO113" s="29"/>
      <c r="AP113" s="29"/>
      <c r="AQ113" s="29"/>
      <c r="AR113" s="29"/>
      <c r="AS113" s="53">
        <f t="shared" si="10"/>
        <v>1</v>
      </c>
      <c r="AT113" s="31"/>
      <c r="AU113" s="32">
        <f t="shared" si="11"/>
        <v>1</v>
      </c>
      <c r="AV113" s="29"/>
      <c r="AW113" s="29"/>
      <c r="AX113" s="29"/>
      <c r="AY113" s="29"/>
      <c r="AZ113" s="29"/>
      <c r="BA113" s="33">
        <f t="shared" si="12"/>
        <v>1</v>
      </c>
    </row>
    <row r="114" spans="1:53" x14ac:dyDescent="0.25">
      <c r="A114" s="29">
        <v>106</v>
      </c>
      <c r="B114" s="29"/>
      <c r="C114" s="29"/>
      <c r="D114" s="29"/>
      <c r="E114" s="29" t="s">
        <v>542</v>
      </c>
      <c r="F114" s="29"/>
      <c r="G114" s="29"/>
      <c r="H114" s="29" t="s">
        <v>542</v>
      </c>
      <c r="I114" s="29" t="s">
        <v>36</v>
      </c>
      <c r="J114" s="51">
        <v>1</v>
      </c>
      <c r="K114" s="29"/>
      <c r="L114" s="29"/>
      <c r="M114" s="29"/>
      <c r="N114" s="29"/>
      <c r="O114" s="30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52">
        <f t="shared" si="7"/>
        <v>1</v>
      </c>
      <c r="AK114" s="52">
        <f t="shared" si="8"/>
        <v>0</v>
      </c>
      <c r="AL114" s="52">
        <f t="shared" si="9"/>
        <v>1</v>
      </c>
      <c r="AM114" s="29"/>
      <c r="AN114" s="29"/>
      <c r="AO114" s="29"/>
      <c r="AP114" s="29"/>
      <c r="AQ114" s="29"/>
      <c r="AR114" s="29"/>
      <c r="AS114" s="53">
        <f t="shared" si="10"/>
        <v>1</v>
      </c>
      <c r="AT114" s="31"/>
      <c r="AU114" s="32">
        <f t="shared" si="11"/>
        <v>1</v>
      </c>
      <c r="AV114" s="29"/>
      <c r="AW114" s="29"/>
      <c r="AX114" s="29"/>
      <c r="AY114" s="29"/>
      <c r="AZ114" s="29"/>
      <c r="BA114" s="33">
        <f t="shared" si="12"/>
        <v>1</v>
      </c>
    </row>
    <row r="115" spans="1:53" x14ac:dyDescent="0.25">
      <c r="A115" s="29">
        <v>107</v>
      </c>
      <c r="B115" s="29"/>
      <c r="C115" s="29"/>
      <c r="D115" s="29"/>
      <c r="E115" s="29" t="s">
        <v>543</v>
      </c>
      <c r="F115" s="29"/>
      <c r="G115" s="29"/>
      <c r="H115" s="29" t="s">
        <v>543</v>
      </c>
      <c r="I115" s="29" t="s">
        <v>409</v>
      </c>
      <c r="J115" s="51">
        <v>0</v>
      </c>
      <c r="K115" s="29"/>
      <c r="L115" s="29"/>
      <c r="M115" s="29"/>
      <c r="N115" s="29"/>
      <c r="O115" s="30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52">
        <f t="shared" si="7"/>
        <v>0</v>
      </c>
      <c r="AK115" s="52">
        <f t="shared" si="8"/>
        <v>1</v>
      </c>
      <c r="AL115" s="52">
        <f t="shared" si="9"/>
        <v>1</v>
      </c>
      <c r="AM115" s="29"/>
      <c r="AN115" s="29"/>
      <c r="AO115" s="29"/>
      <c r="AP115" s="29"/>
      <c r="AQ115" s="29"/>
      <c r="AR115" s="29"/>
      <c r="AS115" s="53">
        <f t="shared" si="10"/>
        <v>0</v>
      </c>
      <c r="AT115" s="31"/>
      <c r="AU115" s="32">
        <f t="shared" si="11"/>
        <v>0</v>
      </c>
      <c r="AV115" s="29"/>
      <c r="AW115" s="29"/>
      <c r="AX115" s="29"/>
      <c r="AY115" s="29"/>
      <c r="AZ115" s="29"/>
      <c r="BA115" s="33">
        <f t="shared" si="12"/>
        <v>0</v>
      </c>
    </row>
    <row r="116" spans="1:53" x14ac:dyDescent="0.25">
      <c r="A116" s="29">
        <v>108</v>
      </c>
      <c r="B116" s="29"/>
      <c r="C116" s="29"/>
      <c r="D116" s="29"/>
      <c r="E116" s="29" t="s">
        <v>544</v>
      </c>
      <c r="F116" s="29"/>
      <c r="G116" s="29"/>
      <c r="H116" s="29" t="s">
        <v>544</v>
      </c>
      <c r="I116" s="29" t="s">
        <v>141</v>
      </c>
      <c r="J116" s="51">
        <v>1</v>
      </c>
      <c r="K116" s="29"/>
      <c r="L116" s="29"/>
      <c r="M116" s="29"/>
      <c r="N116" s="29"/>
      <c r="O116" s="30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52">
        <f t="shared" si="7"/>
        <v>1</v>
      </c>
      <c r="AK116" s="52">
        <f t="shared" si="8"/>
        <v>0</v>
      </c>
      <c r="AL116" s="52">
        <f t="shared" si="9"/>
        <v>1</v>
      </c>
      <c r="AM116" s="29"/>
      <c r="AN116" s="29"/>
      <c r="AO116" s="29"/>
      <c r="AP116" s="29"/>
      <c r="AQ116" s="29"/>
      <c r="AR116" s="29"/>
      <c r="AS116" s="53">
        <f t="shared" si="10"/>
        <v>1</v>
      </c>
      <c r="AT116" s="31"/>
      <c r="AU116" s="32">
        <f t="shared" si="11"/>
        <v>0.91605899999999996</v>
      </c>
      <c r="AV116" s="29"/>
      <c r="AW116" s="29"/>
      <c r="AX116" s="29"/>
      <c r="AY116" s="29"/>
      <c r="AZ116" s="29"/>
      <c r="BA116" s="33">
        <f t="shared" si="12"/>
        <v>1</v>
      </c>
    </row>
    <row r="117" spans="1:53" x14ac:dyDescent="0.25">
      <c r="A117" s="29">
        <v>109</v>
      </c>
      <c r="B117" s="29"/>
      <c r="C117" s="29"/>
      <c r="D117" s="29"/>
      <c r="E117" s="29" t="s">
        <v>384</v>
      </c>
      <c r="F117" s="29"/>
      <c r="G117" s="29"/>
      <c r="H117" s="29" t="s">
        <v>384</v>
      </c>
      <c r="I117" s="29" t="s">
        <v>191</v>
      </c>
      <c r="J117" s="51">
        <v>1</v>
      </c>
      <c r="K117" s="29"/>
      <c r="L117" s="29"/>
      <c r="M117" s="29"/>
      <c r="N117" s="29"/>
      <c r="O117" s="30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52">
        <f t="shared" si="7"/>
        <v>1</v>
      </c>
      <c r="AK117" s="52">
        <f t="shared" si="8"/>
        <v>0</v>
      </c>
      <c r="AL117" s="52">
        <f t="shared" si="9"/>
        <v>1</v>
      </c>
      <c r="AM117" s="29"/>
      <c r="AN117" s="29"/>
      <c r="AO117" s="29"/>
      <c r="AP117" s="29"/>
      <c r="AQ117" s="29"/>
      <c r="AR117" s="29"/>
      <c r="AS117" s="53">
        <f t="shared" si="10"/>
        <v>1</v>
      </c>
      <c r="AT117" s="31"/>
      <c r="AU117" s="32">
        <f t="shared" si="11"/>
        <v>1</v>
      </c>
      <c r="AV117" s="29"/>
      <c r="AW117" s="29"/>
      <c r="AX117" s="29"/>
      <c r="AY117" s="29"/>
      <c r="AZ117" s="29"/>
      <c r="BA117" s="33">
        <f t="shared" si="12"/>
        <v>1</v>
      </c>
    </row>
    <row r="118" spans="1:53" x14ac:dyDescent="0.25">
      <c r="A118" s="29">
        <v>110</v>
      </c>
      <c r="B118" s="29"/>
      <c r="C118" s="29"/>
      <c r="D118" s="29"/>
      <c r="E118" s="29" t="s">
        <v>411</v>
      </c>
      <c r="F118" s="29"/>
      <c r="G118" s="29"/>
      <c r="H118" s="29" t="s">
        <v>411</v>
      </c>
      <c r="I118" s="29" t="s">
        <v>369</v>
      </c>
      <c r="J118" s="52">
        <v>1</v>
      </c>
      <c r="K118" s="29"/>
      <c r="L118" s="29"/>
      <c r="M118" s="29"/>
      <c r="N118" s="29"/>
      <c r="O118" s="30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52">
        <f t="shared" si="7"/>
        <v>1</v>
      </c>
      <c r="AK118" s="52">
        <f t="shared" si="8"/>
        <v>0</v>
      </c>
      <c r="AL118" s="52">
        <f t="shared" si="9"/>
        <v>1</v>
      </c>
      <c r="AM118" s="29"/>
      <c r="AN118" s="29"/>
      <c r="AO118" s="29"/>
      <c r="AP118" s="29"/>
      <c r="AQ118" s="29"/>
      <c r="AR118" s="29"/>
      <c r="AS118" s="53">
        <f t="shared" si="10"/>
        <v>1</v>
      </c>
      <c r="AT118" s="31"/>
      <c r="AU118" s="32">
        <f t="shared" si="11"/>
        <v>0</v>
      </c>
      <c r="AV118" s="29"/>
      <c r="AW118" s="29"/>
      <c r="AX118" s="29"/>
      <c r="AY118" s="29"/>
      <c r="AZ118" s="29"/>
      <c r="BA118" s="33">
        <f t="shared" si="12"/>
        <v>1</v>
      </c>
    </row>
    <row r="119" spans="1:53" x14ac:dyDescent="0.25">
      <c r="A119" s="29">
        <v>111</v>
      </c>
      <c r="B119" s="29"/>
      <c r="C119" s="29"/>
      <c r="D119" s="29"/>
      <c r="E119" s="29" t="s">
        <v>545</v>
      </c>
      <c r="F119" s="29"/>
      <c r="G119" s="29"/>
      <c r="H119" s="29" t="s">
        <v>545</v>
      </c>
      <c r="I119" s="29" t="s">
        <v>187</v>
      </c>
      <c r="J119" s="51">
        <v>0.32019999999999998</v>
      </c>
      <c r="K119" s="29"/>
      <c r="L119" s="29"/>
      <c r="M119" s="29"/>
      <c r="N119" s="29"/>
      <c r="O119" s="30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52">
        <f t="shared" si="7"/>
        <v>0.32019999999999998</v>
      </c>
      <c r="AK119" s="52">
        <f t="shared" si="8"/>
        <v>0.67979999999999996</v>
      </c>
      <c r="AL119" s="52">
        <f t="shared" si="9"/>
        <v>1</v>
      </c>
      <c r="AM119" s="29"/>
      <c r="AN119" s="29"/>
      <c r="AO119" s="29"/>
      <c r="AP119" s="29"/>
      <c r="AQ119" s="29"/>
      <c r="AR119" s="29"/>
      <c r="AS119" s="53">
        <f t="shared" si="10"/>
        <v>0.28014298000640397</v>
      </c>
      <c r="AT119" s="31"/>
      <c r="AU119" s="32">
        <f t="shared" si="11"/>
        <v>0.28014298000640397</v>
      </c>
      <c r="AV119" s="29"/>
      <c r="AW119" s="29"/>
      <c r="AX119" s="29"/>
      <c r="AY119" s="29"/>
      <c r="AZ119" s="29"/>
      <c r="BA119" s="33">
        <f t="shared" si="12"/>
        <v>0.32019999999999998</v>
      </c>
    </row>
    <row r="120" spans="1:53" x14ac:dyDescent="0.25">
      <c r="A120" s="29">
        <v>112</v>
      </c>
      <c r="B120" s="29"/>
      <c r="C120" s="29"/>
      <c r="D120" s="29"/>
      <c r="E120" s="29" t="s">
        <v>34</v>
      </c>
      <c r="F120" s="29"/>
      <c r="G120" s="29"/>
      <c r="H120" s="29" t="s">
        <v>34</v>
      </c>
      <c r="I120" s="29" t="s">
        <v>141</v>
      </c>
      <c r="J120" s="51">
        <v>1</v>
      </c>
      <c r="K120" s="29"/>
      <c r="L120" s="29"/>
      <c r="M120" s="29"/>
      <c r="N120" s="29"/>
      <c r="O120" s="30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52">
        <f t="shared" si="7"/>
        <v>1</v>
      </c>
      <c r="AK120" s="52">
        <f t="shared" si="8"/>
        <v>0</v>
      </c>
      <c r="AL120" s="52">
        <f t="shared" si="9"/>
        <v>1</v>
      </c>
      <c r="AM120" s="29"/>
      <c r="AN120" s="29"/>
      <c r="AO120" s="29"/>
      <c r="AP120" s="29"/>
      <c r="AQ120" s="29"/>
      <c r="AR120" s="29"/>
      <c r="AS120" s="53">
        <f t="shared" si="10"/>
        <v>1</v>
      </c>
      <c r="AT120" s="31"/>
      <c r="AU120" s="32">
        <f t="shared" si="11"/>
        <v>0.91605899999999996</v>
      </c>
      <c r="AV120" s="29"/>
      <c r="AW120" s="29"/>
      <c r="AX120" s="29"/>
      <c r="AY120" s="29"/>
      <c r="AZ120" s="29"/>
      <c r="BA120" s="33">
        <f t="shared" si="12"/>
        <v>1</v>
      </c>
    </row>
    <row r="121" spans="1:53" x14ac:dyDescent="0.25">
      <c r="A121" s="29">
        <v>113</v>
      </c>
      <c r="B121" s="29"/>
      <c r="C121" s="29"/>
      <c r="D121" s="29"/>
      <c r="E121" s="29" t="s">
        <v>38</v>
      </c>
      <c r="F121" s="29"/>
      <c r="G121" s="29"/>
      <c r="H121" s="29" t="s">
        <v>38</v>
      </c>
      <c r="I121" s="29" t="s">
        <v>141</v>
      </c>
      <c r="J121" s="51">
        <v>1</v>
      </c>
      <c r="K121" s="29"/>
      <c r="L121" s="29"/>
      <c r="M121" s="29"/>
      <c r="N121" s="29"/>
      <c r="O121" s="30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52">
        <f t="shared" si="7"/>
        <v>1</v>
      </c>
      <c r="AK121" s="52">
        <f t="shared" si="8"/>
        <v>0</v>
      </c>
      <c r="AL121" s="52">
        <f t="shared" si="9"/>
        <v>1</v>
      </c>
      <c r="AM121" s="29"/>
      <c r="AN121" s="29"/>
      <c r="AO121" s="29"/>
      <c r="AP121" s="29"/>
      <c r="AQ121" s="29"/>
      <c r="AR121" s="29"/>
      <c r="AS121" s="53">
        <f t="shared" si="10"/>
        <v>1</v>
      </c>
      <c r="AT121" s="31"/>
      <c r="AU121" s="32">
        <f t="shared" si="11"/>
        <v>0.91605899999999996</v>
      </c>
      <c r="AV121" s="29"/>
      <c r="AW121" s="29"/>
      <c r="AX121" s="29"/>
      <c r="AY121" s="29"/>
      <c r="AZ121" s="29"/>
      <c r="BA121" s="33">
        <f t="shared" si="12"/>
        <v>1</v>
      </c>
    </row>
    <row r="122" spans="1:53" x14ac:dyDescent="0.25">
      <c r="A122" s="29">
        <v>114</v>
      </c>
      <c r="B122" s="29"/>
      <c r="C122" s="29"/>
      <c r="D122" s="29"/>
      <c r="E122" s="29" t="s">
        <v>546</v>
      </c>
      <c r="F122" s="29"/>
      <c r="G122" s="29"/>
      <c r="H122" s="29" t="s">
        <v>546</v>
      </c>
      <c r="I122" s="29" t="s">
        <v>99</v>
      </c>
      <c r="J122" s="51">
        <v>1</v>
      </c>
      <c r="K122" s="29"/>
      <c r="L122" s="29"/>
      <c r="M122" s="29"/>
      <c r="N122" s="29"/>
      <c r="O122" s="30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52">
        <f t="shared" si="7"/>
        <v>1</v>
      </c>
      <c r="AK122" s="52">
        <f t="shared" si="8"/>
        <v>0</v>
      </c>
      <c r="AL122" s="52">
        <f t="shared" si="9"/>
        <v>1</v>
      </c>
      <c r="AM122" s="29"/>
      <c r="AN122" s="29"/>
      <c r="AO122" s="29"/>
      <c r="AP122" s="29"/>
      <c r="AQ122" s="29"/>
      <c r="AR122" s="29"/>
      <c r="AS122" s="53">
        <f t="shared" si="10"/>
        <v>0.81731200000000004</v>
      </c>
      <c r="AT122" s="31"/>
      <c r="AU122" s="32">
        <f t="shared" si="11"/>
        <v>0.75585999999999998</v>
      </c>
      <c r="AV122" s="29"/>
      <c r="AW122" s="29"/>
      <c r="AX122" s="29"/>
      <c r="AY122" s="29"/>
      <c r="AZ122" s="29"/>
      <c r="BA122" s="33">
        <f t="shared" si="12"/>
        <v>1</v>
      </c>
    </row>
    <row r="123" spans="1:53" x14ac:dyDescent="0.25">
      <c r="A123" s="29">
        <v>115</v>
      </c>
      <c r="B123" s="29"/>
      <c r="C123" s="29"/>
      <c r="D123" s="29"/>
      <c r="E123" s="29" t="s">
        <v>209</v>
      </c>
      <c r="F123" s="29"/>
      <c r="G123" s="29"/>
      <c r="H123" s="29" t="s">
        <v>209</v>
      </c>
      <c r="I123" s="29" t="s">
        <v>141</v>
      </c>
      <c r="J123" s="51">
        <v>1</v>
      </c>
      <c r="K123" s="29"/>
      <c r="L123" s="29"/>
      <c r="M123" s="29"/>
      <c r="N123" s="29"/>
      <c r="O123" s="30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52">
        <f t="shared" si="7"/>
        <v>1</v>
      </c>
      <c r="AK123" s="52">
        <f t="shared" si="8"/>
        <v>0</v>
      </c>
      <c r="AL123" s="52">
        <f t="shared" si="9"/>
        <v>1</v>
      </c>
      <c r="AM123" s="29"/>
      <c r="AN123" s="29"/>
      <c r="AO123" s="29"/>
      <c r="AP123" s="29"/>
      <c r="AQ123" s="29"/>
      <c r="AR123" s="29"/>
      <c r="AS123" s="53">
        <f t="shared" si="10"/>
        <v>1</v>
      </c>
      <c r="AT123" s="31"/>
      <c r="AU123" s="32">
        <f t="shared" si="11"/>
        <v>0.91605899999999996</v>
      </c>
      <c r="AV123" s="29"/>
      <c r="AW123" s="29"/>
      <c r="AX123" s="29"/>
      <c r="AY123" s="29"/>
      <c r="AZ123" s="29"/>
      <c r="BA123" s="33">
        <f t="shared" si="12"/>
        <v>1</v>
      </c>
    </row>
    <row r="124" spans="1:53" x14ac:dyDescent="0.25">
      <c r="A124" s="29">
        <v>116</v>
      </c>
      <c r="B124" s="29"/>
      <c r="C124" s="29"/>
      <c r="D124" s="29"/>
      <c r="E124" s="29" t="s">
        <v>547</v>
      </c>
      <c r="F124" s="29"/>
      <c r="G124" s="29"/>
      <c r="H124" s="29" t="s">
        <v>547</v>
      </c>
      <c r="I124" s="29" t="s">
        <v>209</v>
      </c>
      <c r="J124" s="51">
        <v>0.99866600000000005</v>
      </c>
      <c r="K124" s="29"/>
      <c r="L124" s="29"/>
      <c r="M124" s="29"/>
      <c r="N124" s="29"/>
      <c r="O124" s="30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52">
        <f t="shared" si="7"/>
        <v>0.99866600000000005</v>
      </c>
      <c r="AK124" s="52">
        <f t="shared" si="8"/>
        <v>1.3339999999999463E-3</v>
      </c>
      <c r="AL124" s="52">
        <f t="shared" si="9"/>
        <v>1</v>
      </c>
      <c r="AM124" s="29"/>
      <c r="AN124" s="29"/>
      <c r="AO124" s="29"/>
      <c r="AP124" s="29"/>
      <c r="AQ124" s="29"/>
      <c r="AR124" s="29"/>
      <c r="AS124" s="53">
        <f t="shared" si="10"/>
        <v>0.99866600000000005</v>
      </c>
      <c r="AT124" s="31"/>
      <c r="AU124" s="32">
        <f t="shared" si="11"/>
        <v>0.91483697729400004</v>
      </c>
      <c r="AV124" s="29"/>
      <c r="AW124" s="29"/>
      <c r="AX124" s="29"/>
      <c r="AY124" s="29"/>
      <c r="AZ124" s="29"/>
      <c r="BA124" s="33">
        <f t="shared" si="12"/>
        <v>0.99866600000000005</v>
      </c>
    </row>
    <row r="125" spans="1:53" x14ac:dyDescent="0.25">
      <c r="A125" s="29">
        <v>117</v>
      </c>
      <c r="B125" s="29"/>
      <c r="C125" s="29"/>
      <c r="D125" s="29"/>
      <c r="E125" s="29" t="s">
        <v>391</v>
      </c>
      <c r="F125" s="29"/>
      <c r="G125" s="29"/>
      <c r="H125" s="29" t="s">
        <v>391</v>
      </c>
      <c r="I125" s="29" t="s">
        <v>369</v>
      </c>
      <c r="J125" s="52">
        <v>1</v>
      </c>
      <c r="K125" s="29"/>
      <c r="L125" s="29"/>
      <c r="M125" s="29"/>
      <c r="N125" s="29"/>
      <c r="O125" s="30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52">
        <f t="shared" si="7"/>
        <v>1</v>
      </c>
      <c r="AK125" s="52">
        <f t="shared" si="8"/>
        <v>0</v>
      </c>
      <c r="AL125" s="52">
        <f t="shared" si="9"/>
        <v>1</v>
      </c>
      <c r="AM125" s="29"/>
      <c r="AN125" s="29"/>
      <c r="AO125" s="29"/>
      <c r="AP125" s="29"/>
      <c r="AQ125" s="29"/>
      <c r="AR125" s="29"/>
      <c r="AS125" s="53">
        <f t="shared" si="10"/>
        <v>1</v>
      </c>
      <c r="AT125" s="31"/>
      <c r="AU125" s="32">
        <f t="shared" si="11"/>
        <v>0</v>
      </c>
      <c r="AV125" s="29"/>
      <c r="AW125" s="29"/>
      <c r="AX125" s="29"/>
      <c r="AY125" s="29"/>
      <c r="AZ125" s="29"/>
      <c r="BA125" s="33">
        <f t="shared" si="12"/>
        <v>1</v>
      </c>
    </row>
    <row r="126" spans="1:53" x14ac:dyDescent="0.25">
      <c r="A126" s="29">
        <v>118</v>
      </c>
      <c r="B126" s="29"/>
      <c r="C126" s="29"/>
      <c r="D126" s="29"/>
      <c r="E126" s="29" t="s">
        <v>548</v>
      </c>
      <c r="F126" s="29"/>
      <c r="G126" s="29"/>
      <c r="H126" s="29" t="s">
        <v>548</v>
      </c>
      <c r="I126" s="29" t="s">
        <v>77</v>
      </c>
      <c r="J126" s="51">
        <v>1</v>
      </c>
      <c r="K126" s="29"/>
      <c r="L126" s="29"/>
      <c r="M126" s="29"/>
      <c r="N126" s="29"/>
      <c r="O126" s="30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52">
        <f t="shared" si="7"/>
        <v>1</v>
      </c>
      <c r="AK126" s="52">
        <f t="shared" si="8"/>
        <v>0</v>
      </c>
      <c r="AL126" s="52">
        <f t="shared" si="9"/>
        <v>1</v>
      </c>
      <c r="AM126" s="29"/>
      <c r="AN126" s="29"/>
      <c r="AO126" s="29"/>
      <c r="AP126" s="29"/>
      <c r="AQ126" s="29"/>
      <c r="AR126" s="29"/>
      <c r="AS126" s="53">
        <f t="shared" si="10"/>
        <v>0.99436400000000003</v>
      </c>
      <c r="AT126" s="31"/>
      <c r="AU126" s="32">
        <f t="shared" si="11"/>
        <v>0.99436400000000003</v>
      </c>
      <c r="AV126" s="29"/>
      <c r="AW126" s="29"/>
      <c r="AX126" s="29"/>
      <c r="AY126" s="29"/>
      <c r="AZ126" s="29"/>
      <c r="BA126" s="33">
        <f t="shared" si="12"/>
        <v>1</v>
      </c>
    </row>
    <row r="127" spans="1:53" x14ac:dyDescent="0.25">
      <c r="A127" s="29">
        <v>119</v>
      </c>
      <c r="B127" s="29"/>
      <c r="C127" s="29"/>
      <c r="D127" s="29"/>
      <c r="E127" s="29" t="s">
        <v>75</v>
      </c>
      <c r="F127" s="29"/>
      <c r="G127" s="29"/>
      <c r="H127" s="29" t="s">
        <v>75</v>
      </c>
      <c r="I127" s="29" t="s">
        <v>147</v>
      </c>
      <c r="J127" s="51">
        <v>0.99997999999999998</v>
      </c>
      <c r="K127" s="29"/>
      <c r="L127" s="29" t="s">
        <v>36</v>
      </c>
      <c r="M127" s="51">
        <v>2.0000000000000002E-5</v>
      </c>
      <c r="N127" s="29"/>
      <c r="O127" s="30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52">
        <f t="shared" si="7"/>
        <v>1</v>
      </c>
      <c r="AK127" s="52">
        <f t="shared" si="8"/>
        <v>0</v>
      </c>
      <c r="AL127" s="52">
        <f t="shared" si="9"/>
        <v>1</v>
      </c>
      <c r="AM127" s="29"/>
      <c r="AN127" s="29"/>
      <c r="AO127" s="29"/>
      <c r="AP127" s="29"/>
      <c r="AQ127" s="29"/>
      <c r="AR127" s="29"/>
      <c r="AS127" s="53">
        <f t="shared" si="10"/>
        <v>1</v>
      </c>
      <c r="AT127" s="31"/>
      <c r="AU127" s="32">
        <f t="shared" si="11"/>
        <v>1</v>
      </c>
      <c r="AV127" s="29"/>
      <c r="AW127" s="29"/>
      <c r="AX127" s="29"/>
      <c r="AY127" s="29"/>
      <c r="AZ127" s="29"/>
      <c r="BA127" s="33">
        <f t="shared" si="12"/>
        <v>1</v>
      </c>
    </row>
    <row r="128" spans="1:53" x14ac:dyDescent="0.25">
      <c r="A128" s="29">
        <v>120</v>
      </c>
      <c r="B128" s="29"/>
      <c r="C128" s="29"/>
      <c r="D128" s="29"/>
      <c r="E128" s="29" t="s">
        <v>77</v>
      </c>
      <c r="F128" s="29"/>
      <c r="G128" s="29"/>
      <c r="H128" s="29" t="s">
        <v>77</v>
      </c>
      <c r="I128" s="29" t="s">
        <v>147</v>
      </c>
      <c r="J128" s="51">
        <v>0.73433300000000001</v>
      </c>
      <c r="K128" s="29"/>
      <c r="L128" s="29" t="s">
        <v>75</v>
      </c>
      <c r="M128" s="51">
        <v>0.26003100000000001</v>
      </c>
      <c r="N128" s="29"/>
      <c r="O128" s="30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52">
        <f t="shared" si="7"/>
        <v>0.99436400000000003</v>
      </c>
      <c r="AK128" s="52">
        <f t="shared" si="8"/>
        <v>5.6359999999999744E-3</v>
      </c>
      <c r="AL128" s="52">
        <f t="shared" si="9"/>
        <v>1</v>
      </c>
      <c r="AM128" s="29"/>
      <c r="AN128" s="29"/>
      <c r="AO128" s="29"/>
      <c r="AP128" s="29"/>
      <c r="AQ128" s="29"/>
      <c r="AR128" s="29"/>
      <c r="AS128" s="53">
        <f t="shared" si="10"/>
        <v>0.99436400000000003</v>
      </c>
      <c r="AT128" s="31"/>
      <c r="AU128" s="32">
        <f t="shared" si="11"/>
        <v>0.99436400000000003</v>
      </c>
      <c r="AV128" s="29"/>
      <c r="AW128" s="29"/>
      <c r="AX128" s="29"/>
      <c r="AY128" s="29"/>
      <c r="AZ128" s="29"/>
      <c r="BA128" s="33">
        <f t="shared" si="12"/>
        <v>0.99436400000000003</v>
      </c>
    </row>
    <row r="129" spans="1:53" x14ac:dyDescent="0.25">
      <c r="A129" s="29">
        <v>121</v>
      </c>
      <c r="B129" s="29"/>
      <c r="C129" s="29"/>
      <c r="D129" s="29"/>
      <c r="E129" s="29" t="s">
        <v>147</v>
      </c>
      <c r="F129" s="29"/>
      <c r="G129" s="29"/>
      <c r="H129" s="29" t="s">
        <v>147</v>
      </c>
      <c r="I129" s="29" t="s">
        <v>36</v>
      </c>
      <c r="J129" s="51">
        <v>1</v>
      </c>
      <c r="K129" s="29"/>
      <c r="L129" s="29"/>
      <c r="M129" s="29"/>
      <c r="N129" s="29"/>
      <c r="O129" s="30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52">
        <f t="shared" si="7"/>
        <v>1</v>
      </c>
      <c r="AK129" s="52">
        <f t="shared" si="8"/>
        <v>0</v>
      </c>
      <c r="AL129" s="52">
        <f t="shared" si="9"/>
        <v>1</v>
      </c>
      <c r="AM129" s="29"/>
      <c r="AN129" s="29"/>
      <c r="AO129" s="29"/>
      <c r="AP129" s="29"/>
      <c r="AQ129" s="29"/>
      <c r="AR129" s="29"/>
      <c r="AS129" s="53">
        <f t="shared" si="10"/>
        <v>1</v>
      </c>
      <c r="AT129" s="31"/>
      <c r="AU129" s="32">
        <f t="shared" si="11"/>
        <v>1</v>
      </c>
      <c r="AV129" s="29"/>
      <c r="AW129" s="29"/>
      <c r="AX129" s="29"/>
      <c r="AY129" s="29"/>
      <c r="AZ129" s="29"/>
      <c r="BA129" s="33">
        <f t="shared" si="12"/>
        <v>1</v>
      </c>
    </row>
    <row r="130" spans="1:53" x14ac:dyDescent="0.25">
      <c r="A130" s="29">
        <v>122</v>
      </c>
      <c r="B130" s="29"/>
      <c r="C130" s="29"/>
      <c r="D130" s="29"/>
      <c r="E130" s="29" t="s">
        <v>549</v>
      </c>
      <c r="F130" s="29"/>
      <c r="G130" s="29"/>
      <c r="H130" s="29" t="s">
        <v>549</v>
      </c>
      <c r="I130" s="29" t="s">
        <v>77</v>
      </c>
      <c r="J130" s="51">
        <v>0.51</v>
      </c>
      <c r="K130" s="29"/>
      <c r="L130" s="29"/>
      <c r="M130" s="29"/>
      <c r="N130" s="29"/>
      <c r="O130" s="30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52">
        <f t="shared" si="7"/>
        <v>0.51</v>
      </c>
      <c r="AK130" s="52">
        <f t="shared" si="8"/>
        <v>0.49</v>
      </c>
      <c r="AL130" s="52">
        <f t="shared" si="9"/>
        <v>1</v>
      </c>
      <c r="AM130" s="29"/>
      <c r="AN130" s="29"/>
      <c r="AO130" s="29"/>
      <c r="AP130" s="29"/>
      <c r="AQ130" s="29"/>
      <c r="AR130" s="29"/>
      <c r="AS130" s="53">
        <f t="shared" si="10"/>
        <v>0.50712564000000004</v>
      </c>
      <c r="AT130" s="31"/>
      <c r="AU130" s="32">
        <f t="shared" si="11"/>
        <v>0.50712564000000004</v>
      </c>
      <c r="AV130" s="29"/>
      <c r="AW130" s="29"/>
      <c r="AX130" s="29"/>
      <c r="AY130" s="29"/>
      <c r="AZ130" s="29"/>
      <c r="BA130" s="33">
        <f t="shared" si="12"/>
        <v>0.51</v>
      </c>
    </row>
    <row r="131" spans="1:53" x14ac:dyDescent="0.25">
      <c r="A131" s="29">
        <v>123</v>
      </c>
      <c r="B131" s="29"/>
      <c r="C131" s="29"/>
      <c r="D131" s="29"/>
      <c r="E131" s="29" t="s">
        <v>59</v>
      </c>
      <c r="F131" s="29"/>
      <c r="G131" s="29"/>
      <c r="H131" s="29" t="s">
        <v>59</v>
      </c>
      <c r="I131" s="29" t="s">
        <v>45</v>
      </c>
      <c r="J131" s="51">
        <v>0.99876600000000004</v>
      </c>
      <c r="K131" s="29"/>
      <c r="L131" s="29" t="s">
        <v>369</v>
      </c>
      <c r="M131" s="51">
        <v>1.2340000000000001E-3</v>
      </c>
      <c r="N131" s="29"/>
      <c r="O131" s="30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52">
        <f t="shared" si="7"/>
        <v>1</v>
      </c>
      <c r="AK131" s="52">
        <f t="shared" si="8"/>
        <v>0</v>
      </c>
      <c r="AL131" s="52">
        <f t="shared" si="9"/>
        <v>1</v>
      </c>
      <c r="AM131" s="29"/>
      <c r="AN131" s="29"/>
      <c r="AO131" s="29"/>
      <c r="AP131" s="29"/>
      <c r="AQ131" s="29"/>
      <c r="AR131" s="29"/>
      <c r="AS131" s="53">
        <f t="shared" si="10"/>
        <v>1</v>
      </c>
      <c r="AT131" s="31"/>
      <c r="AU131" s="32">
        <f t="shared" si="11"/>
        <v>0.99876600000000004</v>
      </c>
      <c r="AV131" s="29"/>
      <c r="AW131" s="29"/>
      <c r="AX131" s="29"/>
      <c r="AY131" s="29"/>
      <c r="AZ131" s="29"/>
      <c r="BA131" s="33">
        <f t="shared" si="12"/>
        <v>1</v>
      </c>
    </row>
    <row r="132" spans="1:53" x14ac:dyDescent="0.25">
      <c r="A132" s="29">
        <v>124</v>
      </c>
      <c r="B132" s="29"/>
      <c r="C132" s="29"/>
      <c r="D132" s="29"/>
      <c r="E132" s="29" t="s">
        <v>550</v>
      </c>
      <c r="F132" s="29"/>
      <c r="G132" s="29"/>
      <c r="H132" s="29" t="s">
        <v>550</v>
      </c>
      <c r="I132" s="29" t="s">
        <v>77</v>
      </c>
      <c r="J132" s="51">
        <v>1</v>
      </c>
      <c r="K132" s="29"/>
      <c r="L132" s="29"/>
      <c r="M132" s="29"/>
      <c r="N132" s="29"/>
      <c r="O132" s="30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52">
        <f t="shared" si="7"/>
        <v>1</v>
      </c>
      <c r="AK132" s="52">
        <f t="shared" si="8"/>
        <v>0</v>
      </c>
      <c r="AL132" s="52">
        <f t="shared" si="9"/>
        <v>1</v>
      </c>
      <c r="AM132" s="29"/>
      <c r="AN132" s="29"/>
      <c r="AO132" s="29"/>
      <c r="AP132" s="29"/>
      <c r="AQ132" s="29"/>
      <c r="AR132" s="29"/>
      <c r="AS132" s="53">
        <f t="shared" si="10"/>
        <v>0.99436400000000003</v>
      </c>
      <c r="AT132" s="31"/>
      <c r="AU132" s="32">
        <f t="shared" si="11"/>
        <v>0.99436400000000003</v>
      </c>
      <c r="AV132" s="29"/>
      <c r="AW132" s="29"/>
      <c r="AX132" s="29"/>
      <c r="AY132" s="29"/>
      <c r="AZ132" s="29"/>
      <c r="BA132" s="33">
        <f t="shared" si="12"/>
        <v>1</v>
      </c>
    </row>
    <row r="133" spans="1:53" x14ac:dyDescent="0.25">
      <c r="A133" s="29">
        <v>125</v>
      </c>
      <c r="B133" s="29"/>
      <c r="C133" s="29"/>
      <c r="D133" s="29"/>
      <c r="E133" s="29" t="s">
        <v>551</v>
      </c>
      <c r="F133" s="29"/>
      <c r="G133" s="29"/>
      <c r="H133" s="29" t="s">
        <v>551</v>
      </c>
      <c r="I133" s="29" t="s">
        <v>75</v>
      </c>
      <c r="J133" s="51">
        <v>1</v>
      </c>
      <c r="K133" s="29"/>
      <c r="L133" s="29"/>
      <c r="M133" s="29"/>
      <c r="N133" s="29"/>
      <c r="O133" s="30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52">
        <f t="shared" si="7"/>
        <v>1</v>
      </c>
      <c r="AK133" s="52">
        <f t="shared" si="8"/>
        <v>0</v>
      </c>
      <c r="AL133" s="52">
        <f t="shared" si="9"/>
        <v>1</v>
      </c>
      <c r="AM133" s="29"/>
      <c r="AN133" s="29"/>
      <c r="AO133" s="29"/>
      <c r="AP133" s="29"/>
      <c r="AQ133" s="29"/>
      <c r="AR133" s="29"/>
      <c r="AS133" s="53">
        <f t="shared" si="10"/>
        <v>1</v>
      </c>
      <c r="AT133" s="31"/>
      <c r="AU133" s="32">
        <f t="shared" si="11"/>
        <v>1</v>
      </c>
      <c r="AV133" s="29"/>
      <c r="AW133" s="29"/>
      <c r="AX133" s="29"/>
      <c r="AY133" s="29"/>
      <c r="AZ133" s="29"/>
      <c r="BA133" s="33">
        <f t="shared" si="12"/>
        <v>1</v>
      </c>
    </row>
    <row r="134" spans="1:53" x14ac:dyDescent="0.25">
      <c r="A134" s="29">
        <v>126</v>
      </c>
      <c r="B134" s="29"/>
      <c r="C134" s="29"/>
      <c r="D134" s="29"/>
      <c r="E134" s="29" t="s">
        <v>552</v>
      </c>
      <c r="F134" s="29"/>
      <c r="G134" s="29"/>
      <c r="H134" s="29" t="s">
        <v>552</v>
      </c>
      <c r="I134" s="29" t="s">
        <v>36</v>
      </c>
      <c r="J134" s="56">
        <v>0.25019999999999998</v>
      </c>
      <c r="K134" s="29"/>
      <c r="L134" s="29"/>
      <c r="M134" s="29"/>
      <c r="N134" s="29"/>
      <c r="O134" s="30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52">
        <f t="shared" si="7"/>
        <v>0.25019999999999998</v>
      </c>
      <c r="AK134" s="52">
        <f t="shared" si="8"/>
        <v>0.74980000000000002</v>
      </c>
      <c r="AL134" s="52">
        <f t="shared" si="9"/>
        <v>1</v>
      </c>
      <c r="AM134" s="29"/>
      <c r="AN134" s="29"/>
      <c r="AO134" s="29"/>
      <c r="AP134" s="29"/>
      <c r="AQ134" s="29"/>
      <c r="AR134" s="29"/>
      <c r="AS134" s="53">
        <f t="shared" si="10"/>
        <v>0.25019999999999998</v>
      </c>
      <c r="AT134" s="31"/>
      <c r="AU134" s="32">
        <f t="shared" si="11"/>
        <v>0.25019999999999998</v>
      </c>
      <c r="AV134" s="29"/>
      <c r="AW134" s="29"/>
      <c r="AX134" s="29"/>
      <c r="AY134" s="29"/>
      <c r="AZ134" s="29"/>
      <c r="BA134" s="33">
        <f t="shared" si="12"/>
        <v>0.25019999999999998</v>
      </c>
    </row>
    <row r="135" spans="1:53" x14ac:dyDescent="0.25">
      <c r="A135" s="29">
        <v>127</v>
      </c>
      <c r="B135" s="29"/>
      <c r="C135" s="29"/>
      <c r="D135" s="29"/>
      <c r="E135" s="29" t="s">
        <v>553</v>
      </c>
      <c r="F135" s="29"/>
      <c r="G135" s="29"/>
      <c r="H135" s="29" t="s">
        <v>553</v>
      </c>
      <c r="I135" s="29" t="s">
        <v>399</v>
      </c>
      <c r="J135" s="51">
        <v>2.3800000000000002E-2</v>
      </c>
      <c r="K135" s="29"/>
      <c r="L135" s="29"/>
      <c r="M135" s="29"/>
      <c r="N135" s="29"/>
      <c r="O135" s="30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52">
        <f t="shared" si="7"/>
        <v>2.3800000000000002E-2</v>
      </c>
      <c r="AK135" s="52">
        <f t="shared" si="8"/>
        <v>0.97619999999999996</v>
      </c>
      <c r="AL135" s="52">
        <f t="shared" si="9"/>
        <v>1</v>
      </c>
      <c r="AM135" s="29"/>
      <c r="AN135" s="29"/>
      <c r="AO135" s="29"/>
      <c r="AP135" s="29"/>
      <c r="AQ135" s="29"/>
      <c r="AR135" s="29"/>
      <c r="AS135" s="53">
        <f t="shared" si="10"/>
        <v>2.3800000000000002E-2</v>
      </c>
      <c r="AT135" s="31"/>
      <c r="AU135" s="32">
        <f t="shared" si="11"/>
        <v>0</v>
      </c>
      <c r="AV135" s="29"/>
      <c r="AW135" s="29"/>
      <c r="AX135" s="29"/>
      <c r="AY135" s="29"/>
      <c r="AZ135" s="29"/>
      <c r="BA135" s="33">
        <f t="shared" si="12"/>
        <v>2.3800000000000002E-2</v>
      </c>
    </row>
    <row r="136" spans="1:53" x14ac:dyDescent="0.25">
      <c r="A136" s="29">
        <v>128</v>
      </c>
      <c r="B136" s="29"/>
      <c r="C136" s="29"/>
      <c r="D136" s="29"/>
      <c r="E136" s="29" t="s">
        <v>374</v>
      </c>
      <c r="F136" s="29"/>
      <c r="G136" s="29"/>
      <c r="H136" s="29" t="s">
        <v>374</v>
      </c>
      <c r="I136" s="29" t="s">
        <v>369</v>
      </c>
      <c r="J136" s="52">
        <v>1</v>
      </c>
      <c r="K136" s="29"/>
      <c r="L136" s="29"/>
      <c r="M136" s="29"/>
      <c r="N136" s="29"/>
      <c r="O136" s="30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52">
        <f t="shared" si="7"/>
        <v>1</v>
      </c>
      <c r="AK136" s="52">
        <f t="shared" si="8"/>
        <v>0</v>
      </c>
      <c r="AL136" s="52">
        <f t="shared" si="9"/>
        <v>1</v>
      </c>
      <c r="AM136" s="29"/>
      <c r="AN136" s="29"/>
      <c r="AO136" s="29"/>
      <c r="AP136" s="29"/>
      <c r="AQ136" s="29"/>
      <c r="AR136" s="29"/>
      <c r="AS136" s="53">
        <f t="shared" si="10"/>
        <v>1</v>
      </c>
      <c r="AT136" s="31"/>
      <c r="AU136" s="32">
        <f t="shared" si="11"/>
        <v>0</v>
      </c>
      <c r="AV136" s="29"/>
      <c r="AW136" s="29"/>
      <c r="AX136" s="29"/>
      <c r="AY136" s="29"/>
      <c r="AZ136" s="29"/>
      <c r="BA136" s="33">
        <f t="shared" si="12"/>
        <v>1</v>
      </c>
    </row>
    <row r="137" spans="1:53" x14ac:dyDescent="0.25">
      <c r="A137" s="29">
        <v>129</v>
      </c>
      <c r="B137" s="29"/>
      <c r="C137" s="29"/>
      <c r="D137" s="29"/>
      <c r="E137" s="29" t="s">
        <v>554</v>
      </c>
      <c r="F137" s="29"/>
      <c r="G137" s="29"/>
      <c r="H137" s="29" t="s">
        <v>554</v>
      </c>
      <c r="I137" s="29" t="s">
        <v>36</v>
      </c>
      <c r="J137" s="51">
        <v>1</v>
      </c>
      <c r="K137" s="29"/>
      <c r="L137" s="29"/>
      <c r="M137" s="29"/>
      <c r="N137" s="29"/>
      <c r="O137" s="30"/>
      <c r="P137" s="29"/>
      <c r="Q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52">
        <f t="shared" si="7"/>
        <v>1</v>
      </c>
      <c r="AK137" s="52">
        <f t="shared" si="8"/>
        <v>0</v>
      </c>
      <c r="AL137" s="52">
        <f t="shared" si="9"/>
        <v>1</v>
      </c>
      <c r="AM137" s="29"/>
      <c r="AN137" s="29"/>
      <c r="AO137" s="29"/>
      <c r="AP137" s="29"/>
      <c r="AQ137" s="29"/>
      <c r="AR137" s="29"/>
      <c r="AS137" s="53">
        <f t="shared" si="10"/>
        <v>1</v>
      </c>
      <c r="AT137" s="31"/>
      <c r="AU137" s="32">
        <f t="shared" si="11"/>
        <v>1</v>
      </c>
      <c r="AV137" s="29"/>
      <c r="AW137" s="29"/>
      <c r="AX137" s="29"/>
      <c r="AY137" s="29"/>
      <c r="AZ137" s="29"/>
      <c r="BA137" s="33">
        <f t="shared" si="12"/>
        <v>1</v>
      </c>
    </row>
    <row r="138" spans="1:53" x14ac:dyDescent="0.25">
      <c r="A138" s="29">
        <v>130</v>
      </c>
      <c r="B138" s="29"/>
      <c r="C138" s="29"/>
      <c r="D138" s="29"/>
      <c r="E138" s="29" t="s">
        <v>99</v>
      </c>
      <c r="F138" s="29"/>
      <c r="G138" s="29"/>
      <c r="H138" s="29" t="s">
        <v>99</v>
      </c>
      <c r="I138" s="29" t="s">
        <v>167</v>
      </c>
      <c r="J138" s="56">
        <v>0.72860999999999998</v>
      </c>
      <c r="K138" s="29"/>
      <c r="L138" s="29" t="s">
        <v>369</v>
      </c>
      <c r="M138" s="51">
        <v>5.1465999999999998E-2</v>
      </c>
      <c r="N138" s="29"/>
      <c r="O138" s="55" t="s">
        <v>494</v>
      </c>
      <c r="P138" s="51">
        <v>9.9860000000000001E-3</v>
      </c>
      <c r="Q138" s="29"/>
      <c r="R138" s="30" t="s">
        <v>129</v>
      </c>
      <c r="S138" s="51">
        <v>2.725E-2</v>
      </c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52">
        <f t="shared" ref="AJ138:AJ201" si="13">J138+M138+P138+S138+V138+Y138+AB138+AE138+AH138</f>
        <v>0.81731200000000004</v>
      </c>
      <c r="AK138" s="52">
        <f t="shared" ref="AK138:AK201" si="14">1-AJ138</f>
        <v>0.18268799999999996</v>
      </c>
      <c r="AL138" s="52">
        <f t="shared" ref="AL138:AL201" si="15">AJ138+AK138</f>
        <v>1</v>
      </c>
      <c r="AM138" s="29"/>
      <c r="AN138" s="29"/>
      <c r="AO138" s="29"/>
      <c r="AP138" s="29"/>
      <c r="AQ138" s="29"/>
      <c r="AR138" s="29"/>
      <c r="AS138" s="53">
        <f t="shared" ref="AS138:AS201" si="16">IF(I138="ГК Росатом",J138,J138*SUMIF($H:$H,I138,$AS:$AS))+IF(L138="ГК Росатом",M138*100%,M138*SUMIF($H:$H,L138,$AS:$AS))+IF(O138="РФ в лице ГК Росатом",P138*100%,P138*SUMIF($H:$H,O138,$AS:$AS))+S138*SUMIF($H:$H,R138,$AS:$AS)+V138*SUMIF($H:$H,U227,$AS:$AS)+Y138*SUMIF($H:$H,X138,$AS:$AS)+AB138*SUMIF($H:$H,AA138,$AS:$AS)+AE138*SUMIF($H:$H,AD138,$AS:$AS)</f>
        <v>0.81731200000000004</v>
      </c>
      <c r="AT138" s="31"/>
      <c r="AU138" s="32">
        <f t="shared" ref="AU138:AU201" si="17">IF(I138="АЭПК",J138,J138*SUMIF($H:$H,I138,$AU:$AU))+IF(L138="РФ в лице ГК Росатом",0,M138*SUMIF($H:$H,$L138,$AU:$AU))+IF(O138="РФ в лице ГК Росатом",0,P138*SUMIF($H:$H,O138,$AU:$AU))+S138*SUMIF($H:$H,R138,$AU:$AU)+V138*SUMIF($H:$H,U138,$AU:$AU)+Y138*SUMIF($H:$H,X138,$AU:$AU)+AB138*SUMIF($H:$H,AA138,$AU:$AU)+AE138*SUMIF($H:$H,AD138,$AU:$AU)</f>
        <v>0.75585999999999998</v>
      </c>
      <c r="AV138" s="29"/>
      <c r="AW138" s="29"/>
      <c r="AX138" s="29"/>
      <c r="AY138" s="29"/>
      <c r="AZ138" s="29"/>
      <c r="BA138" s="33">
        <f t="shared" ref="BA138:BA201" si="18">J138+M138+P138+S138+V138+Y138+AB138+AE138+AH138</f>
        <v>0.81731200000000004</v>
      </c>
    </row>
    <row r="139" spans="1:53" x14ac:dyDescent="0.25">
      <c r="A139" s="29">
        <v>131</v>
      </c>
      <c r="B139" s="29"/>
      <c r="C139" s="29"/>
      <c r="D139" s="29"/>
      <c r="E139" s="29" t="s">
        <v>555</v>
      </c>
      <c r="F139" s="29"/>
      <c r="G139" s="29"/>
      <c r="H139" s="29" t="s">
        <v>555</v>
      </c>
      <c r="I139" s="29" t="s">
        <v>167</v>
      </c>
      <c r="J139" s="51">
        <v>9.0899999999999995E-2</v>
      </c>
      <c r="K139" s="29"/>
      <c r="L139" s="29"/>
      <c r="M139" s="29"/>
      <c r="N139" s="29"/>
      <c r="O139" s="30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52">
        <f t="shared" si="13"/>
        <v>9.0899999999999995E-2</v>
      </c>
      <c r="AK139" s="52">
        <f t="shared" si="14"/>
        <v>0.90910000000000002</v>
      </c>
      <c r="AL139" s="52">
        <f t="shared" si="15"/>
        <v>1</v>
      </c>
      <c r="AM139" s="29"/>
      <c r="AN139" s="29"/>
      <c r="AO139" s="29"/>
      <c r="AP139" s="29"/>
      <c r="AQ139" s="29"/>
      <c r="AR139" s="29"/>
      <c r="AS139" s="53">
        <f t="shared" si="16"/>
        <v>9.0899999999999995E-2</v>
      </c>
      <c r="AT139" s="31"/>
      <c r="AU139" s="32">
        <f t="shared" si="17"/>
        <v>9.0899999999999995E-2</v>
      </c>
      <c r="AV139" s="29"/>
      <c r="AW139" s="29"/>
      <c r="AX139" s="29"/>
      <c r="AY139" s="29"/>
      <c r="AZ139" s="29"/>
      <c r="BA139" s="33">
        <f t="shared" si="18"/>
        <v>9.0899999999999995E-2</v>
      </c>
    </row>
    <row r="140" spans="1:53" x14ac:dyDescent="0.25">
      <c r="A140" s="29">
        <v>132</v>
      </c>
      <c r="B140" s="29"/>
      <c r="C140" s="29"/>
      <c r="D140" s="29"/>
      <c r="E140" s="29" t="s">
        <v>556</v>
      </c>
      <c r="F140" s="29"/>
      <c r="G140" s="29"/>
      <c r="H140" s="29" t="s">
        <v>556</v>
      </c>
      <c r="I140" s="29" t="s">
        <v>99</v>
      </c>
      <c r="J140" s="51">
        <v>0.53459999999999996</v>
      </c>
      <c r="K140" s="29"/>
      <c r="L140" s="29"/>
      <c r="M140" s="29"/>
      <c r="N140" s="29"/>
      <c r="O140" s="30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52">
        <f t="shared" si="13"/>
        <v>0.53459999999999996</v>
      </c>
      <c r="AK140" s="52">
        <f t="shared" si="14"/>
        <v>0.46540000000000004</v>
      </c>
      <c r="AL140" s="52">
        <f t="shared" si="15"/>
        <v>1</v>
      </c>
      <c r="AM140" s="29"/>
      <c r="AN140" s="29"/>
      <c r="AO140" s="29"/>
      <c r="AP140" s="29"/>
      <c r="AQ140" s="29"/>
      <c r="AR140" s="29"/>
      <c r="AS140" s="53">
        <f t="shared" si="16"/>
        <v>0.43693499520000001</v>
      </c>
      <c r="AT140" s="31"/>
      <c r="AU140" s="32">
        <f t="shared" si="17"/>
        <v>0.40408275599999999</v>
      </c>
      <c r="AV140" s="29"/>
      <c r="AW140" s="29"/>
      <c r="AX140" s="29"/>
      <c r="AY140" s="29"/>
      <c r="AZ140" s="29"/>
      <c r="BA140" s="33">
        <f t="shared" si="18"/>
        <v>0.53459999999999996</v>
      </c>
    </row>
    <row r="141" spans="1:53" x14ac:dyDescent="0.25">
      <c r="A141" s="29">
        <v>133</v>
      </c>
      <c r="B141" s="29"/>
      <c r="C141" s="29"/>
      <c r="D141" s="29"/>
      <c r="E141" s="29" t="s">
        <v>557</v>
      </c>
      <c r="F141" s="29"/>
      <c r="G141" s="29"/>
      <c r="H141" s="29" t="s">
        <v>557</v>
      </c>
      <c r="I141" s="29" t="s">
        <v>99</v>
      </c>
      <c r="J141" s="51">
        <v>1</v>
      </c>
      <c r="K141" s="29"/>
      <c r="L141" s="29"/>
      <c r="M141" s="29"/>
      <c r="N141" s="29"/>
      <c r="O141" s="30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52">
        <f t="shared" si="13"/>
        <v>1</v>
      </c>
      <c r="AK141" s="52">
        <f t="shared" si="14"/>
        <v>0</v>
      </c>
      <c r="AL141" s="52">
        <f t="shared" si="15"/>
        <v>1</v>
      </c>
      <c r="AM141" s="29"/>
      <c r="AN141" s="29"/>
      <c r="AO141" s="29"/>
      <c r="AP141" s="29"/>
      <c r="AQ141" s="29"/>
      <c r="AR141" s="29"/>
      <c r="AS141" s="53">
        <f t="shared" si="16"/>
        <v>0.81731200000000004</v>
      </c>
      <c r="AT141" s="31"/>
      <c r="AU141" s="32">
        <f t="shared" si="17"/>
        <v>0.75585999999999998</v>
      </c>
      <c r="AV141" s="29"/>
      <c r="AW141" s="29"/>
      <c r="AX141" s="29"/>
      <c r="AY141" s="29"/>
      <c r="AZ141" s="29"/>
      <c r="BA141" s="33">
        <f t="shared" si="18"/>
        <v>1</v>
      </c>
    </row>
    <row r="142" spans="1:53" x14ac:dyDescent="0.25">
      <c r="A142" s="29">
        <v>134</v>
      </c>
      <c r="B142" s="29"/>
      <c r="C142" s="29"/>
      <c r="D142" s="29"/>
      <c r="E142" s="29" t="s">
        <v>558</v>
      </c>
      <c r="F142" s="29"/>
      <c r="G142" s="29"/>
      <c r="H142" s="29" t="s">
        <v>558</v>
      </c>
      <c r="I142" s="29" t="s">
        <v>85</v>
      </c>
      <c r="J142" s="51">
        <v>1</v>
      </c>
      <c r="K142" s="29"/>
      <c r="L142" s="29"/>
      <c r="M142" s="29"/>
      <c r="N142" s="29"/>
      <c r="O142" s="30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52">
        <f t="shared" si="13"/>
        <v>1</v>
      </c>
      <c r="AK142" s="52">
        <f t="shared" si="14"/>
        <v>0</v>
      </c>
      <c r="AL142" s="52">
        <f t="shared" si="15"/>
        <v>1</v>
      </c>
      <c r="AM142" s="29"/>
      <c r="AN142" s="29"/>
      <c r="AO142" s="29"/>
      <c r="AP142" s="29"/>
      <c r="AQ142" s="29"/>
      <c r="AR142" s="29"/>
      <c r="AS142" s="53">
        <f t="shared" si="16"/>
        <v>0.94159999999999999</v>
      </c>
      <c r="AT142" s="31"/>
      <c r="AU142" s="32">
        <f t="shared" si="17"/>
        <v>0.94159999999999999</v>
      </c>
      <c r="AV142" s="29"/>
      <c r="AW142" s="29"/>
      <c r="AX142" s="29"/>
      <c r="AY142" s="29"/>
      <c r="AZ142" s="29"/>
      <c r="BA142" s="33">
        <f t="shared" si="18"/>
        <v>1</v>
      </c>
    </row>
    <row r="143" spans="1:53" x14ac:dyDescent="0.25">
      <c r="A143" s="29">
        <v>135</v>
      </c>
      <c r="B143" s="29"/>
      <c r="C143" s="29"/>
      <c r="D143" s="29"/>
      <c r="E143" s="29" t="s">
        <v>559</v>
      </c>
      <c r="F143" s="29"/>
      <c r="G143" s="29"/>
      <c r="H143" s="29" t="s">
        <v>559</v>
      </c>
      <c r="I143" s="29" t="s">
        <v>99</v>
      </c>
      <c r="J143" s="51">
        <v>1</v>
      </c>
      <c r="K143" s="29"/>
      <c r="L143" s="29"/>
      <c r="M143" s="29"/>
      <c r="N143" s="29"/>
      <c r="O143" s="30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52">
        <f t="shared" si="13"/>
        <v>1</v>
      </c>
      <c r="AK143" s="52">
        <f t="shared" si="14"/>
        <v>0</v>
      </c>
      <c r="AL143" s="52">
        <f t="shared" si="15"/>
        <v>1</v>
      </c>
      <c r="AM143" s="29"/>
      <c r="AN143" s="29"/>
      <c r="AO143" s="29"/>
      <c r="AP143" s="29"/>
      <c r="AQ143" s="29"/>
      <c r="AR143" s="29"/>
      <c r="AS143" s="53">
        <f t="shared" si="16"/>
        <v>0.81731200000000004</v>
      </c>
      <c r="AT143" s="31"/>
      <c r="AU143" s="32">
        <f t="shared" si="17"/>
        <v>0.75585999999999998</v>
      </c>
      <c r="AV143" s="29"/>
      <c r="AW143" s="29"/>
      <c r="AX143" s="29"/>
      <c r="AY143" s="29"/>
      <c r="AZ143" s="29"/>
      <c r="BA143" s="33">
        <f t="shared" si="18"/>
        <v>1</v>
      </c>
    </row>
    <row r="144" spans="1:53" x14ac:dyDescent="0.25">
      <c r="A144" s="29">
        <v>136</v>
      </c>
      <c r="B144" s="29"/>
      <c r="C144" s="29"/>
      <c r="D144" s="29"/>
      <c r="E144" s="29" t="s">
        <v>199</v>
      </c>
      <c r="F144" s="29"/>
      <c r="G144" s="29"/>
      <c r="H144" s="29" t="s">
        <v>199</v>
      </c>
      <c r="I144" s="29" t="s">
        <v>99</v>
      </c>
      <c r="J144" s="51">
        <v>1</v>
      </c>
      <c r="K144" s="29"/>
      <c r="L144" s="29"/>
      <c r="M144" s="29"/>
      <c r="N144" s="29"/>
      <c r="O144" s="30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52">
        <f t="shared" si="13"/>
        <v>1</v>
      </c>
      <c r="AK144" s="52">
        <f t="shared" si="14"/>
        <v>0</v>
      </c>
      <c r="AL144" s="52">
        <f t="shared" si="15"/>
        <v>1</v>
      </c>
      <c r="AM144" s="29"/>
      <c r="AN144" s="29"/>
      <c r="AO144" s="29"/>
      <c r="AP144" s="29"/>
      <c r="AQ144" s="29"/>
      <c r="AR144" s="29"/>
      <c r="AS144" s="53">
        <f t="shared" si="16"/>
        <v>0.81731200000000004</v>
      </c>
      <c r="AT144" s="31"/>
      <c r="AU144" s="32">
        <f t="shared" si="17"/>
        <v>0.75585999999999998</v>
      </c>
      <c r="AV144" s="29"/>
      <c r="AW144" s="29"/>
      <c r="AX144" s="29"/>
      <c r="AY144" s="29"/>
      <c r="AZ144" s="29"/>
      <c r="BA144" s="33">
        <f t="shared" si="18"/>
        <v>1</v>
      </c>
    </row>
    <row r="145" spans="1:53" x14ac:dyDescent="0.25">
      <c r="A145" s="29">
        <v>137</v>
      </c>
      <c r="B145" s="29"/>
      <c r="C145" s="29"/>
      <c r="D145" s="29"/>
      <c r="E145" s="29" t="s">
        <v>560</v>
      </c>
      <c r="F145" s="29"/>
      <c r="G145" s="29"/>
      <c r="H145" s="29" t="s">
        <v>560</v>
      </c>
      <c r="I145" s="29" t="s">
        <v>197</v>
      </c>
      <c r="J145" s="51">
        <v>1</v>
      </c>
      <c r="K145" s="29"/>
      <c r="L145" s="29"/>
      <c r="M145" s="29"/>
      <c r="N145" s="29"/>
      <c r="O145" s="30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52">
        <f t="shared" si="13"/>
        <v>1</v>
      </c>
      <c r="AK145" s="52">
        <f t="shared" si="14"/>
        <v>0</v>
      </c>
      <c r="AL145" s="52">
        <f t="shared" si="15"/>
        <v>1</v>
      </c>
      <c r="AM145" s="29"/>
      <c r="AN145" s="29"/>
      <c r="AO145" s="29"/>
      <c r="AP145" s="29"/>
      <c r="AQ145" s="29"/>
      <c r="AR145" s="29"/>
      <c r="AS145" s="53">
        <f t="shared" si="16"/>
        <v>1</v>
      </c>
      <c r="AT145" s="31"/>
      <c r="AU145" s="32">
        <f t="shared" si="17"/>
        <v>1</v>
      </c>
      <c r="AV145" s="29"/>
      <c r="AW145" s="29"/>
      <c r="AX145" s="29"/>
      <c r="AY145" s="29"/>
      <c r="AZ145" s="29"/>
      <c r="BA145" s="33">
        <f t="shared" si="18"/>
        <v>1</v>
      </c>
    </row>
    <row r="146" spans="1:53" x14ac:dyDescent="0.25">
      <c r="A146" s="29">
        <v>138</v>
      </c>
      <c r="B146" s="29"/>
      <c r="C146" s="29"/>
      <c r="D146" s="29"/>
      <c r="E146" s="29" t="s">
        <v>97</v>
      </c>
      <c r="F146" s="29"/>
      <c r="G146" s="29"/>
      <c r="H146" s="29" t="s">
        <v>97</v>
      </c>
      <c r="I146" s="29" t="s">
        <v>99</v>
      </c>
      <c r="J146" s="51">
        <v>1</v>
      </c>
      <c r="K146" s="29"/>
      <c r="L146" s="29"/>
      <c r="M146" s="29"/>
      <c r="N146" s="29"/>
      <c r="O146" s="30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52">
        <f t="shared" si="13"/>
        <v>1</v>
      </c>
      <c r="AK146" s="52">
        <f t="shared" si="14"/>
        <v>0</v>
      </c>
      <c r="AL146" s="52">
        <f t="shared" si="15"/>
        <v>1</v>
      </c>
      <c r="AM146" s="29"/>
      <c r="AN146" s="29"/>
      <c r="AO146" s="29"/>
      <c r="AP146" s="29"/>
      <c r="AQ146" s="29"/>
      <c r="AR146" s="29"/>
      <c r="AS146" s="53">
        <f t="shared" si="16"/>
        <v>0.81731200000000004</v>
      </c>
      <c r="AT146" s="31"/>
      <c r="AU146" s="32">
        <f t="shared" si="17"/>
        <v>0.75585999999999998</v>
      </c>
      <c r="AV146" s="29"/>
      <c r="AW146" s="29"/>
      <c r="AX146" s="29"/>
      <c r="AY146" s="29"/>
      <c r="AZ146" s="29"/>
      <c r="BA146" s="33">
        <f t="shared" si="18"/>
        <v>1</v>
      </c>
    </row>
    <row r="147" spans="1:53" x14ac:dyDescent="0.25">
      <c r="A147" s="29">
        <v>139</v>
      </c>
      <c r="B147" s="29"/>
      <c r="C147" s="29"/>
      <c r="D147" s="29"/>
      <c r="E147" s="29" t="s">
        <v>561</v>
      </c>
      <c r="F147" s="29"/>
      <c r="G147" s="29"/>
      <c r="H147" s="29" t="s">
        <v>561</v>
      </c>
      <c r="I147" s="29" t="s">
        <v>391</v>
      </c>
      <c r="J147" s="51">
        <v>2.5999999999999999E-3</v>
      </c>
      <c r="K147" s="29"/>
      <c r="L147" s="29"/>
      <c r="M147" s="29"/>
      <c r="N147" s="29"/>
      <c r="O147" s="30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52">
        <f t="shared" si="13"/>
        <v>2.5999999999999999E-3</v>
      </c>
      <c r="AK147" s="52">
        <f t="shared" si="14"/>
        <v>0.99739999999999995</v>
      </c>
      <c r="AL147" s="52">
        <f t="shared" si="15"/>
        <v>1</v>
      </c>
      <c r="AM147" s="29"/>
      <c r="AN147" s="29"/>
      <c r="AO147" s="29"/>
      <c r="AP147" s="29"/>
      <c r="AQ147" s="29"/>
      <c r="AR147" s="29"/>
      <c r="AS147" s="53">
        <f t="shared" si="16"/>
        <v>2.5999999999999999E-3</v>
      </c>
      <c r="AT147" s="31"/>
      <c r="AU147" s="32">
        <f t="shared" si="17"/>
        <v>0</v>
      </c>
      <c r="AV147" s="29"/>
      <c r="AW147" s="29"/>
      <c r="AX147" s="29"/>
      <c r="AY147" s="29"/>
      <c r="AZ147" s="29"/>
      <c r="BA147" s="33">
        <f t="shared" si="18"/>
        <v>2.5999999999999999E-3</v>
      </c>
    </row>
    <row r="148" spans="1:53" x14ac:dyDescent="0.25">
      <c r="A148" s="29">
        <v>140</v>
      </c>
      <c r="B148" s="29"/>
      <c r="C148" s="29"/>
      <c r="D148" s="29"/>
      <c r="E148" s="29" t="s">
        <v>562</v>
      </c>
      <c r="F148" s="29"/>
      <c r="G148" s="29"/>
      <c r="H148" s="29" t="s">
        <v>562</v>
      </c>
      <c r="I148" s="29" t="s">
        <v>458</v>
      </c>
      <c r="J148" s="51">
        <v>0.999996</v>
      </c>
      <c r="K148" s="29"/>
      <c r="L148" s="29"/>
      <c r="M148" s="29"/>
      <c r="N148" s="29"/>
      <c r="O148" s="30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52">
        <f t="shared" si="13"/>
        <v>0.999996</v>
      </c>
      <c r="AK148" s="52">
        <f t="shared" si="14"/>
        <v>4.0000000000040004E-6</v>
      </c>
      <c r="AL148" s="52">
        <f t="shared" si="15"/>
        <v>1</v>
      </c>
      <c r="AM148" s="29"/>
      <c r="AN148" s="29"/>
      <c r="AO148" s="29"/>
      <c r="AP148" s="29"/>
      <c r="AQ148" s="29"/>
      <c r="AR148" s="29"/>
      <c r="AS148" s="53">
        <f t="shared" si="16"/>
        <v>0.999996</v>
      </c>
      <c r="AT148" s="31"/>
      <c r="AU148" s="32">
        <f t="shared" si="17"/>
        <v>0.916055335764</v>
      </c>
      <c r="AV148" s="29"/>
      <c r="AW148" s="29"/>
      <c r="AX148" s="29"/>
      <c r="AY148" s="29"/>
      <c r="AZ148" s="29"/>
      <c r="BA148" s="33">
        <f t="shared" si="18"/>
        <v>0.999996</v>
      </c>
    </row>
    <row r="149" spans="1:53" x14ac:dyDescent="0.25">
      <c r="A149" s="29">
        <v>141</v>
      </c>
      <c r="B149" s="29"/>
      <c r="C149" s="29"/>
      <c r="D149" s="29"/>
      <c r="E149" s="29" t="s">
        <v>563</v>
      </c>
      <c r="F149" s="29"/>
      <c r="G149" s="29"/>
      <c r="H149" s="29" t="s">
        <v>563</v>
      </c>
      <c r="I149" s="29" t="s">
        <v>458</v>
      </c>
      <c r="J149" s="51">
        <v>0.99985599999999997</v>
      </c>
      <c r="K149" s="29"/>
      <c r="L149" s="29"/>
      <c r="M149" s="29"/>
      <c r="N149" s="29"/>
      <c r="O149" s="30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52">
        <f t="shared" si="13"/>
        <v>0.99985599999999997</v>
      </c>
      <c r="AK149" s="52">
        <f t="shared" si="14"/>
        <v>1.4400000000003299E-4</v>
      </c>
      <c r="AL149" s="52">
        <f t="shared" si="15"/>
        <v>1</v>
      </c>
      <c r="AM149" s="29"/>
      <c r="AN149" s="29"/>
      <c r="AO149" s="29"/>
      <c r="AP149" s="29"/>
      <c r="AQ149" s="29"/>
      <c r="AR149" s="29"/>
      <c r="AS149" s="53">
        <f t="shared" si="16"/>
        <v>0.99985599999999997</v>
      </c>
      <c r="AT149" s="31"/>
      <c r="AU149" s="32">
        <f t="shared" si="17"/>
        <v>0.91592708750399998</v>
      </c>
      <c r="AV149" s="29"/>
      <c r="AW149" s="29"/>
      <c r="AX149" s="29"/>
      <c r="AY149" s="29"/>
      <c r="AZ149" s="29"/>
      <c r="BA149" s="33">
        <f t="shared" si="18"/>
        <v>0.99985599999999997</v>
      </c>
    </row>
    <row r="150" spans="1:53" x14ac:dyDescent="0.25">
      <c r="A150" s="29">
        <v>142</v>
      </c>
      <c r="B150" s="29"/>
      <c r="C150" s="29"/>
      <c r="D150" s="29"/>
      <c r="E150" s="29" t="s">
        <v>415</v>
      </c>
      <c r="F150" s="29"/>
      <c r="G150" s="29"/>
      <c r="H150" s="29" t="s">
        <v>415</v>
      </c>
      <c r="I150" s="29" t="s">
        <v>369</v>
      </c>
      <c r="J150" s="52">
        <v>1</v>
      </c>
      <c r="K150" s="29"/>
      <c r="L150" s="29"/>
      <c r="M150" s="29"/>
      <c r="N150" s="29"/>
      <c r="O150" s="30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52">
        <f t="shared" si="13"/>
        <v>1</v>
      </c>
      <c r="AK150" s="52">
        <f t="shared" si="14"/>
        <v>0</v>
      </c>
      <c r="AL150" s="52">
        <f t="shared" si="15"/>
        <v>1</v>
      </c>
      <c r="AM150" s="29"/>
      <c r="AN150" s="29"/>
      <c r="AO150" s="29"/>
      <c r="AP150" s="29"/>
      <c r="AQ150" s="29"/>
      <c r="AR150" s="29"/>
      <c r="AS150" s="53">
        <f t="shared" si="16"/>
        <v>1</v>
      </c>
      <c r="AT150" s="31"/>
      <c r="AU150" s="32">
        <f t="shared" si="17"/>
        <v>0</v>
      </c>
      <c r="AV150" s="29"/>
      <c r="AW150" s="29"/>
      <c r="AX150" s="29"/>
      <c r="AY150" s="29"/>
      <c r="AZ150" s="29"/>
      <c r="BA150" s="33">
        <f t="shared" si="18"/>
        <v>1</v>
      </c>
    </row>
    <row r="151" spans="1:53" x14ac:dyDescent="0.25">
      <c r="A151" s="29">
        <v>143</v>
      </c>
      <c r="B151" s="29"/>
      <c r="C151" s="29"/>
      <c r="D151" s="29"/>
      <c r="E151" s="29" t="s">
        <v>564</v>
      </c>
      <c r="F151" s="29"/>
      <c r="G151" s="29"/>
      <c r="H151" s="29" t="s">
        <v>564</v>
      </c>
      <c r="I151" s="29" t="s">
        <v>565</v>
      </c>
      <c r="J151" s="51">
        <v>0.97970000000000002</v>
      </c>
      <c r="K151" s="29"/>
      <c r="L151" s="29" t="s">
        <v>28</v>
      </c>
      <c r="M151" s="51">
        <v>2.0299999999999999E-2</v>
      </c>
      <c r="N151" s="29"/>
      <c r="O151" s="30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52">
        <f t="shared" si="13"/>
        <v>1</v>
      </c>
      <c r="AK151" s="52">
        <f t="shared" si="14"/>
        <v>0</v>
      </c>
      <c r="AL151" s="52">
        <f t="shared" si="15"/>
        <v>1</v>
      </c>
      <c r="AM151" s="29"/>
      <c r="AN151" s="29"/>
      <c r="AO151" s="29"/>
      <c r="AP151" s="29"/>
      <c r="AQ151" s="29"/>
      <c r="AR151" s="29"/>
      <c r="AS151" s="53">
        <f t="shared" si="16"/>
        <v>0.99995600000000007</v>
      </c>
      <c r="AT151" s="31"/>
      <c r="AU151" s="32">
        <f t="shared" si="17"/>
        <v>0.98706700000000003</v>
      </c>
      <c r="AV151" s="29"/>
      <c r="AW151" s="29"/>
      <c r="AX151" s="29"/>
      <c r="AY151" s="29"/>
      <c r="AZ151" s="29"/>
      <c r="BA151" s="33">
        <f t="shared" si="18"/>
        <v>1</v>
      </c>
    </row>
    <row r="152" spans="1:53" x14ac:dyDescent="0.25">
      <c r="A152" s="29">
        <v>144</v>
      </c>
      <c r="B152" s="29"/>
      <c r="C152" s="29"/>
      <c r="D152" s="29"/>
      <c r="E152" s="57" t="s">
        <v>565</v>
      </c>
      <c r="F152" s="57"/>
      <c r="G152" s="57"/>
      <c r="H152" s="57" t="s">
        <v>565</v>
      </c>
      <c r="I152" s="57" t="s">
        <v>28</v>
      </c>
      <c r="J152" s="51">
        <v>1</v>
      </c>
      <c r="K152" s="57"/>
      <c r="L152" s="29"/>
      <c r="M152" s="29"/>
      <c r="N152" s="29"/>
      <c r="O152" s="30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52">
        <f t="shared" si="13"/>
        <v>1</v>
      </c>
      <c r="AK152" s="52">
        <f t="shared" si="14"/>
        <v>0</v>
      </c>
      <c r="AL152" s="52">
        <f t="shared" si="15"/>
        <v>1</v>
      </c>
      <c r="AM152" s="29"/>
      <c r="AN152" s="29"/>
      <c r="AO152" s="29"/>
      <c r="AP152" s="29"/>
      <c r="AQ152" s="29"/>
      <c r="AR152" s="29"/>
      <c r="AS152" s="53">
        <f t="shared" si="16"/>
        <v>0.99995600000000007</v>
      </c>
      <c r="AT152" s="31"/>
      <c r="AU152" s="32">
        <f t="shared" si="17"/>
        <v>0.98706700000000003</v>
      </c>
      <c r="AV152" s="29"/>
      <c r="AW152" s="29"/>
      <c r="AX152" s="29"/>
      <c r="AY152" s="29"/>
      <c r="AZ152" s="29"/>
      <c r="BA152" s="33">
        <f t="shared" si="18"/>
        <v>1</v>
      </c>
    </row>
    <row r="153" spans="1:53" x14ac:dyDescent="0.25">
      <c r="A153" s="29">
        <v>145</v>
      </c>
      <c r="B153" s="29"/>
      <c r="C153" s="29"/>
      <c r="D153" s="29"/>
      <c r="E153" s="57" t="s">
        <v>566</v>
      </c>
      <c r="F153" s="57"/>
      <c r="G153" s="57"/>
      <c r="H153" s="57" t="s">
        <v>566</v>
      </c>
      <c r="I153" s="57" t="s">
        <v>409</v>
      </c>
      <c r="J153" s="51">
        <v>1</v>
      </c>
      <c r="K153" s="57"/>
      <c r="L153" s="29"/>
      <c r="M153" s="29"/>
      <c r="N153" s="29"/>
      <c r="O153" s="30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52">
        <f t="shared" si="13"/>
        <v>1</v>
      </c>
      <c r="AK153" s="52">
        <f t="shared" si="14"/>
        <v>0</v>
      </c>
      <c r="AL153" s="52">
        <f t="shared" si="15"/>
        <v>1</v>
      </c>
      <c r="AM153" s="29"/>
      <c r="AN153" s="29"/>
      <c r="AO153" s="29"/>
      <c r="AP153" s="29"/>
      <c r="AQ153" s="29"/>
      <c r="AR153" s="29"/>
      <c r="AS153" s="53">
        <f t="shared" si="16"/>
        <v>1</v>
      </c>
      <c r="AT153" s="31"/>
      <c r="AU153" s="32">
        <f t="shared" si="17"/>
        <v>0</v>
      </c>
      <c r="AV153" s="29"/>
      <c r="AW153" s="29"/>
      <c r="AX153" s="29"/>
      <c r="AY153" s="29"/>
      <c r="AZ153" s="29"/>
      <c r="BA153" s="33">
        <f t="shared" si="18"/>
        <v>1</v>
      </c>
    </row>
    <row r="154" spans="1:53" x14ac:dyDescent="0.25">
      <c r="A154" s="29">
        <v>146</v>
      </c>
      <c r="B154" s="29"/>
      <c r="C154" s="29"/>
      <c r="D154" s="29"/>
      <c r="E154" s="57" t="s">
        <v>567</v>
      </c>
      <c r="F154" s="57"/>
      <c r="G154" s="57"/>
      <c r="H154" s="57" t="s">
        <v>567</v>
      </c>
      <c r="I154" s="57" t="s">
        <v>386</v>
      </c>
      <c r="J154" s="51">
        <v>0.25</v>
      </c>
      <c r="K154" s="57"/>
      <c r="L154" s="29"/>
      <c r="M154" s="29"/>
      <c r="N154" s="29"/>
      <c r="O154" s="30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52">
        <f t="shared" si="13"/>
        <v>0.25</v>
      </c>
      <c r="AK154" s="52">
        <f t="shared" si="14"/>
        <v>0.75</v>
      </c>
      <c r="AL154" s="52">
        <f t="shared" si="15"/>
        <v>1</v>
      </c>
      <c r="AM154" s="29"/>
      <c r="AN154" s="29"/>
      <c r="AO154" s="29"/>
      <c r="AP154" s="29"/>
      <c r="AQ154" s="29"/>
      <c r="AR154" s="29"/>
      <c r="AS154" s="53">
        <f t="shared" si="16"/>
        <v>0.25</v>
      </c>
      <c r="AT154" s="31"/>
      <c r="AU154" s="32">
        <f t="shared" si="17"/>
        <v>0</v>
      </c>
      <c r="AV154" s="29"/>
      <c r="AW154" s="29"/>
      <c r="AX154" s="29"/>
      <c r="AY154" s="29"/>
      <c r="AZ154" s="29"/>
      <c r="BA154" s="33">
        <f t="shared" si="18"/>
        <v>0.25</v>
      </c>
    </row>
    <row r="155" spans="1:53" x14ac:dyDescent="0.25">
      <c r="A155" s="29">
        <v>147</v>
      </c>
      <c r="B155" s="29"/>
      <c r="C155" s="29"/>
      <c r="D155" s="29"/>
      <c r="E155" s="57" t="s">
        <v>386</v>
      </c>
      <c r="F155" s="57"/>
      <c r="G155" s="57"/>
      <c r="H155" s="57" t="s">
        <v>386</v>
      </c>
      <c r="I155" s="57" t="s">
        <v>369</v>
      </c>
      <c r="J155" s="51">
        <v>1</v>
      </c>
      <c r="K155" s="57"/>
      <c r="L155" s="29"/>
      <c r="M155" s="29"/>
      <c r="N155" s="29"/>
      <c r="O155" s="30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52">
        <f t="shared" si="13"/>
        <v>1</v>
      </c>
      <c r="AK155" s="52">
        <f t="shared" si="14"/>
        <v>0</v>
      </c>
      <c r="AL155" s="52">
        <f t="shared" si="15"/>
        <v>1</v>
      </c>
      <c r="AM155" s="29"/>
      <c r="AN155" s="29"/>
      <c r="AO155" s="29"/>
      <c r="AP155" s="29"/>
      <c r="AQ155" s="29"/>
      <c r="AR155" s="29"/>
      <c r="AS155" s="53">
        <f t="shared" si="16"/>
        <v>1</v>
      </c>
      <c r="AT155" s="31"/>
      <c r="AU155" s="32">
        <f t="shared" si="17"/>
        <v>0</v>
      </c>
      <c r="AV155" s="29"/>
      <c r="AW155" s="29"/>
      <c r="AX155" s="29"/>
      <c r="AY155" s="29"/>
      <c r="AZ155" s="29"/>
      <c r="BA155" s="33">
        <f t="shared" si="18"/>
        <v>1</v>
      </c>
    </row>
    <row r="156" spans="1:53" x14ac:dyDescent="0.25">
      <c r="A156" s="29">
        <v>148</v>
      </c>
      <c r="B156" s="29"/>
      <c r="C156" s="29"/>
      <c r="D156" s="29"/>
      <c r="E156" s="57" t="s">
        <v>409</v>
      </c>
      <c r="F156" s="57"/>
      <c r="G156" s="57"/>
      <c r="H156" s="57" t="s">
        <v>409</v>
      </c>
      <c r="I156" s="57" t="s">
        <v>369</v>
      </c>
      <c r="J156" s="58">
        <v>1</v>
      </c>
      <c r="K156" s="57"/>
      <c r="L156" s="29"/>
      <c r="M156" s="29"/>
      <c r="N156" s="29"/>
      <c r="O156" s="30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52">
        <f t="shared" si="13"/>
        <v>1</v>
      </c>
      <c r="AK156" s="52">
        <f t="shared" si="14"/>
        <v>0</v>
      </c>
      <c r="AL156" s="52">
        <f t="shared" si="15"/>
        <v>1</v>
      </c>
      <c r="AM156" s="29"/>
      <c r="AN156" s="29"/>
      <c r="AO156" s="29"/>
      <c r="AP156" s="29"/>
      <c r="AQ156" s="29"/>
      <c r="AR156" s="29"/>
      <c r="AS156" s="53">
        <f t="shared" si="16"/>
        <v>1</v>
      </c>
      <c r="AT156" s="31"/>
      <c r="AU156" s="32">
        <f t="shared" si="17"/>
        <v>0</v>
      </c>
      <c r="AV156" s="29"/>
      <c r="AW156" s="29"/>
      <c r="AX156" s="29"/>
      <c r="AY156" s="29"/>
      <c r="AZ156" s="29"/>
      <c r="BA156" s="33">
        <f t="shared" si="18"/>
        <v>1</v>
      </c>
    </row>
    <row r="157" spans="1:53" x14ac:dyDescent="0.25">
      <c r="A157" s="29">
        <v>149</v>
      </c>
      <c r="B157" s="29"/>
      <c r="C157" s="29"/>
      <c r="D157" s="29"/>
      <c r="E157" s="57" t="s">
        <v>568</v>
      </c>
      <c r="F157" s="57"/>
      <c r="G157" s="57"/>
      <c r="H157" s="57" t="s">
        <v>568</v>
      </c>
      <c r="I157" s="57" t="s">
        <v>409</v>
      </c>
      <c r="J157" s="51">
        <v>2E-3</v>
      </c>
      <c r="K157" s="57"/>
      <c r="L157" s="29"/>
      <c r="M157" s="29"/>
      <c r="N157" s="29"/>
      <c r="O157" s="30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52">
        <f t="shared" si="13"/>
        <v>2E-3</v>
      </c>
      <c r="AK157" s="52">
        <f t="shared" si="14"/>
        <v>0.998</v>
      </c>
      <c r="AL157" s="52">
        <f t="shared" si="15"/>
        <v>1</v>
      </c>
      <c r="AM157" s="29"/>
      <c r="AN157" s="29"/>
      <c r="AO157" s="29"/>
      <c r="AP157" s="29"/>
      <c r="AQ157" s="29"/>
      <c r="AR157" s="29"/>
      <c r="AS157" s="53">
        <f t="shared" si="16"/>
        <v>2E-3</v>
      </c>
      <c r="AT157" s="31"/>
      <c r="AU157" s="32">
        <f t="shared" si="17"/>
        <v>0</v>
      </c>
      <c r="AV157" s="29"/>
      <c r="AW157" s="29"/>
      <c r="AX157" s="29"/>
      <c r="AY157" s="29"/>
      <c r="AZ157" s="29"/>
      <c r="BA157" s="33">
        <f t="shared" si="18"/>
        <v>2E-3</v>
      </c>
    </row>
    <row r="158" spans="1:53" x14ac:dyDescent="0.25">
      <c r="A158" s="29">
        <v>150</v>
      </c>
      <c r="B158" s="29"/>
      <c r="C158" s="29"/>
      <c r="D158" s="29"/>
      <c r="E158" s="57" t="s">
        <v>569</v>
      </c>
      <c r="F158" s="57"/>
      <c r="G158" s="57"/>
      <c r="H158" s="57" t="s">
        <v>569</v>
      </c>
      <c r="I158" s="57" t="s">
        <v>369</v>
      </c>
      <c r="J158" s="58">
        <v>1</v>
      </c>
      <c r="K158" s="57"/>
      <c r="L158" s="29"/>
      <c r="M158" s="29"/>
      <c r="N158" s="29"/>
      <c r="O158" s="30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52">
        <f t="shared" si="13"/>
        <v>1</v>
      </c>
      <c r="AK158" s="52">
        <f t="shared" si="14"/>
        <v>0</v>
      </c>
      <c r="AL158" s="52">
        <f t="shared" si="15"/>
        <v>1</v>
      </c>
      <c r="AM158" s="29"/>
      <c r="AN158" s="29"/>
      <c r="AO158" s="29"/>
      <c r="AP158" s="29"/>
      <c r="AQ158" s="29"/>
      <c r="AR158" s="29"/>
      <c r="AS158" s="53">
        <f t="shared" si="16"/>
        <v>1</v>
      </c>
      <c r="AT158" s="31"/>
      <c r="AU158" s="32">
        <f t="shared" si="17"/>
        <v>0</v>
      </c>
      <c r="AV158" s="29"/>
      <c r="AW158" s="29"/>
      <c r="AX158" s="29"/>
      <c r="AY158" s="29"/>
      <c r="AZ158" s="29"/>
      <c r="BA158" s="33">
        <f t="shared" si="18"/>
        <v>1</v>
      </c>
    </row>
    <row r="159" spans="1:53" x14ac:dyDescent="0.25">
      <c r="A159" s="29">
        <v>151</v>
      </c>
      <c r="B159" s="29"/>
      <c r="C159" s="29"/>
      <c r="D159" s="29"/>
      <c r="E159" s="57" t="s">
        <v>570</v>
      </c>
      <c r="F159" s="57"/>
      <c r="G159" s="57"/>
      <c r="H159" s="57" t="s">
        <v>570</v>
      </c>
      <c r="I159" s="57" t="s">
        <v>569</v>
      </c>
      <c r="J159" s="51">
        <v>0.1</v>
      </c>
      <c r="K159" s="57"/>
      <c r="L159" s="29"/>
      <c r="M159" s="29"/>
      <c r="N159" s="29"/>
      <c r="O159" s="30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52">
        <f t="shared" si="13"/>
        <v>0.1</v>
      </c>
      <c r="AK159" s="52">
        <f t="shared" si="14"/>
        <v>0.9</v>
      </c>
      <c r="AL159" s="52">
        <f t="shared" si="15"/>
        <v>1</v>
      </c>
      <c r="AM159" s="29"/>
      <c r="AN159" s="29"/>
      <c r="AO159" s="29"/>
      <c r="AP159" s="29"/>
      <c r="AQ159" s="29"/>
      <c r="AR159" s="29"/>
      <c r="AS159" s="53">
        <f t="shared" si="16"/>
        <v>0.14609000000000003</v>
      </c>
      <c r="AT159" s="31"/>
      <c r="AU159" s="32">
        <f t="shared" si="17"/>
        <v>0</v>
      </c>
      <c r="AV159" s="29"/>
      <c r="AW159" s="29"/>
      <c r="AX159" s="29"/>
      <c r="AY159" s="29"/>
      <c r="AZ159" s="29"/>
      <c r="BA159" s="33">
        <f t="shared" si="18"/>
        <v>0.1</v>
      </c>
    </row>
    <row r="160" spans="1:53" x14ac:dyDescent="0.25">
      <c r="A160" s="29">
        <v>152</v>
      </c>
      <c r="B160" s="29"/>
      <c r="C160" s="29"/>
      <c r="D160" s="29"/>
      <c r="E160" s="57" t="s">
        <v>571</v>
      </c>
      <c r="F160" s="57"/>
      <c r="G160" s="57"/>
      <c r="H160" s="57" t="s">
        <v>571</v>
      </c>
      <c r="I160" s="57" t="s">
        <v>569</v>
      </c>
      <c r="J160" s="51">
        <v>0.4</v>
      </c>
      <c r="K160" s="57"/>
      <c r="L160" s="29"/>
      <c r="M160" s="29"/>
      <c r="N160" s="29"/>
      <c r="O160" s="30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52">
        <f t="shared" si="13"/>
        <v>0.4</v>
      </c>
      <c r="AK160" s="52">
        <f t="shared" si="14"/>
        <v>0.6</v>
      </c>
      <c r="AL160" s="52">
        <f t="shared" si="15"/>
        <v>1</v>
      </c>
      <c r="AM160" s="29"/>
      <c r="AN160" s="29"/>
      <c r="AO160" s="29"/>
      <c r="AP160" s="29"/>
      <c r="AQ160" s="29"/>
      <c r="AR160" s="29"/>
      <c r="AS160" s="53">
        <f t="shared" si="16"/>
        <v>0.5843600000000001</v>
      </c>
      <c r="AT160" s="31"/>
      <c r="AU160" s="32">
        <f t="shared" si="17"/>
        <v>0</v>
      </c>
      <c r="AV160" s="29"/>
      <c r="AW160" s="29"/>
      <c r="AX160" s="29"/>
      <c r="AY160" s="29"/>
      <c r="AZ160" s="29"/>
      <c r="BA160" s="33">
        <f t="shared" si="18"/>
        <v>0.4</v>
      </c>
    </row>
    <row r="161" spans="1:53" x14ac:dyDescent="0.25">
      <c r="A161" s="29">
        <v>153</v>
      </c>
      <c r="B161" s="29"/>
      <c r="C161" s="29"/>
      <c r="D161" s="29"/>
      <c r="E161" s="57" t="s">
        <v>572</v>
      </c>
      <c r="F161" s="57"/>
      <c r="G161" s="57"/>
      <c r="H161" s="57" t="s">
        <v>572</v>
      </c>
      <c r="I161" s="57" t="s">
        <v>569</v>
      </c>
      <c r="J161" s="51">
        <v>0.85</v>
      </c>
      <c r="K161" s="57"/>
      <c r="L161" s="29"/>
      <c r="M161" s="29"/>
      <c r="N161" s="29"/>
      <c r="O161" s="30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52">
        <f t="shared" si="13"/>
        <v>0.85</v>
      </c>
      <c r="AK161" s="52">
        <f t="shared" si="14"/>
        <v>0.15000000000000002</v>
      </c>
      <c r="AL161" s="52">
        <f t="shared" si="15"/>
        <v>1</v>
      </c>
      <c r="AM161" s="29"/>
      <c r="AN161" s="29"/>
      <c r="AO161" s="29"/>
      <c r="AP161" s="29"/>
      <c r="AQ161" s="29"/>
      <c r="AR161" s="29"/>
      <c r="AS161" s="53">
        <f t="shared" si="16"/>
        <v>1.241765</v>
      </c>
      <c r="AT161" s="31"/>
      <c r="AU161" s="32">
        <f t="shared" si="17"/>
        <v>0</v>
      </c>
      <c r="AV161" s="29"/>
      <c r="AW161" s="29"/>
      <c r="AX161" s="29"/>
      <c r="AY161" s="29"/>
      <c r="AZ161" s="29"/>
      <c r="BA161" s="33">
        <f t="shared" si="18"/>
        <v>0.85</v>
      </c>
    </row>
    <row r="162" spans="1:53" x14ac:dyDescent="0.25">
      <c r="A162" s="29">
        <v>154</v>
      </c>
      <c r="B162" s="29"/>
      <c r="C162" s="29"/>
      <c r="D162" s="29"/>
      <c r="E162" s="57" t="s">
        <v>573</v>
      </c>
      <c r="F162" s="57"/>
      <c r="G162" s="57"/>
      <c r="H162" s="57" t="s">
        <v>573</v>
      </c>
      <c r="I162" s="57" t="s">
        <v>409</v>
      </c>
      <c r="J162" s="51">
        <v>0.19500000000000001</v>
      </c>
      <c r="K162" s="57"/>
      <c r="L162" s="29"/>
      <c r="M162" s="29"/>
      <c r="N162" s="29"/>
      <c r="O162" s="30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52">
        <f t="shared" si="13"/>
        <v>0.19500000000000001</v>
      </c>
      <c r="AK162" s="52">
        <f t="shared" si="14"/>
        <v>0.80499999999999994</v>
      </c>
      <c r="AL162" s="52">
        <f t="shared" si="15"/>
        <v>1</v>
      </c>
      <c r="AM162" s="29"/>
      <c r="AN162" s="29"/>
      <c r="AO162" s="29"/>
      <c r="AP162" s="29"/>
      <c r="AQ162" s="29"/>
      <c r="AR162" s="29"/>
      <c r="AS162" s="53">
        <f t="shared" si="16"/>
        <v>0.19500000000000001</v>
      </c>
      <c r="AT162" s="31"/>
      <c r="AU162" s="32">
        <f t="shared" si="17"/>
        <v>0</v>
      </c>
      <c r="AV162" s="29"/>
      <c r="AW162" s="29"/>
      <c r="AX162" s="29"/>
      <c r="AY162" s="29"/>
      <c r="AZ162" s="29"/>
      <c r="BA162" s="33">
        <f t="shared" si="18"/>
        <v>0.19500000000000001</v>
      </c>
    </row>
    <row r="163" spans="1:53" x14ac:dyDescent="0.25">
      <c r="A163" s="29">
        <v>155</v>
      </c>
      <c r="B163" s="29"/>
      <c r="C163" s="29"/>
      <c r="D163" s="29"/>
      <c r="E163" s="57" t="s">
        <v>574</v>
      </c>
      <c r="F163" s="57"/>
      <c r="G163" s="57"/>
      <c r="H163" s="57" t="s">
        <v>574</v>
      </c>
      <c r="I163" s="57" t="s">
        <v>409</v>
      </c>
      <c r="J163" s="51">
        <v>1</v>
      </c>
      <c r="K163" s="57"/>
      <c r="L163" s="29"/>
      <c r="M163" s="29"/>
      <c r="N163" s="29"/>
      <c r="O163" s="30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52">
        <f t="shared" si="13"/>
        <v>1</v>
      </c>
      <c r="AK163" s="52">
        <f t="shared" si="14"/>
        <v>0</v>
      </c>
      <c r="AL163" s="52">
        <f t="shared" si="15"/>
        <v>1</v>
      </c>
      <c r="AM163" s="29"/>
      <c r="AN163" s="29"/>
      <c r="AO163" s="29"/>
      <c r="AP163" s="29"/>
      <c r="AQ163" s="29"/>
      <c r="AR163" s="29"/>
      <c r="AS163" s="53">
        <f t="shared" si="16"/>
        <v>1</v>
      </c>
      <c r="AT163" s="31"/>
      <c r="AU163" s="32">
        <f t="shared" si="17"/>
        <v>0</v>
      </c>
      <c r="AV163" s="29"/>
      <c r="AW163" s="29"/>
      <c r="AX163" s="29"/>
      <c r="AY163" s="29"/>
      <c r="AZ163" s="29"/>
      <c r="BA163" s="33">
        <f t="shared" si="18"/>
        <v>1</v>
      </c>
    </row>
    <row r="164" spans="1:53" x14ac:dyDescent="0.25">
      <c r="A164" s="29">
        <v>156</v>
      </c>
      <c r="B164" s="29"/>
      <c r="C164" s="29"/>
      <c r="D164" s="29"/>
      <c r="E164" s="57" t="s">
        <v>575</v>
      </c>
      <c r="F164" s="57"/>
      <c r="G164" s="57"/>
      <c r="H164" s="57" t="s">
        <v>575</v>
      </c>
      <c r="I164" s="57" t="s">
        <v>409</v>
      </c>
      <c r="J164" s="51">
        <v>0.61112999999999995</v>
      </c>
      <c r="K164" s="57"/>
      <c r="L164" s="29" t="s">
        <v>410</v>
      </c>
      <c r="M164" s="51">
        <v>2.4379999999999999E-2</v>
      </c>
      <c r="N164" s="29"/>
      <c r="O164" s="30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52">
        <f t="shared" si="13"/>
        <v>0.63550999999999991</v>
      </c>
      <c r="AK164" s="52">
        <f t="shared" si="14"/>
        <v>0.36449000000000009</v>
      </c>
      <c r="AL164" s="52">
        <f t="shared" si="15"/>
        <v>1</v>
      </c>
      <c r="AM164" s="29"/>
      <c r="AN164" s="29"/>
      <c r="AO164" s="29"/>
      <c r="AP164" s="29"/>
      <c r="AQ164" s="29"/>
      <c r="AR164" s="29"/>
      <c r="AS164" s="53">
        <f t="shared" si="16"/>
        <v>0.63550999999999991</v>
      </c>
      <c r="AT164" s="31"/>
      <c r="AU164" s="32">
        <f t="shared" si="17"/>
        <v>2.4379999999999999E-2</v>
      </c>
      <c r="AV164" s="29"/>
      <c r="AW164" s="29"/>
      <c r="AX164" s="29"/>
      <c r="AY164" s="29"/>
      <c r="AZ164" s="29"/>
      <c r="BA164" s="33">
        <f t="shared" si="18"/>
        <v>0.63550999999999991</v>
      </c>
    </row>
    <row r="165" spans="1:53" x14ac:dyDescent="0.25">
      <c r="A165" s="29">
        <v>157</v>
      </c>
      <c r="B165" s="29"/>
      <c r="C165" s="29"/>
      <c r="D165" s="29"/>
      <c r="E165" s="57" t="s">
        <v>576</v>
      </c>
      <c r="F165" s="57"/>
      <c r="G165" s="57"/>
      <c r="H165" s="57" t="s">
        <v>576</v>
      </c>
      <c r="I165" s="57" t="s">
        <v>389</v>
      </c>
      <c r="J165" s="51">
        <v>0.2606</v>
      </c>
      <c r="K165" s="57"/>
      <c r="L165" s="29"/>
      <c r="M165" s="29"/>
      <c r="N165" s="29"/>
      <c r="O165" s="30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52">
        <f t="shared" si="13"/>
        <v>0.2606</v>
      </c>
      <c r="AK165" s="52">
        <f t="shared" si="14"/>
        <v>0.73940000000000006</v>
      </c>
      <c r="AL165" s="52">
        <f t="shared" si="15"/>
        <v>1</v>
      </c>
      <c r="AM165" s="29"/>
      <c r="AN165" s="29"/>
      <c r="AO165" s="29"/>
      <c r="AP165" s="29"/>
      <c r="AQ165" s="29"/>
      <c r="AR165" s="29"/>
      <c r="AS165" s="53">
        <f t="shared" si="16"/>
        <v>0.2606</v>
      </c>
      <c r="AT165" s="31"/>
      <c r="AU165" s="32">
        <f t="shared" si="17"/>
        <v>0</v>
      </c>
      <c r="AV165" s="29"/>
      <c r="AW165" s="29"/>
      <c r="AX165" s="29"/>
      <c r="AY165" s="29"/>
      <c r="AZ165" s="29"/>
      <c r="BA165" s="33">
        <f t="shared" si="18"/>
        <v>0.2606</v>
      </c>
    </row>
    <row r="166" spans="1:53" x14ac:dyDescent="0.25">
      <c r="A166" s="29">
        <v>158</v>
      </c>
      <c r="B166" s="29"/>
      <c r="C166" s="29"/>
      <c r="D166" s="29"/>
      <c r="E166" s="57" t="s">
        <v>577</v>
      </c>
      <c r="F166" s="57"/>
      <c r="G166" s="57"/>
      <c r="H166" s="57" t="s">
        <v>577</v>
      </c>
      <c r="I166" s="57" t="s">
        <v>409</v>
      </c>
      <c r="J166" s="51">
        <v>0.21</v>
      </c>
      <c r="K166" s="57"/>
      <c r="L166" s="29"/>
      <c r="M166" s="29"/>
      <c r="N166" s="29"/>
      <c r="O166" s="30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52">
        <f t="shared" si="13"/>
        <v>0.21</v>
      </c>
      <c r="AK166" s="52">
        <f t="shared" si="14"/>
        <v>0.79</v>
      </c>
      <c r="AL166" s="52">
        <f t="shared" si="15"/>
        <v>1</v>
      </c>
      <c r="AM166" s="29"/>
      <c r="AN166" s="29"/>
      <c r="AO166" s="29"/>
      <c r="AP166" s="29"/>
      <c r="AQ166" s="29"/>
      <c r="AR166" s="29"/>
      <c r="AS166" s="53">
        <f t="shared" si="16"/>
        <v>0.21</v>
      </c>
      <c r="AT166" s="31"/>
      <c r="AU166" s="32">
        <f t="shared" si="17"/>
        <v>0</v>
      </c>
      <c r="AV166" s="29"/>
      <c r="AW166" s="29"/>
      <c r="AX166" s="29"/>
      <c r="AY166" s="29"/>
      <c r="AZ166" s="29"/>
      <c r="BA166" s="33">
        <f t="shared" si="18"/>
        <v>0.21</v>
      </c>
    </row>
    <row r="167" spans="1:53" x14ac:dyDescent="0.25">
      <c r="A167" s="29">
        <v>159</v>
      </c>
      <c r="B167" s="29"/>
      <c r="C167" s="29"/>
      <c r="D167" s="29"/>
      <c r="E167" s="29" t="s">
        <v>410</v>
      </c>
      <c r="F167" s="29"/>
      <c r="G167" s="29"/>
      <c r="H167" s="29" t="s">
        <v>410</v>
      </c>
      <c r="I167" s="29" t="s">
        <v>45</v>
      </c>
      <c r="J167" s="51">
        <v>1</v>
      </c>
      <c r="K167" s="29"/>
      <c r="L167" s="29"/>
      <c r="M167" s="29"/>
      <c r="N167" s="29"/>
      <c r="O167" s="30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52">
        <f t="shared" si="13"/>
        <v>1</v>
      </c>
      <c r="AK167" s="52">
        <f t="shared" si="14"/>
        <v>0</v>
      </c>
      <c r="AL167" s="52">
        <f t="shared" si="15"/>
        <v>1</v>
      </c>
      <c r="AM167" s="29"/>
      <c r="AN167" s="29"/>
      <c r="AO167" s="29"/>
      <c r="AP167" s="29"/>
      <c r="AQ167" s="29"/>
      <c r="AR167" s="29"/>
      <c r="AS167" s="53">
        <f t="shared" si="16"/>
        <v>1</v>
      </c>
      <c r="AT167" s="31"/>
      <c r="AU167" s="32">
        <f t="shared" si="17"/>
        <v>1</v>
      </c>
      <c r="AV167" s="29"/>
      <c r="AW167" s="29"/>
      <c r="AX167" s="29"/>
      <c r="AY167" s="29"/>
      <c r="AZ167" s="29"/>
      <c r="BA167" s="33">
        <f t="shared" si="18"/>
        <v>1</v>
      </c>
    </row>
    <row r="168" spans="1:53" x14ac:dyDescent="0.25">
      <c r="A168" s="29">
        <v>160</v>
      </c>
      <c r="B168" s="29"/>
      <c r="C168" s="29"/>
      <c r="D168" s="29"/>
      <c r="E168" s="29" t="s">
        <v>578</v>
      </c>
      <c r="F168" s="29"/>
      <c r="G168" s="29"/>
      <c r="H168" s="29" t="s">
        <v>578</v>
      </c>
      <c r="I168" s="29" t="s">
        <v>410</v>
      </c>
      <c r="J168" s="51">
        <v>1</v>
      </c>
      <c r="K168" s="29"/>
      <c r="L168" s="29"/>
      <c r="M168" s="29"/>
      <c r="N168" s="29"/>
      <c r="O168" s="30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52">
        <f t="shared" si="13"/>
        <v>1</v>
      </c>
      <c r="AK168" s="52">
        <f t="shared" si="14"/>
        <v>0</v>
      </c>
      <c r="AL168" s="52">
        <f t="shared" si="15"/>
        <v>1</v>
      </c>
      <c r="AM168" s="29"/>
      <c r="AN168" s="29"/>
      <c r="AO168" s="29"/>
      <c r="AP168" s="29"/>
      <c r="AQ168" s="29"/>
      <c r="AR168" s="29"/>
      <c r="AS168" s="53">
        <f t="shared" si="16"/>
        <v>1</v>
      </c>
      <c r="AT168" s="31"/>
      <c r="AU168" s="32">
        <f t="shared" si="17"/>
        <v>1</v>
      </c>
      <c r="AV168" s="29"/>
      <c r="AW168" s="29"/>
      <c r="AX168" s="29"/>
      <c r="AY168" s="29"/>
      <c r="AZ168" s="29"/>
      <c r="BA168" s="33">
        <f t="shared" si="18"/>
        <v>1</v>
      </c>
    </row>
    <row r="169" spans="1:53" x14ac:dyDescent="0.25">
      <c r="A169" s="29">
        <v>161</v>
      </c>
      <c r="B169" s="29"/>
      <c r="C169" s="29"/>
      <c r="D169" s="29"/>
      <c r="E169" s="29" t="s">
        <v>405</v>
      </c>
      <c r="F169" s="29"/>
      <c r="G169" s="29"/>
      <c r="H169" s="29" t="s">
        <v>405</v>
      </c>
      <c r="I169" s="29" t="s">
        <v>410</v>
      </c>
      <c r="J169" s="51">
        <v>1</v>
      </c>
      <c r="K169" s="29"/>
      <c r="L169" s="29"/>
      <c r="M169" s="29"/>
      <c r="N169" s="29"/>
      <c r="O169" s="30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52">
        <f t="shared" si="13"/>
        <v>1</v>
      </c>
      <c r="AK169" s="52">
        <f t="shared" si="14"/>
        <v>0</v>
      </c>
      <c r="AL169" s="52">
        <f t="shared" si="15"/>
        <v>1</v>
      </c>
      <c r="AM169" s="29"/>
      <c r="AN169" s="29"/>
      <c r="AO169" s="29"/>
      <c r="AP169" s="29"/>
      <c r="AQ169" s="29"/>
      <c r="AR169" s="29"/>
      <c r="AS169" s="53">
        <f t="shared" si="16"/>
        <v>1</v>
      </c>
      <c r="AT169" s="31"/>
      <c r="AU169" s="32">
        <f t="shared" si="17"/>
        <v>1</v>
      </c>
      <c r="AV169" s="29"/>
      <c r="AW169" s="29"/>
      <c r="AX169" s="29"/>
      <c r="AY169" s="29"/>
      <c r="AZ169" s="29"/>
      <c r="BA169" s="33">
        <f t="shared" si="18"/>
        <v>1</v>
      </c>
    </row>
    <row r="170" spans="1:53" x14ac:dyDescent="0.25">
      <c r="A170" s="29">
        <v>162</v>
      </c>
      <c r="B170" s="29"/>
      <c r="C170" s="29"/>
      <c r="D170" s="29"/>
      <c r="E170" s="29" t="s">
        <v>579</v>
      </c>
      <c r="F170" s="29"/>
      <c r="G170" s="29"/>
      <c r="H170" s="29" t="s">
        <v>579</v>
      </c>
      <c r="I170" s="29" t="s">
        <v>410</v>
      </c>
      <c r="J170" s="51">
        <v>1</v>
      </c>
      <c r="K170" s="29"/>
      <c r="L170" s="29"/>
      <c r="M170" s="29"/>
      <c r="N170" s="29"/>
      <c r="O170" s="30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52">
        <f t="shared" si="13"/>
        <v>1</v>
      </c>
      <c r="AK170" s="52">
        <f t="shared" si="14"/>
        <v>0</v>
      </c>
      <c r="AL170" s="52">
        <f t="shared" si="15"/>
        <v>1</v>
      </c>
      <c r="AM170" s="29"/>
      <c r="AN170" s="29"/>
      <c r="AO170" s="29"/>
      <c r="AP170" s="29"/>
      <c r="AQ170" s="29"/>
      <c r="AR170" s="29"/>
      <c r="AS170" s="53">
        <f t="shared" si="16"/>
        <v>1</v>
      </c>
      <c r="AT170" s="31"/>
      <c r="AU170" s="32">
        <f t="shared" si="17"/>
        <v>1</v>
      </c>
      <c r="AV170" s="29"/>
      <c r="AW170" s="29"/>
      <c r="AX170" s="29"/>
      <c r="AY170" s="29"/>
      <c r="AZ170" s="29"/>
      <c r="BA170" s="33">
        <f t="shared" si="18"/>
        <v>1</v>
      </c>
    </row>
    <row r="171" spans="1:53" x14ac:dyDescent="0.25">
      <c r="A171" s="29">
        <v>163</v>
      </c>
      <c r="B171" s="29"/>
      <c r="C171" s="29"/>
      <c r="D171" s="29"/>
      <c r="E171" s="29" t="s">
        <v>580</v>
      </c>
      <c r="F171" s="29"/>
      <c r="G171" s="29"/>
      <c r="H171" s="29" t="s">
        <v>580</v>
      </c>
      <c r="I171" s="29" t="s">
        <v>410</v>
      </c>
      <c r="J171" s="51">
        <v>0.99995000000000001</v>
      </c>
      <c r="K171" s="29"/>
      <c r="L171" s="29"/>
      <c r="M171" s="29"/>
      <c r="N171" s="29"/>
      <c r="O171" s="30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52">
        <f t="shared" si="13"/>
        <v>0.99995000000000001</v>
      </c>
      <c r="AK171" s="52">
        <f t="shared" si="14"/>
        <v>4.9999999999994493E-5</v>
      </c>
      <c r="AL171" s="52">
        <f t="shared" si="15"/>
        <v>1</v>
      </c>
      <c r="AM171" s="29"/>
      <c r="AN171" s="29"/>
      <c r="AO171" s="29"/>
      <c r="AP171" s="29"/>
      <c r="AQ171" s="29"/>
      <c r="AR171" s="29"/>
      <c r="AS171" s="53">
        <f t="shared" si="16"/>
        <v>0.99995000000000001</v>
      </c>
      <c r="AT171" s="31"/>
      <c r="AU171" s="32">
        <f t="shared" si="17"/>
        <v>0.99995000000000001</v>
      </c>
      <c r="AV171" s="29"/>
      <c r="AW171" s="29"/>
      <c r="AX171" s="29"/>
      <c r="AY171" s="29"/>
      <c r="AZ171" s="29"/>
      <c r="BA171" s="33">
        <f t="shared" si="18"/>
        <v>0.99995000000000001</v>
      </c>
    </row>
    <row r="172" spans="1:53" x14ac:dyDescent="0.25">
      <c r="A172" s="29">
        <v>164</v>
      </c>
      <c r="B172" s="29"/>
      <c r="C172" s="29"/>
      <c r="D172" s="29"/>
      <c r="E172" s="29" t="s">
        <v>408</v>
      </c>
      <c r="F172" s="29"/>
      <c r="G172" s="29"/>
      <c r="H172" s="29" t="s">
        <v>408</v>
      </c>
      <c r="I172" s="29" t="s">
        <v>410</v>
      </c>
      <c r="J172" s="51">
        <v>1</v>
      </c>
      <c r="K172" s="29"/>
      <c r="L172" s="29"/>
      <c r="M172" s="29"/>
      <c r="N172" s="29"/>
      <c r="O172" s="30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52">
        <f t="shared" si="13"/>
        <v>1</v>
      </c>
      <c r="AK172" s="52">
        <f t="shared" si="14"/>
        <v>0</v>
      </c>
      <c r="AL172" s="52">
        <f t="shared" si="15"/>
        <v>1</v>
      </c>
      <c r="AM172" s="29"/>
      <c r="AN172" s="29"/>
      <c r="AO172" s="29"/>
      <c r="AP172" s="29"/>
      <c r="AQ172" s="29"/>
      <c r="AR172" s="29"/>
      <c r="AS172" s="53">
        <f t="shared" si="16"/>
        <v>1</v>
      </c>
      <c r="AT172" s="31"/>
      <c r="AU172" s="32">
        <f t="shared" si="17"/>
        <v>1</v>
      </c>
      <c r="AV172" s="29"/>
      <c r="AW172" s="29"/>
      <c r="AX172" s="29"/>
      <c r="AY172" s="29"/>
      <c r="AZ172" s="29"/>
      <c r="BA172" s="33">
        <f t="shared" si="18"/>
        <v>1</v>
      </c>
    </row>
    <row r="173" spans="1:53" x14ac:dyDescent="0.25">
      <c r="A173" s="29">
        <v>165</v>
      </c>
      <c r="B173" s="29"/>
      <c r="C173" s="29"/>
      <c r="D173" s="29"/>
      <c r="E173" s="29" t="s">
        <v>581</v>
      </c>
      <c r="F173" s="29"/>
      <c r="G173" s="29"/>
      <c r="H173" s="29" t="s">
        <v>581</v>
      </c>
      <c r="I173" s="29" t="s">
        <v>410</v>
      </c>
      <c r="J173" s="51">
        <v>0.99998399999999998</v>
      </c>
      <c r="K173" s="29"/>
      <c r="L173" s="29"/>
      <c r="M173" s="29"/>
      <c r="N173" s="29"/>
      <c r="O173" s="30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52">
        <f t="shared" si="13"/>
        <v>0.99998399999999998</v>
      </c>
      <c r="AK173" s="52">
        <f t="shared" si="14"/>
        <v>1.6000000000016001E-5</v>
      </c>
      <c r="AL173" s="52">
        <f t="shared" si="15"/>
        <v>1</v>
      </c>
      <c r="AM173" s="29"/>
      <c r="AN173" s="29"/>
      <c r="AO173" s="29"/>
      <c r="AP173" s="29"/>
      <c r="AQ173" s="29"/>
      <c r="AR173" s="29"/>
      <c r="AS173" s="53">
        <f t="shared" si="16"/>
        <v>0.99998399999999998</v>
      </c>
      <c r="AT173" s="31"/>
      <c r="AU173" s="32">
        <f t="shared" si="17"/>
        <v>0.99998399999999998</v>
      </c>
      <c r="AV173" s="29"/>
      <c r="AW173" s="29"/>
      <c r="AX173" s="29"/>
      <c r="AY173" s="29"/>
      <c r="AZ173" s="29"/>
      <c r="BA173" s="33">
        <f t="shared" si="18"/>
        <v>0.99998399999999998</v>
      </c>
    </row>
    <row r="174" spans="1:53" x14ac:dyDescent="0.25">
      <c r="A174" s="29">
        <v>166</v>
      </c>
      <c r="B174" s="29"/>
      <c r="C174" s="29"/>
      <c r="D174" s="29"/>
      <c r="E174" s="29" t="s">
        <v>582</v>
      </c>
      <c r="F174" s="29"/>
      <c r="G174" s="29"/>
      <c r="H174" s="29" t="s">
        <v>582</v>
      </c>
      <c r="I174" s="29" t="s">
        <v>409</v>
      </c>
      <c r="J174" s="51">
        <v>1</v>
      </c>
      <c r="K174" s="29"/>
      <c r="L174" s="29"/>
      <c r="M174" s="29"/>
      <c r="N174" s="29"/>
      <c r="O174" s="30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52">
        <f t="shared" si="13"/>
        <v>1</v>
      </c>
      <c r="AK174" s="52">
        <f t="shared" si="14"/>
        <v>0</v>
      </c>
      <c r="AL174" s="52">
        <f t="shared" si="15"/>
        <v>1</v>
      </c>
      <c r="AM174" s="29"/>
      <c r="AN174" s="29"/>
      <c r="AO174" s="29"/>
      <c r="AP174" s="29"/>
      <c r="AQ174" s="29"/>
      <c r="AR174" s="29"/>
      <c r="AS174" s="53">
        <f t="shared" si="16"/>
        <v>1</v>
      </c>
      <c r="AT174" s="31"/>
      <c r="AU174" s="32">
        <f t="shared" si="17"/>
        <v>0</v>
      </c>
      <c r="AV174" s="29"/>
      <c r="AW174" s="29"/>
      <c r="AX174" s="29"/>
      <c r="AY174" s="29"/>
      <c r="AZ174" s="29"/>
      <c r="BA174" s="33">
        <f t="shared" si="18"/>
        <v>1</v>
      </c>
    </row>
    <row r="175" spans="1:53" x14ac:dyDescent="0.25">
      <c r="A175" s="29">
        <v>167</v>
      </c>
      <c r="B175" s="29"/>
      <c r="C175" s="29"/>
      <c r="D175" s="29"/>
      <c r="E175" s="29" t="s">
        <v>583</v>
      </c>
      <c r="F175" s="29"/>
      <c r="G175" s="29"/>
      <c r="H175" s="29" t="s">
        <v>583</v>
      </c>
      <c r="I175" s="29" t="s">
        <v>409</v>
      </c>
      <c r="J175" s="51">
        <v>0.22</v>
      </c>
      <c r="K175" s="29"/>
      <c r="L175" s="29" t="s">
        <v>401</v>
      </c>
      <c r="M175" s="51">
        <v>0.06</v>
      </c>
      <c r="N175" s="29"/>
      <c r="O175" s="30" t="s">
        <v>395</v>
      </c>
      <c r="P175" s="51">
        <v>0.06</v>
      </c>
      <c r="Q175" s="29"/>
      <c r="R175" s="29" t="s">
        <v>412</v>
      </c>
      <c r="S175" s="51">
        <v>0.06</v>
      </c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52">
        <f t="shared" si="13"/>
        <v>0.4</v>
      </c>
      <c r="AK175" s="52">
        <f t="shared" si="14"/>
        <v>0.6</v>
      </c>
      <c r="AL175" s="52">
        <f t="shared" si="15"/>
        <v>1</v>
      </c>
      <c r="AM175" s="29"/>
      <c r="AN175" s="29"/>
      <c r="AO175" s="29"/>
      <c r="AP175" s="29"/>
      <c r="AQ175" s="29"/>
      <c r="AR175" s="29"/>
      <c r="AS175" s="53">
        <f t="shared" si="16"/>
        <v>0.4</v>
      </c>
      <c r="AT175" s="31"/>
      <c r="AU175" s="32">
        <f t="shared" si="17"/>
        <v>0</v>
      </c>
      <c r="AV175" s="29"/>
      <c r="AW175" s="29"/>
      <c r="AX175" s="29"/>
      <c r="AY175" s="29"/>
      <c r="AZ175" s="29"/>
      <c r="BA175" s="33">
        <f t="shared" si="18"/>
        <v>0.4</v>
      </c>
    </row>
    <row r="176" spans="1:53" x14ac:dyDescent="0.25">
      <c r="A176" s="29">
        <v>168</v>
      </c>
      <c r="B176" s="29"/>
      <c r="C176" s="29"/>
      <c r="D176" s="29"/>
      <c r="E176" s="29" t="s">
        <v>569</v>
      </c>
      <c r="F176" s="29"/>
      <c r="G176" s="29"/>
      <c r="H176" s="29" t="s">
        <v>569</v>
      </c>
      <c r="I176" s="29" t="s">
        <v>409</v>
      </c>
      <c r="J176" s="51">
        <v>0.46089999999999998</v>
      </c>
      <c r="K176" s="29"/>
      <c r="L176" s="29"/>
      <c r="M176" s="29"/>
      <c r="N176" s="29"/>
      <c r="O176" s="30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52">
        <f t="shared" si="13"/>
        <v>0.46089999999999998</v>
      </c>
      <c r="AK176" s="52">
        <f t="shared" si="14"/>
        <v>0.53910000000000002</v>
      </c>
      <c r="AL176" s="52">
        <f t="shared" si="15"/>
        <v>1</v>
      </c>
      <c r="AM176" s="29"/>
      <c r="AN176" s="29"/>
      <c r="AO176" s="29"/>
      <c r="AP176" s="29"/>
      <c r="AQ176" s="29"/>
      <c r="AR176" s="29"/>
      <c r="AS176" s="53">
        <f t="shared" si="16"/>
        <v>0.46089999999999998</v>
      </c>
      <c r="AT176" s="31"/>
      <c r="AU176" s="32">
        <f t="shared" si="17"/>
        <v>0</v>
      </c>
      <c r="AV176" s="29"/>
      <c r="AW176" s="29"/>
      <c r="AX176" s="29"/>
      <c r="AY176" s="29"/>
      <c r="AZ176" s="29"/>
      <c r="BA176" s="33">
        <f t="shared" si="18"/>
        <v>0.46089999999999998</v>
      </c>
    </row>
    <row r="177" spans="1:53" x14ac:dyDescent="0.25">
      <c r="A177" s="29">
        <v>169</v>
      </c>
      <c r="B177" s="29"/>
      <c r="C177" s="29"/>
      <c r="D177" s="29"/>
      <c r="E177" s="29" t="s">
        <v>123</v>
      </c>
      <c r="F177" s="29"/>
      <c r="G177" s="29"/>
      <c r="H177" s="29" t="s">
        <v>123</v>
      </c>
      <c r="I177" s="29" t="s">
        <v>81</v>
      </c>
      <c r="J177" s="51">
        <v>0.999</v>
      </c>
      <c r="K177" s="29"/>
      <c r="L177" s="29" t="s">
        <v>167</v>
      </c>
      <c r="M177" s="51">
        <v>1E-3</v>
      </c>
      <c r="N177" s="29"/>
      <c r="O177" s="30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52">
        <f t="shared" si="13"/>
        <v>1</v>
      </c>
      <c r="AK177" s="52">
        <f t="shared" si="14"/>
        <v>0</v>
      </c>
      <c r="AL177" s="52">
        <f t="shared" si="15"/>
        <v>1</v>
      </c>
      <c r="AM177" s="29"/>
      <c r="AN177" s="29"/>
      <c r="AO177" s="29"/>
      <c r="AP177" s="29"/>
      <c r="AQ177" s="29"/>
      <c r="AR177" s="29"/>
      <c r="AS177" s="53">
        <f t="shared" si="16"/>
        <v>1</v>
      </c>
      <c r="AT177" s="31"/>
      <c r="AU177" s="32">
        <f t="shared" si="17"/>
        <v>1</v>
      </c>
      <c r="AV177" s="29"/>
      <c r="AW177" s="29"/>
      <c r="AX177" s="29"/>
      <c r="AY177" s="29"/>
      <c r="AZ177" s="29"/>
      <c r="BA177" s="33">
        <f t="shared" si="18"/>
        <v>1</v>
      </c>
    </row>
    <row r="178" spans="1:53" x14ac:dyDescent="0.25">
      <c r="A178" s="29">
        <v>170</v>
      </c>
      <c r="B178" s="29"/>
      <c r="C178" s="29"/>
      <c r="D178" s="29"/>
      <c r="E178" s="29" t="s">
        <v>584</v>
      </c>
      <c r="F178" s="29"/>
      <c r="G178" s="29"/>
      <c r="H178" s="29" t="s">
        <v>584</v>
      </c>
      <c r="I178" s="29" t="s">
        <v>167</v>
      </c>
      <c r="J178" s="51">
        <v>0.33329999999999999</v>
      </c>
      <c r="K178" s="29"/>
      <c r="L178" s="29"/>
      <c r="M178" s="29"/>
      <c r="N178" s="29"/>
      <c r="O178" s="30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52">
        <f t="shared" si="13"/>
        <v>0.33329999999999999</v>
      </c>
      <c r="AK178" s="52">
        <f t="shared" si="14"/>
        <v>0.66670000000000007</v>
      </c>
      <c r="AL178" s="52">
        <f t="shared" si="15"/>
        <v>1</v>
      </c>
      <c r="AM178" s="29"/>
      <c r="AN178" s="29"/>
      <c r="AO178" s="29"/>
      <c r="AP178" s="29"/>
      <c r="AQ178" s="29"/>
      <c r="AR178" s="29"/>
      <c r="AS178" s="53">
        <f t="shared" si="16"/>
        <v>0.33329999999999999</v>
      </c>
      <c r="AT178" s="31"/>
      <c r="AU178" s="32">
        <f t="shared" si="17"/>
        <v>0.33329999999999999</v>
      </c>
      <c r="AV178" s="29"/>
      <c r="AW178" s="29"/>
      <c r="AX178" s="29"/>
      <c r="AY178" s="29"/>
      <c r="AZ178" s="29"/>
      <c r="BA178" s="33">
        <f t="shared" si="18"/>
        <v>0.33329999999999999</v>
      </c>
    </row>
    <row r="179" spans="1:53" x14ac:dyDescent="0.25">
      <c r="A179" s="29">
        <v>171</v>
      </c>
      <c r="B179" s="29"/>
      <c r="C179" s="29"/>
      <c r="D179" s="29"/>
      <c r="E179" s="29" t="s">
        <v>131</v>
      </c>
      <c r="F179" s="29"/>
      <c r="G179" s="29"/>
      <c r="H179" s="29" t="s">
        <v>131</v>
      </c>
      <c r="I179" s="29" t="s">
        <v>45</v>
      </c>
      <c r="J179" s="51">
        <v>0.69349799999999995</v>
      </c>
      <c r="K179" s="29"/>
      <c r="L179" s="29" t="s">
        <v>369</v>
      </c>
      <c r="M179" s="51">
        <v>0.306502</v>
      </c>
      <c r="N179" s="29"/>
      <c r="O179" s="30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52">
        <f t="shared" si="13"/>
        <v>1</v>
      </c>
      <c r="AK179" s="52">
        <f t="shared" si="14"/>
        <v>0</v>
      </c>
      <c r="AL179" s="52">
        <f t="shared" si="15"/>
        <v>1</v>
      </c>
      <c r="AM179" s="29"/>
      <c r="AN179" s="29"/>
      <c r="AO179" s="29"/>
      <c r="AP179" s="29"/>
      <c r="AQ179" s="29"/>
      <c r="AR179" s="29"/>
      <c r="AS179" s="53">
        <f t="shared" si="16"/>
        <v>1</v>
      </c>
      <c r="AT179" s="31"/>
      <c r="AU179" s="32">
        <f t="shared" si="17"/>
        <v>0.69349799999999995</v>
      </c>
      <c r="AV179" s="29"/>
      <c r="AW179" s="29"/>
      <c r="AX179" s="29"/>
      <c r="AY179" s="29"/>
      <c r="AZ179" s="29"/>
      <c r="BA179" s="33">
        <f t="shared" si="18"/>
        <v>1</v>
      </c>
    </row>
    <row r="180" spans="1:53" x14ac:dyDescent="0.25">
      <c r="A180" s="29">
        <v>172</v>
      </c>
      <c r="B180" s="29"/>
      <c r="C180" s="29"/>
      <c r="D180" s="29"/>
      <c r="E180" s="29" t="s">
        <v>111</v>
      </c>
      <c r="F180" s="29"/>
      <c r="G180" s="29"/>
      <c r="H180" s="29" t="s">
        <v>111</v>
      </c>
      <c r="I180" s="29" t="s">
        <v>45</v>
      </c>
      <c r="J180" s="51">
        <v>0.51</v>
      </c>
      <c r="K180" s="29"/>
      <c r="L180" s="29" t="s">
        <v>377</v>
      </c>
      <c r="M180" s="51">
        <v>0.49</v>
      </c>
      <c r="N180" s="29"/>
      <c r="O180" s="30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52">
        <f t="shared" si="13"/>
        <v>1</v>
      </c>
      <c r="AK180" s="52">
        <f t="shared" si="14"/>
        <v>0</v>
      </c>
      <c r="AL180" s="52">
        <f t="shared" si="15"/>
        <v>1</v>
      </c>
      <c r="AM180" s="29"/>
      <c r="AN180" s="29"/>
      <c r="AO180" s="29"/>
      <c r="AP180" s="29"/>
      <c r="AQ180" s="29"/>
      <c r="AR180" s="29"/>
      <c r="AS180" s="53">
        <f t="shared" si="16"/>
        <v>1</v>
      </c>
      <c r="AT180" s="31"/>
      <c r="AU180" s="32">
        <f t="shared" si="17"/>
        <v>0.51</v>
      </c>
      <c r="AV180" s="29"/>
      <c r="AW180" s="29"/>
      <c r="AX180" s="29"/>
      <c r="AY180" s="29"/>
      <c r="AZ180" s="29"/>
      <c r="BA180" s="33">
        <f t="shared" si="18"/>
        <v>1</v>
      </c>
    </row>
    <row r="181" spans="1:53" x14ac:dyDescent="0.25">
      <c r="A181" s="29">
        <v>173</v>
      </c>
      <c r="B181" s="29"/>
      <c r="C181" s="29"/>
      <c r="D181" s="29"/>
      <c r="E181" s="29" t="s">
        <v>585</v>
      </c>
      <c r="F181" s="29"/>
      <c r="G181" s="29"/>
      <c r="H181" s="29" t="s">
        <v>585</v>
      </c>
      <c r="I181" s="29" t="s">
        <v>111</v>
      </c>
      <c r="J181" s="51">
        <v>1</v>
      </c>
      <c r="K181" s="29"/>
      <c r="L181" s="29"/>
      <c r="M181" s="29"/>
      <c r="N181" s="29"/>
      <c r="O181" s="30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52">
        <f t="shared" si="13"/>
        <v>1</v>
      </c>
      <c r="AK181" s="52">
        <f t="shared" si="14"/>
        <v>0</v>
      </c>
      <c r="AL181" s="52">
        <f t="shared" si="15"/>
        <v>1</v>
      </c>
      <c r="AM181" s="29"/>
      <c r="AN181" s="29"/>
      <c r="AO181" s="29"/>
      <c r="AP181" s="29"/>
      <c r="AQ181" s="29"/>
      <c r="AR181" s="29"/>
      <c r="AS181" s="53">
        <f t="shared" si="16"/>
        <v>1</v>
      </c>
      <c r="AT181" s="31"/>
      <c r="AU181" s="32">
        <f t="shared" si="17"/>
        <v>0.51</v>
      </c>
      <c r="AV181" s="29"/>
      <c r="AW181" s="29"/>
      <c r="AX181" s="29"/>
      <c r="AY181" s="29"/>
      <c r="AZ181" s="29"/>
      <c r="BA181" s="33">
        <f t="shared" si="18"/>
        <v>1</v>
      </c>
    </row>
    <row r="182" spans="1:53" x14ac:dyDescent="0.25">
      <c r="A182" s="29">
        <v>174</v>
      </c>
      <c r="B182" s="29"/>
      <c r="C182" s="29"/>
      <c r="D182" s="29"/>
      <c r="E182" s="29" t="s">
        <v>401</v>
      </c>
      <c r="F182" s="29"/>
      <c r="G182" s="29"/>
      <c r="H182" s="29" t="s">
        <v>401</v>
      </c>
      <c r="I182" s="29" t="s">
        <v>369</v>
      </c>
      <c r="J182" s="52">
        <v>1</v>
      </c>
      <c r="K182" s="29"/>
      <c r="L182" s="29"/>
      <c r="M182" s="29"/>
      <c r="N182" s="29"/>
      <c r="O182" s="30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52">
        <f t="shared" si="13"/>
        <v>1</v>
      </c>
      <c r="AK182" s="52">
        <f t="shared" si="14"/>
        <v>0</v>
      </c>
      <c r="AL182" s="52">
        <f t="shared" si="15"/>
        <v>1</v>
      </c>
      <c r="AM182" s="29"/>
      <c r="AN182" s="29"/>
      <c r="AO182" s="29"/>
      <c r="AP182" s="29"/>
      <c r="AQ182" s="29"/>
      <c r="AR182" s="29"/>
      <c r="AS182" s="53">
        <f t="shared" si="16"/>
        <v>1</v>
      </c>
      <c r="AT182" s="31"/>
      <c r="AU182" s="32">
        <f t="shared" si="17"/>
        <v>0</v>
      </c>
      <c r="AV182" s="29"/>
      <c r="AW182" s="29"/>
      <c r="AX182" s="29"/>
      <c r="AY182" s="29"/>
      <c r="AZ182" s="29"/>
      <c r="BA182" s="33">
        <f t="shared" si="18"/>
        <v>1</v>
      </c>
    </row>
    <row r="183" spans="1:53" x14ac:dyDescent="0.25">
      <c r="A183" s="29">
        <v>175</v>
      </c>
      <c r="B183" s="29"/>
      <c r="C183" s="29"/>
      <c r="D183" s="29"/>
      <c r="E183" s="29" t="s">
        <v>586</v>
      </c>
      <c r="F183" s="29"/>
      <c r="G183" s="29"/>
      <c r="H183" s="29" t="s">
        <v>586</v>
      </c>
      <c r="I183" s="29" t="s">
        <v>400</v>
      </c>
      <c r="J183" s="51">
        <v>0.16669999999999999</v>
      </c>
      <c r="K183" s="29"/>
      <c r="L183" s="29"/>
      <c r="M183" s="29"/>
      <c r="N183" s="29"/>
      <c r="O183" s="30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52">
        <f t="shared" si="13"/>
        <v>0.16669999999999999</v>
      </c>
      <c r="AK183" s="52">
        <f t="shared" si="14"/>
        <v>0.83330000000000004</v>
      </c>
      <c r="AL183" s="52">
        <f t="shared" si="15"/>
        <v>1</v>
      </c>
      <c r="AM183" s="29"/>
      <c r="AN183" s="29"/>
      <c r="AO183" s="29"/>
      <c r="AP183" s="29"/>
      <c r="AQ183" s="29"/>
      <c r="AR183" s="29"/>
      <c r="AS183" s="53">
        <f t="shared" si="16"/>
        <v>0.16669999999999999</v>
      </c>
      <c r="AT183" s="31"/>
      <c r="AU183" s="32">
        <f t="shared" si="17"/>
        <v>0</v>
      </c>
      <c r="AV183" s="29"/>
      <c r="AW183" s="29"/>
      <c r="AX183" s="29"/>
      <c r="AY183" s="29"/>
      <c r="AZ183" s="29"/>
      <c r="BA183" s="33">
        <f t="shared" si="18"/>
        <v>0.16669999999999999</v>
      </c>
    </row>
    <row r="184" spans="1:53" x14ac:dyDescent="0.25">
      <c r="A184" s="29">
        <v>176</v>
      </c>
      <c r="B184" s="29"/>
      <c r="C184" s="29"/>
      <c r="D184" s="29"/>
      <c r="E184" s="29" t="s">
        <v>103</v>
      </c>
      <c r="F184" s="29"/>
      <c r="G184" s="29"/>
      <c r="H184" s="29" t="s">
        <v>103</v>
      </c>
      <c r="I184" s="29" t="s">
        <v>109</v>
      </c>
      <c r="J184" s="51">
        <v>1</v>
      </c>
      <c r="K184" s="29"/>
      <c r="L184" s="29"/>
      <c r="M184" s="29"/>
      <c r="N184" s="29"/>
      <c r="O184" s="30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52">
        <f t="shared" si="13"/>
        <v>1</v>
      </c>
      <c r="AK184" s="52">
        <f t="shared" si="14"/>
        <v>0</v>
      </c>
      <c r="AL184" s="52">
        <f t="shared" si="15"/>
        <v>1</v>
      </c>
      <c r="AM184" s="29"/>
      <c r="AN184" s="29"/>
      <c r="AO184" s="29"/>
      <c r="AP184" s="29"/>
      <c r="AQ184" s="29"/>
      <c r="AR184" s="29"/>
      <c r="AS184" s="53">
        <f t="shared" si="16"/>
        <v>0.88997599999999999</v>
      </c>
      <c r="AT184" s="31"/>
      <c r="AU184" s="32">
        <f t="shared" si="17"/>
        <v>0.88997599999999999</v>
      </c>
      <c r="AV184" s="29"/>
      <c r="AW184" s="29"/>
      <c r="AX184" s="29"/>
      <c r="AY184" s="29"/>
      <c r="AZ184" s="29"/>
      <c r="BA184" s="33">
        <f t="shared" si="18"/>
        <v>1</v>
      </c>
    </row>
    <row r="185" spans="1:53" x14ac:dyDescent="0.25">
      <c r="A185" s="29">
        <v>177</v>
      </c>
      <c r="B185" s="29"/>
      <c r="C185" s="29"/>
      <c r="D185" s="29"/>
      <c r="E185" s="29" t="s">
        <v>587</v>
      </c>
      <c r="F185" s="29"/>
      <c r="G185" s="29"/>
      <c r="H185" s="29" t="s">
        <v>587</v>
      </c>
      <c r="I185" s="29" t="s">
        <v>588</v>
      </c>
      <c r="J185" s="51">
        <v>1</v>
      </c>
      <c r="K185" s="29"/>
      <c r="L185" s="29"/>
      <c r="M185" s="29"/>
      <c r="N185" s="29"/>
      <c r="O185" s="30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52">
        <f t="shared" si="13"/>
        <v>1</v>
      </c>
      <c r="AK185" s="52">
        <f t="shared" si="14"/>
        <v>0</v>
      </c>
      <c r="AL185" s="52">
        <f t="shared" si="15"/>
        <v>1</v>
      </c>
      <c r="AM185" s="29"/>
      <c r="AN185" s="29"/>
      <c r="AO185" s="29"/>
      <c r="AP185" s="29"/>
      <c r="AQ185" s="29"/>
      <c r="AR185" s="29"/>
      <c r="AS185" s="53">
        <f t="shared" si="16"/>
        <v>1</v>
      </c>
      <c r="AT185" s="31"/>
      <c r="AU185" s="32">
        <f t="shared" si="17"/>
        <v>1</v>
      </c>
      <c r="AV185" s="29"/>
      <c r="AW185" s="29"/>
      <c r="AX185" s="29"/>
      <c r="AY185" s="29"/>
      <c r="AZ185" s="29"/>
      <c r="BA185" s="33">
        <f t="shared" si="18"/>
        <v>1</v>
      </c>
    </row>
    <row r="186" spans="1:53" x14ac:dyDescent="0.25">
      <c r="A186" s="29">
        <v>178</v>
      </c>
      <c r="B186" s="29"/>
      <c r="C186" s="29"/>
      <c r="D186" s="29"/>
      <c r="E186" s="29" t="s">
        <v>589</v>
      </c>
      <c r="F186" s="29"/>
      <c r="G186" s="29"/>
      <c r="H186" s="29" t="s">
        <v>589</v>
      </c>
      <c r="I186" s="29" t="s">
        <v>588</v>
      </c>
      <c r="J186" s="51">
        <v>0</v>
      </c>
      <c r="K186" s="29"/>
      <c r="L186" s="29"/>
      <c r="M186" s="29"/>
      <c r="N186" s="29"/>
      <c r="O186" s="30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52">
        <f t="shared" si="13"/>
        <v>0</v>
      </c>
      <c r="AK186" s="52">
        <f t="shared" si="14"/>
        <v>1</v>
      </c>
      <c r="AL186" s="52">
        <f t="shared" si="15"/>
        <v>1</v>
      </c>
      <c r="AM186" s="29"/>
      <c r="AN186" s="29"/>
      <c r="AO186" s="29"/>
      <c r="AP186" s="29"/>
      <c r="AQ186" s="29"/>
      <c r="AR186" s="29"/>
      <c r="AS186" s="53">
        <f t="shared" si="16"/>
        <v>0</v>
      </c>
      <c r="AT186" s="31"/>
      <c r="AU186" s="32">
        <f t="shared" si="17"/>
        <v>0</v>
      </c>
      <c r="AV186" s="29"/>
      <c r="AW186" s="29"/>
      <c r="AX186" s="29"/>
      <c r="AY186" s="29"/>
      <c r="AZ186" s="29"/>
      <c r="BA186" s="33">
        <f t="shared" si="18"/>
        <v>0</v>
      </c>
    </row>
    <row r="187" spans="1:53" x14ac:dyDescent="0.25">
      <c r="A187" s="29">
        <v>179</v>
      </c>
      <c r="B187" s="29"/>
      <c r="C187" s="29"/>
      <c r="D187" s="29"/>
      <c r="E187" s="29" t="s">
        <v>105</v>
      </c>
      <c r="F187" s="29"/>
      <c r="G187" s="29"/>
      <c r="H187" s="29" t="s">
        <v>105</v>
      </c>
      <c r="I187" s="29" t="s">
        <v>109</v>
      </c>
      <c r="J187" s="51">
        <v>1</v>
      </c>
      <c r="K187" s="29"/>
      <c r="L187" s="29"/>
      <c r="M187" s="29"/>
      <c r="N187" s="29"/>
      <c r="O187" s="30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52">
        <f t="shared" si="13"/>
        <v>1</v>
      </c>
      <c r="AK187" s="52">
        <f t="shared" si="14"/>
        <v>0</v>
      </c>
      <c r="AL187" s="52">
        <f t="shared" si="15"/>
        <v>1</v>
      </c>
      <c r="AM187" s="29"/>
      <c r="AN187" s="29"/>
      <c r="AO187" s="29"/>
      <c r="AP187" s="29"/>
      <c r="AQ187" s="29"/>
      <c r="AR187" s="29"/>
      <c r="AS187" s="53">
        <f t="shared" si="16"/>
        <v>0.88997599999999999</v>
      </c>
      <c r="AT187" s="31"/>
      <c r="AU187" s="32">
        <f t="shared" si="17"/>
        <v>0.88997599999999999</v>
      </c>
      <c r="AV187" s="29"/>
      <c r="AW187" s="29"/>
      <c r="AX187" s="29"/>
      <c r="AY187" s="29"/>
      <c r="AZ187" s="29"/>
      <c r="BA187" s="33">
        <f t="shared" si="18"/>
        <v>1</v>
      </c>
    </row>
    <row r="188" spans="1:53" x14ac:dyDescent="0.25">
      <c r="A188" s="29">
        <v>180</v>
      </c>
      <c r="B188" s="29"/>
      <c r="C188" s="29"/>
      <c r="D188" s="29"/>
      <c r="E188" s="29" t="s">
        <v>590</v>
      </c>
      <c r="F188" s="29"/>
      <c r="G188" s="29"/>
      <c r="H188" s="29" t="s">
        <v>590</v>
      </c>
      <c r="I188" s="29" t="s">
        <v>360</v>
      </c>
      <c r="J188" s="51">
        <v>0.38940000000000002</v>
      </c>
      <c r="K188" s="29"/>
      <c r="L188" s="29" t="s">
        <v>109</v>
      </c>
      <c r="M188" s="51">
        <v>0.32829999999999998</v>
      </c>
      <c r="N188" s="29"/>
      <c r="O188" s="30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52">
        <f t="shared" si="13"/>
        <v>0.7177</v>
      </c>
      <c r="AK188" s="52">
        <f t="shared" si="14"/>
        <v>0.2823</v>
      </c>
      <c r="AL188" s="52">
        <f t="shared" si="15"/>
        <v>1</v>
      </c>
      <c r="AM188" s="29"/>
      <c r="AN188" s="29"/>
      <c r="AO188" s="29"/>
      <c r="AP188" s="29"/>
      <c r="AQ188" s="29"/>
      <c r="AR188" s="29"/>
      <c r="AS188" s="53">
        <f t="shared" si="16"/>
        <v>0.68157912079999994</v>
      </c>
      <c r="AT188" s="31"/>
      <c r="AU188" s="32">
        <f t="shared" si="17"/>
        <v>0.68157912079999994</v>
      </c>
      <c r="AV188" s="29"/>
      <c r="AW188" s="29"/>
      <c r="AX188" s="29"/>
      <c r="AY188" s="29"/>
      <c r="AZ188" s="29"/>
      <c r="BA188" s="33">
        <f t="shared" si="18"/>
        <v>0.7177</v>
      </c>
    </row>
    <row r="189" spans="1:53" x14ac:dyDescent="0.25">
      <c r="A189" s="29">
        <v>181</v>
      </c>
      <c r="B189" s="29"/>
      <c r="C189" s="29"/>
      <c r="D189" s="29"/>
      <c r="E189" s="29" t="s">
        <v>400</v>
      </c>
      <c r="F189" s="29"/>
      <c r="G189" s="29"/>
      <c r="H189" s="29" t="s">
        <v>400</v>
      </c>
      <c r="I189" s="29" t="s">
        <v>369</v>
      </c>
      <c r="J189" s="52">
        <v>1</v>
      </c>
      <c r="K189" s="29"/>
      <c r="L189" s="29"/>
      <c r="M189" s="29"/>
      <c r="N189" s="29"/>
      <c r="O189" s="30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52">
        <f t="shared" si="13"/>
        <v>1</v>
      </c>
      <c r="AK189" s="52">
        <f t="shared" si="14"/>
        <v>0</v>
      </c>
      <c r="AL189" s="52">
        <f t="shared" si="15"/>
        <v>1</v>
      </c>
      <c r="AM189" s="29"/>
      <c r="AN189" s="29"/>
      <c r="AO189" s="29"/>
      <c r="AP189" s="29"/>
      <c r="AQ189" s="29"/>
      <c r="AR189" s="29"/>
      <c r="AS189" s="53">
        <f t="shared" si="16"/>
        <v>1</v>
      </c>
      <c r="AT189" s="31"/>
      <c r="AU189" s="32">
        <f t="shared" si="17"/>
        <v>0</v>
      </c>
      <c r="AV189" s="29"/>
      <c r="AW189" s="29"/>
      <c r="AX189" s="29"/>
      <c r="AY189" s="29"/>
      <c r="AZ189" s="29"/>
      <c r="BA189" s="33">
        <f t="shared" si="18"/>
        <v>1</v>
      </c>
    </row>
    <row r="190" spans="1:53" x14ac:dyDescent="0.25">
      <c r="A190" s="29">
        <v>182</v>
      </c>
      <c r="B190" s="29"/>
      <c r="C190" s="29"/>
      <c r="D190" s="29"/>
      <c r="E190" s="29" t="s">
        <v>109</v>
      </c>
      <c r="F190" s="29"/>
      <c r="G190" s="29"/>
      <c r="H190" s="29" t="s">
        <v>109</v>
      </c>
      <c r="I190" s="29" t="s">
        <v>167</v>
      </c>
      <c r="J190" s="51">
        <v>0.88997599999999999</v>
      </c>
      <c r="K190" s="29"/>
      <c r="L190" s="29"/>
      <c r="M190" s="29"/>
      <c r="N190" s="29"/>
      <c r="O190" s="30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52">
        <f t="shared" si="13"/>
        <v>0.88997599999999999</v>
      </c>
      <c r="AK190" s="52">
        <f t="shared" si="14"/>
        <v>0.11002400000000001</v>
      </c>
      <c r="AL190" s="52">
        <f t="shared" si="15"/>
        <v>1</v>
      </c>
      <c r="AM190" s="29"/>
      <c r="AN190" s="29"/>
      <c r="AO190" s="29"/>
      <c r="AP190" s="29"/>
      <c r="AQ190" s="29"/>
      <c r="AR190" s="29"/>
      <c r="AS190" s="53">
        <f t="shared" si="16"/>
        <v>0.88997599999999999</v>
      </c>
      <c r="AT190" s="31"/>
      <c r="AU190" s="32">
        <f t="shared" si="17"/>
        <v>0.88997599999999999</v>
      </c>
      <c r="AV190" s="29"/>
      <c r="AW190" s="29"/>
      <c r="AX190" s="29"/>
      <c r="AY190" s="29"/>
      <c r="AZ190" s="29"/>
      <c r="BA190" s="33">
        <f t="shared" si="18"/>
        <v>0.88997599999999999</v>
      </c>
    </row>
    <row r="191" spans="1:53" x14ac:dyDescent="0.25">
      <c r="A191" s="29">
        <v>183</v>
      </c>
      <c r="B191" s="29"/>
      <c r="C191" s="29"/>
      <c r="D191" s="29"/>
      <c r="E191" s="29" t="s">
        <v>591</v>
      </c>
      <c r="F191" s="29"/>
      <c r="G191" s="29"/>
      <c r="H191" s="29" t="s">
        <v>591</v>
      </c>
      <c r="I191" s="29" t="s">
        <v>400</v>
      </c>
      <c r="J191" s="51">
        <v>0.37519999999999998</v>
      </c>
      <c r="K191" s="29"/>
      <c r="L191" s="29"/>
      <c r="M191" s="29"/>
      <c r="N191" s="29"/>
      <c r="O191" s="30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52">
        <f t="shared" si="13"/>
        <v>0.37519999999999998</v>
      </c>
      <c r="AK191" s="52">
        <f t="shared" si="14"/>
        <v>0.62480000000000002</v>
      </c>
      <c r="AL191" s="52">
        <f t="shared" si="15"/>
        <v>1</v>
      </c>
      <c r="AM191" s="29"/>
      <c r="AN191" s="29"/>
      <c r="AO191" s="29"/>
      <c r="AP191" s="29"/>
      <c r="AQ191" s="29"/>
      <c r="AR191" s="29"/>
      <c r="AS191" s="53">
        <f t="shared" si="16"/>
        <v>0.37519999999999998</v>
      </c>
      <c r="AT191" s="31"/>
      <c r="AU191" s="32">
        <f t="shared" si="17"/>
        <v>0</v>
      </c>
      <c r="AV191" s="29"/>
      <c r="AW191" s="29"/>
      <c r="AX191" s="29"/>
      <c r="AY191" s="29"/>
      <c r="AZ191" s="29"/>
      <c r="BA191" s="33">
        <f t="shared" si="18"/>
        <v>0.37519999999999998</v>
      </c>
    </row>
    <row r="192" spans="1:53" x14ac:dyDescent="0.25">
      <c r="A192" s="29">
        <v>184</v>
      </c>
      <c r="B192" s="29"/>
      <c r="C192" s="29"/>
      <c r="D192" s="29"/>
      <c r="E192" s="29" t="s">
        <v>592</v>
      </c>
      <c r="F192" s="29"/>
      <c r="G192" s="29"/>
      <c r="H192" s="29" t="s">
        <v>592</v>
      </c>
      <c r="I192" s="29" t="s">
        <v>109</v>
      </c>
      <c r="J192" s="51">
        <v>1</v>
      </c>
      <c r="K192" s="29"/>
      <c r="L192" s="29"/>
      <c r="M192" s="29"/>
      <c r="N192" s="29"/>
      <c r="O192" s="30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52">
        <f t="shared" si="13"/>
        <v>1</v>
      </c>
      <c r="AK192" s="52">
        <f t="shared" si="14"/>
        <v>0</v>
      </c>
      <c r="AL192" s="52">
        <f t="shared" si="15"/>
        <v>1</v>
      </c>
      <c r="AM192" s="29"/>
      <c r="AN192" s="29"/>
      <c r="AO192" s="29"/>
      <c r="AP192" s="29"/>
      <c r="AQ192" s="29"/>
      <c r="AR192" s="29"/>
      <c r="AS192" s="53">
        <f t="shared" si="16"/>
        <v>0.88997599999999999</v>
      </c>
      <c r="AT192" s="31"/>
      <c r="AU192" s="32">
        <f t="shared" si="17"/>
        <v>0.88997599999999999</v>
      </c>
      <c r="AV192" s="29"/>
      <c r="AW192" s="29"/>
      <c r="AX192" s="29"/>
      <c r="AY192" s="29"/>
      <c r="AZ192" s="29"/>
      <c r="BA192" s="33">
        <f t="shared" si="18"/>
        <v>1</v>
      </c>
    </row>
    <row r="193" spans="1:53" x14ac:dyDescent="0.25">
      <c r="A193" s="29">
        <v>185</v>
      </c>
      <c r="B193" s="29"/>
      <c r="C193" s="29"/>
      <c r="D193" s="29"/>
      <c r="E193" s="29" t="s">
        <v>593</v>
      </c>
      <c r="F193" s="29"/>
      <c r="G193" s="29"/>
      <c r="H193" s="29" t="s">
        <v>593</v>
      </c>
      <c r="I193" s="29" t="s">
        <v>109</v>
      </c>
      <c r="J193" s="51">
        <v>1</v>
      </c>
      <c r="K193" s="29"/>
      <c r="L193" s="29"/>
      <c r="M193" s="29"/>
      <c r="N193" s="29"/>
      <c r="O193" s="30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52">
        <f t="shared" si="13"/>
        <v>1</v>
      </c>
      <c r="AK193" s="52">
        <f t="shared" si="14"/>
        <v>0</v>
      </c>
      <c r="AL193" s="52">
        <f t="shared" si="15"/>
        <v>1</v>
      </c>
      <c r="AM193" s="29"/>
      <c r="AN193" s="29"/>
      <c r="AO193" s="29"/>
      <c r="AP193" s="29"/>
      <c r="AQ193" s="29"/>
      <c r="AR193" s="29"/>
      <c r="AS193" s="53">
        <f t="shared" si="16"/>
        <v>0.88997599999999999</v>
      </c>
      <c r="AT193" s="31"/>
      <c r="AU193" s="32">
        <f t="shared" si="17"/>
        <v>0.88997599999999999</v>
      </c>
      <c r="AV193" s="29"/>
      <c r="AW193" s="29"/>
      <c r="AX193" s="29"/>
      <c r="AY193" s="29"/>
      <c r="AZ193" s="29"/>
      <c r="BA193" s="33">
        <f t="shared" si="18"/>
        <v>1</v>
      </c>
    </row>
    <row r="194" spans="1:53" x14ac:dyDescent="0.25">
      <c r="A194" s="29">
        <v>186</v>
      </c>
      <c r="B194" s="29"/>
      <c r="C194" s="29"/>
      <c r="D194" s="29"/>
      <c r="E194" s="29" t="s">
        <v>395</v>
      </c>
      <c r="F194" s="29"/>
      <c r="G194" s="29"/>
      <c r="H194" s="29" t="s">
        <v>395</v>
      </c>
      <c r="I194" s="29" t="s">
        <v>369</v>
      </c>
      <c r="J194" s="52">
        <v>1</v>
      </c>
      <c r="K194" s="29"/>
      <c r="L194" s="29"/>
      <c r="M194" s="29"/>
      <c r="N194" s="29"/>
      <c r="O194" s="30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52">
        <f t="shared" si="13"/>
        <v>1</v>
      </c>
      <c r="AK194" s="52">
        <f t="shared" si="14"/>
        <v>0</v>
      </c>
      <c r="AL194" s="52">
        <f t="shared" si="15"/>
        <v>1</v>
      </c>
      <c r="AM194" s="29"/>
      <c r="AN194" s="29"/>
      <c r="AO194" s="29"/>
      <c r="AP194" s="29"/>
      <c r="AQ194" s="29"/>
      <c r="AR194" s="29"/>
      <c r="AS194" s="53">
        <f t="shared" si="16"/>
        <v>1</v>
      </c>
      <c r="AT194" s="31"/>
      <c r="AU194" s="32">
        <f t="shared" si="17"/>
        <v>0</v>
      </c>
      <c r="AV194" s="29"/>
      <c r="AW194" s="29"/>
      <c r="AX194" s="29"/>
      <c r="AY194" s="29"/>
      <c r="AZ194" s="29"/>
      <c r="BA194" s="33">
        <f t="shared" si="18"/>
        <v>1</v>
      </c>
    </row>
    <row r="195" spans="1:53" x14ac:dyDescent="0.25">
      <c r="A195" s="29">
        <v>187</v>
      </c>
      <c r="B195" s="29"/>
      <c r="C195" s="29"/>
      <c r="D195" s="29"/>
      <c r="E195" s="29" t="s">
        <v>417</v>
      </c>
      <c r="F195" s="29"/>
      <c r="G195" s="29"/>
      <c r="H195" s="29" t="s">
        <v>417</v>
      </c>
      <c r="I195" s="29" t="s">
        <v>369</v>
      </c>
      <c r="J195" s="52">
        <v>1</v>
      </c>
      <c r="K195" s="29"/>
      <c r="L195" s="29"/>
      <c r="M195" s="29"/>
      <c r="N195" s="29"/>
      <c r="O195" s="30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52">
        <f t="shared" si="13"/>
        <v>1</v>
      </c>
      <c r="AK195" s="52">
        <f t="shared" si="14"/>
        <v>0</v>
      </c>
      <c r="AL195" s="52">
        <f t="shared" si="15"/>
        <v>1</v>
      </c>
      <c r="AM195" s="29"/>
      <c r="AN195" s="29"/>
      <c r="AO195" s="29"/>
      <c r="AP195" s="29"/>
      <c r="AQ195" s="29"/>
      <c r="AR195" s="29"/>
      <c r="AS195" s="53">
        <f t="shared" si="16"/>
        <v>1</v>
      </c>
      <c r="AT195" s="31"/>
      <c r="AU195" s="32">
        <f t="shared" si="17"/>
        <v>0</v>
      </c>
      <c r="AV195" s="29"/>
      <c r="AW195" s="29"/>
      <c r="AX195" s="29"/>
      <c r="AY195" s="29"/>
      <c r="AZ195" s="29"/>
      <c r="BA195" s="33">
        <f t="shared" si="18"/>
        <v>1</v>
      </c>
    </row>
    <row r="196" spans="1:53" x14ac:dyDescent="0.25">
      <c r="A196" s="29">
        <v>188</v>
      </c>
      <c r="B196" s="29"/>
      <c r="C196" s="29"/>
      <c r="D196" s="29"/>
      <c r="E196" s="29" t="s">
        <v>594</v>
      </c>
      <c r="F196" s="29"/>
      <c r="G196" s="29"/>
      <c r="H196" s="29" t="s">
        <v>594</v>
      </c>
      <c r="I196" s="29" t="s">
        <v>356</v>
      </c>
      <c r="J196" s="51">
        <v>0</v>
      </c>
      <c r="K196" s="29"/>
      <c r="L196" s="29"/>
      <c r="M196" s="29"/>
      <c r="N196" s="29"/>
      <c r="O196" s="30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52">
        <f t="shared" si="13"/>
        <v>0</v>
      </c>
      <c r="AK196" s="52">
        <f t="shared" si="14"/>
        <v>1</v>
      </c>
      <c r="AL196" s="52">
        <f t="shared" si="15"/>
        <v>1</v>
      </c>
      <c r="AM196" s="29"/>
      <c r="AN196" s="29"/>
      <c r="AO196" s="29"/>
      <c r="AP196" s="29"/>
      <c r="AQ196" s="29"/>
      <c r="AR196" s="29"/>
      <c r="AS196" s="53">
        <f t="shared" si="16"/>
        <v>0</v>
      </c>
      <c r="AT196" s="31"/>
      <c r="AU196" s="32">
        <f t="shared" si="17"/>
        <v>0</v>
      </c>
      <c r="AV196" s="29"/>
      <c r="AW196" s="29"/>
      <c r="AX196" s="29"/>
      <c r="AY196" s="29"/>
      <c r="AZ196" s="29"/>
      <c r="BA196" s="33">
        <f t="shared" si="18"/>
        <v>0</v>
      </c>
    </row>
    <row r="197" spans="1:53" x14ac:dyDescent="0.25">
      <c r="A197" s="29">
        <v>189</v>
      </c>
      <c r="B197" s="29"/>
      <c r="C197" s="29"/>
      <c r="D197" s="29"/>
      <c r="E197" s="29" t="s">
        <v>595</v>
      </c>
      <c r="F197" s="29"/>
      <c r="G197" s="29"/>
      <c r="H197" s="29" t="s">
        <v>595</v>
      </c>
      <c r="I197" s="29" t="s">
        <v>596</v>
      </c>
      <c r="J197" s="56">
        <v>1</v>
      </c>
      <c r="K197" s="29"/>
      <c r="L197" s="29"/>
      <c r="M197" s="29"/>
      <c r="N197" s="29"/>
      <c r="O197" s="30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52">
        <f t="shared" si="13"/>
        <v>1</v>
      </c>
      <c r="AK197" s="52">
        <f t="shared" si="14"/>
        <v>0</v>
      </c>
      <c r="AL197" s="52">
        <f t="shared" si="15"/>
        <v>1</v>
      </c>
      <c r="AM197" s="29"/>
      <c r="AN197" s="29"/>
      <c r="AO197" s="29"/>
      <c r="AP197" s="29"/>
      <c r="AQ197" s="29"/>
      <c r="AR197" s="29"/>
      <c r="AS197" s="53">
        <f t="shared" si="16"/>
        <v>1</v>
      </c>
      <c r="AT197" s="31"/>
      <c r="AU197" s="32">
        <f t="shared" si="17"/>
        <v>1</v>
      </c>
      <c r="AV197" s="29"/>
      <c r="AW197" s="29"/>
      <c r="AX197" s="29"/>
      <c r="AY197" s="29"/>
      <c r="AZ197" s="29"/>
      <c r="BA197" s="33">
        <f t="shared" si="18"/>
        <v>1</v>
      </c>
    </row>
    <row r="198" spans="1:53" x14ac:dyDescent="0.25">
      <c r="A198" s="29">
        <v>190</v>
      </c>
      <c r="B198" s="29"/>
      <c r="C198" s="29"/>
      <c r="D198" s="29"/>
      <c r="E198" s="29" t="s">
        <v>597</v>
      </c>
      <c r="F198" s="29"/>
      <c r="G198" s="29"/>
      <c r="H198" s="29" t="s">
        <v>597</v>
      </c>
      <c r="I198" s="29" t="s">
        <v>356</v>
      </c>
      <c r="J198" s="51">
        <v>0</v>
      </c>
      <c r="K198" s="29"/>
      <c r="L198" s="29"/>
      <c r="M198" s="29"/>
      <c r="N198" s="29"/>
      <c r="O198" s="30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52">
        <f t="shared" si="13"/>
        <v>0</v>
      </c>
      <c r="AK198" s="52">
        <f t="shared" si="14"/>
        <v>1</v>
      </c>
      <c r="AL198" s="52">
        <f t="shared" si="15"/>
        <v>1</v>
      </c>
      <c r="AM198" s="29"/>
      <c r="AN198" s="29"/>
      <c r="AO198" s="29"/>
      <c r="AP198" s="29"/>
      <c r="AQ198" s="29"/>
      <c r="AR198" s="29"/>
      <c r="AS198" s="53">
        <f t="shared" si="16"/>
        <v>0</v>
      </c>
      <c r="AT198" s="31"/>
      <c r="AU198" s="32">
        <f t="shared" si="17"/>
        <v>0</v>
      </c>
      <c r="AV198" s="29"/>
      <c r="AW198" s="29"/>
      <c r="AX198" s="29"/>
      <c r="AY198" s="29"/>
      <c r="AZ198" s="29"/>
      <c r="BA198" s="33">
        <f t="shared" si="18"/>
        <v>0</v>
      </c>
    </row>
    <row r="199" spans="1:53" x14ac:dyDescent="0.25">
      <c r="A199" s="29">
        <v>191</v>
      </c>
      <c r="B199" s="29"/>
      <c r="C199" s="29"/>
      <c r="D199" s="29"/>
      <c r="E199" s="29" t="s">
        <v>598</v>
      </c>
      <c r="F199" s="29"/>
      <c r="G199" s="29"/>
      <c r="H199" s="29" t="s">
        <v>598</v>
      </c>
      <c r="I199" s="29" t="s">
        <v>41</v>
      </c>
      <c r="J199" s="51">
        <v>1</v>
      </c>
      <c r="K199" s="29"/>
      <c r="L199" s="29"/>
      <c r="M199" s="29"/>
      <c r="N199" s="29"/>
      <c r="O199" s="30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52">
        <f t="shared" si="13"/>
        <v>1</v>
      </c>
      <c r="AK199" s="52">
        <f t="shared" si="14"/>
        <v>0</v>
      </c>
      <c r="AL199" s="52">
        <f t="shared" si="15"/>
        <v>1</v>
      </c>
      <c r="AM199" s="29"/>
      <c r="AN199" s="29"/>
      <c r="AO199" s="29"/>
      <c r="AP199" s="29"/>
      <c r="AQ199" s="29"/>
      <c r="AR199" s="29"/>
      <c r="AS199" s="53">
        <f t="shared" si="16"/>
        <v>0.99999800000000005</v>
      </c>
      <c r="AT199" s="31"/>
      <c r="AU199" s="32">
        <f t="shared" si="17"/>
        <v>0.99999800000000005</v>
      </c>
      <c r="AV199" s="29"/>
      <c r="AW199" s="29"/>
      <c r="AX199" s="29"/>
      <c r="AY199" s="29"/>
      <c r="AZ199" s="29"/>
      <c r="BA199" s="33">
        <f t="shared" si="18"/>
        <v>1</v>
      </c>
    </row>
    <row r="200" spans="1:53" x14ac:dyDescent="0.25">
      <c r="A200" s="29">
        <v>192</v>
      </c>
      <c r="B200" s="29"/>
      <c r="C200" s="29"/>
      <c r="D200" s="29"/>
      <c r="E200" s="29" t="s">
        <v>599</v>
      </c>
      <c r="F200" s="29"/>
      <c r="G200" s="29"/>
      <c r="H200" s="29" t="s">
        <v>599</v>
      </c>
      <c r="I200" s="29" t="s">
        <v>111</v>
      </c>
      <c r="J200" s="51">
        <v>1</v>
      </c>
      <c r="K200" s="29"/>
      <c r="L200" s="29"/>
      <c r="M200" s="29"/>
      <c r="N200" s="29"/>
      <c r="O200" s="30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52">
        <f t="shared" si="13"/>
        <v>1</v>
      </c>
      <c r="AK200" s="52">
        <f t="shared" si="14"/>
        <v>0</v>
      </c>
      <c r="AL200" s="52">
        <f t="shared" si="15"/>
        <v>1</v>
      </c>
      <c r="AM200" s="29"/>
      <c r="AN200" s="29"/>
      <c r="AO200" s="29"/>
      <c r="AP200" s="29"/>
      <c r="AQ200" s="29"/>
      <c r="AR200" s="29"/>
      <c r="AS200" s="53">
        <f t="shared" si="16"/>
        <v>1</v>
      </c>
      <c r="AT200" s="31"/>
      <c r="AU200" s="32">
        <f t="shared" si="17"/>
        <v>0.51</v>
      </c>
      <c r="AV200" s="29"/>
      <c r="AW200" s="29"/>
      <c r="AX200" s="29"/>
      <c r="AY200" s="29"/>
      <c r="AZ200" s="29"/>
      <c r="BA200" s="33">
        <f t="shared" si="18"/>
        <v>1</v>
      </c>
    </row>
    <row r="201" spans="1:53" x14ac:dyDescent="0.25">
      <c r="A201" s="29">
        <v>193</v>
      </c>
      <c r="B201" s="29"/>
      <c r="C201" s="29"/>
      <c r="D201" s="29"/>
      <c r="E201" s="29" t="s">
        <v>600</v>
      </c>
      <c r="F201" s="29"/>
      <c r="G201" s="29"/>
      <c r="H201" s="29" t="s">
        <v>600</v>
      </c>
      <c r="I201" s="29" t="s">
        <v>356</v>
      </c>
      <c r="J201" s="51">
        <v>1</v>
      </c>
      <c r="K201" s="29"/>
      <c r="L201" s="29"/>
      <c r="M201" s="29"/>
      <c r="N201" s="29"/>
      <c r="O201" s="30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52">
        <f t="shared" si="13"/>
        <v>1</v>
      </c>
      <c r="AK201" s="52">
        <f t="shared" si="14"/>
        <v>0</v>
      </c>
      <c r="AL201" s="52">
        <f t="shared" si="15"/>
        <v>1</v>
      </c>
      <c r="AM201" s="29"/>
      <c r="AN201" s="29"/>
      <c r="AO201" s="29"/>
      <c r="AP201" s="29"/>
      <c r="AQ201" s="29"/>
      <c r="AR201" s="29"/>
      <c r="AS201" s="53">
        <f t="shared" si="16"/>
        <v>1</v>
      </c>
      <c r="AT201" s="31"/>
      <c r="AU201" s="32">
        <f t="shared" si="17"/>
        <v>1</v>
      </c>
      <c r="AV201" s="29"/>
      <c r="AW201" s="29"/>
      <c r="AX201" s="29"/>
      <c r="AY201" s="29"/>
      <c r="AZ201" s="29"/>
      <c r="BA201" s="33">
        <f t="shared" si="18"/>
        <v>1</v>
      </c>
    </row>
    <row r="202" spans="1:53" x14ac:dyDescent="0.25">
      <c r="A202" s="29">
        <v>194</v>
      </c>
      <c r="B202" s="29"/>
      <c r="C202" s="29"/>
      <c r="D202" s="29"/>
      <c r="E202" s="29" t="s">
        <v>601</v>
      </c>
      <c r="F202" s="29"/>
      <c r="G202" s="29"/>
      <c r="H202" s="29" t="s">
        <v>601</v>
      </c>
      <c r="I202" s="29" t="s">
        <v>458</v>
      </c>
      <c r="J202" s="51">
        <v>0.99998799999999999</v>
      </c>
      <c r="K202" s="29"/>
      <c r="L202" s="29"/>
      <c r="M202" s="29"/>
      <c r="N202" s="29"/>
      <c r="O202" s="30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52">
        <f t="shared" ref="AJ202:AJ265" si="19">J202+M202+P202+S202+V202+Y202+AB202+AE202+AH202</f>
        <v>0.99998799999999999</v>
      </c>
      <c r="AK202" s="52">
        <f t="shared" ref="AK202:AK265" si="20">1-AJ202</f>
        <v>1.2000000000012001E-5</v>
      </c>
      <c r="AL202" s="52">
        <f t="shared" ref="AL202:AL265" si="21">AJ202+AK202</f>
        <v>1</v>
      </c>
      <c r="AM202" s="29"/>
      <c r="AN202" s="29"/>
      <c r="AO202" s="29"/>
      <c r="AP202" s="29"/>
      <c r="AQ202" s="29"/>
      <c r="AR202" s="29"/>
      <c r="AS202" s="53">
        <f t="shared" ref="AS202:AS265" si="22">IF(I202="ГК Росатом",J202,J202*SUMIF($H:$H,I202,$AS:$AS))+IF(L202="ГК Росатом",M202*100%,M202*SUMIF($H:$H,L202,$AS:$AS))+IF(O202="РФ в лице ГК Росатом",P202*100%,P202*SUMIF($H:$H,O202,$AS:$AS))+S202*SUMIF($H:$H,R202,$AS:$AS)+V202*SUMIF($H:$H,U291,$AS:$AS)+Y202*SUMIF($H:$H,X202,$AS:$AS)+AB202*SUMIF($H:$H,AA202,$AS:$AS)+AE202*SUMIF($H:$H,AD202,$AS:$AS)</f>
        <v>0.99998799999999999</v>
      </c>
      <c r="AT202" s="31"/>
      <c r="AU202" s="32">
        <f t="shared" ref="AU202:AU265" si="23">IF(I202="АЭПК",J202,J202*SUMIF($H:$H,I202,$AU:$AU))+IF(L202="РФ в лице ГК Росатом",0,M202*SUMIF($H:$H,$L202,$AU:$AU))+IF(O202="РФ в лице ГК Росатом",0,P202*SUMIF($H:$H,O202,$AU:$AU))+S202*SUMIF($H:$H,R202,$AU:$AU)+V202*SUMIF($H:$H,U202,$AU:$AU)+Y202*SUMIF($H:$H,X202,$AU:$AU)+AB202*SUMIF($H:$H,AA202,$AU:$AU)+AE202*SUMIF($H:$H,AD202,$AU:$AU)</f>
        <v>0.91604800729199998</v>
      </c>
      <c r="AV202" s="29"/>
      <c r="AW202" s="29"/>
      <c r="AX202" s="29"/>
      <c r="AY202" s="29"/>
      <c r="AZ202" s="29"/>
      <c r="BA202" s="33">
        <f t="shared" ref="BA202:BA265" si="24">J202+M202+P202+S202+V202+Y202+AB202+AE202+AH202</f>
        <v>0.99998799999999999</v>
      </c>
    </row>
    <row r="203" spans="1:53" x14ac:dyDescent="0.25">
      <c r="A203" s="29">
        <v>195</v>
      </c>
      <c r="B203" s="29"/>
      <c r="C203" s="29"/>
      <c r="D203" s="29"/>
      <c r="E203" s="29" t="s">
        <v>600</v>
      </c>
      <c r="F203" s="29"/>
      <c r="G203" s="29"/>
      <c r="H203" s="29" t="s">
        <v>600</v>
      </c>
      <c r="I203" s="29" t="s">
        <v>356</v>
      </c>
      <c r="J203" s="51">
        <v>1</v>
      </c>
      <c r="K203" s="29"/>
      <c r="L203" s="29" t="s">
        <v>356</v>
      </c>
      <c r="M203" s="29"/>
      <c r="N203" s="29"/>
      <c r="O203" s="30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52">
        <f t="shared" si="19"/>
        <v>1</v>
      </c>
      <c r="AK203" s="52">
        <f t="shared" si="20"/>
        <v>0</v>
      </c>
      <c r="AL203" s="52">
        <f t="shared" si="21"/>
        <v>1</v>
      </c>
      <c r="AM203" s="29"/>
      <c r="AN203" s="29"/>
      <c r="AO203" s="29"/>
      <c r="AP203" s="29"/>
      <c r="AQ203" s="29"/>
      <c r="AR203" s="29"/>
      <c r="AS203" s="53">
        <f t="shared" si="22"/>
        <v>1</v>
      </c>
      <c r="AT203" s="31"/>
      <c r="AU203" s="32">
        <f t="shared" si="23"/>
        <v>1</v>
      </c>
      <c r="AV203" s="29"/>
      <c r="AW203" s="29"/>
      <c r="AX203" s="29"/>
      <c r="AY203" s="29"/>
      <c r="AZ203" s="29"/>
      <c r="BA203" s="33">
        <f t="shared" si="24"/>
        <v>1</v>
      </c>
    </row>
    <row r="204" spans="1:53" x14ac:dyDescent="0.25">
      <c r="A204" s="29">
        <v>196</v>
      </c>
      <c r="B204" s="29"/>
      <c r="C204" s="29"/>
      <c r="D204" s="29"/>
      <c r="E204" s="29" t="s">
        <v>602</v>
      </c>
      <c r="F204" s="29"/>
      <c r="G204" s="29"/>
      <c r="H204" s="29" t="s">
        <v>602</v>
      </c>
      <c r="I204" s="29" t="s">
        <v>597</v>
      </c>
      <c r="J204" s="51">
        <v>0.99</v>
      </c>
      <c r="K204" s="29"/>
      <c r="L204" s="29"/>
      <c r="M204" s="29"/>
      <c r="N204" s="29"/>
      <c r="O204" s="30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52">
        <f t="shared" si="19"/>
        <v>0.99</v>
      </c>
      <c r="AK204" s="52">
        <f t="shared" si="20"/>
        <v>1.0000000000000009E-2</v>
      </c>
      <c r="AL204" s="52">
        <f t="shared" si="21"/>
        <v>1</v>
      </c>
      <c r="AM204" s="29"/>
      <c r="AN204" s="29"/>
      <c r="AO204" s="29"/>
      <c r="AP204" s="29"/>
      <c r="AQ204" s="29"/>
      <c r="AR204" s="29"/>
      <c r="AS204" s="53">
        <f t="shared" si="22"/>
        <v>0</v>
      </c>
      <c r="AT204" s="31"/>
      <c r="AU204" s="32">
        <f t="shared" si="23"/>
        <v>0</v>
      </c>
      <c r="AV204" s="29"/>
      <c r="AW204" s="29"/>
      <c r="AX204" s="29"/>
      <c r="AY204" s="29"/>
      <c r="AZ204" s="29"/>
      <c r="BA204" s="33">
        <f t="shared" si="24"/>
        <v>0.99</v>
      </c>
    </row>
    <row r="205" spans="1:53" x14ac:dyDescent="0.25">
      <c r="A205" s="29">
        <v>197</v>
      </c>
      <c r="B205" s="29"/>
      <c r="C205" s="29"/>
      <c r="D205" s="29"/>
      <c r="E205" s="29" t="s">
        <v>404</v>
      </c>
      <c r="F205" s="29"/>
      <c r="G205" s="29"/>
      <c r="H205" s="29" t="s">
        <v>404</v>
      </c>
      <c r="I205" s="29" t="s">
        <v>369</v>
      </c>
      <c r="J205" s="52">
        <v>1</v>
      </c>
      <c r="K205" s="29"/>
      <c r="L205" s="29"/>
      <c r="M205" s="29"/>
      <c r="N205" s="29"/>
      <c r="O205" s="30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52">
        <f t="shared" si="19"/>
        <v>1</v>
      </c>
      <c r="AK205" s="52">
        <f t="shared" si="20"/>
        <v>0</v>
      </c>
      <c r="AL205" s="52">
        <f t="shared" si="21"/>
        <v>1</v>
      </c>
      <c r="AM205" s="29"/>
      <c r="AN205" s="29"/>
      <c r="AO205" s="29"/>
      <c r="AP205" s="29"/>
      <c r="AQ205" s="29"/>
      <c r="AR205" s="29"/>
      <c r="AS205" s="53">
        <f t="shared" si="22"/>
        <v>1</v>
      </c>
      <c r="AT205" s="31"/>
      <c r="AU205" s="32">
        <f t="shared" si="23"/>
        <v>0</v>
      </c>
      <c r="AV205" s="29"/>
      <c r="AW205" s="29"/>
      <c r="AX205" s="29"/>
      <c r="AY205" s="29"/>
      <c r="AZ205" s="29"/>
      <c r="BA205" s="33">
        <f t="shared" si="24"/>
        <v>1</v>
      </c>
    </row>
    <row r="206" spans="1:53" x14ac:dyDescent="0.25">
      <c r="A206" s="29">
        <v>198</v>
      </c>
      <c r="B206" s="29"/>
      <c r="C206" s="29"/>
      <c r="D206" s="29"/>
      <c r="E206" s="29" t="s">
        <v>603</v>
      </c>
      <c r="F206" s="29"/>
      <c r="G206" s="29"/>
      <c r="H206" s="29" t="s">
        <v>603</v>
      </c>
      <c r="I206" s="29" t="s">
        <v>458</v>
      </c>
      <c r="J206" s="51">
        <v>0.99998200000000004</v>
      </c>
      <c r="K206" s="29"/>
      <c r="L206" s="29"/>
      <c r="M206" s="29"/>
      <c r="N206" s="29"/>
      <c r="O206" s="30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52">
        <f t="shared" si="19"/>
        <v>0.99998200000000004</v>
      </c>
      <c r="AK206" s="52">
        <f t="shared" si="20"/>
        <v>1.799999999996249E-5</v>
      </c>
      <c r="AL206" s="52">
        <f t="shared" si="21"/>
        <v>1</v>
      </c>
      <c r="AM206" s="29"/>
      <c r="AN206" s="29"/>
      <c r="AO206" s="29"/>
      <c r="AP206" s="29"/>
      <c r="AQ206" s="29"/>
      <c r="AR206" s="29"/>
      <c r="AS206" s="53">
        <f t="shared" si="22"/>
        <v>0.99998200000000004</v>
      </c>
      <c r="AT206" s="31"/>
      <c r="AU206" s="32">
        <f t="shared" si="23"/>
        <v>0.91604251093800004</v>
      </c>
      <c r="AV206" s="29"/>
      <c r="AW206" s="29"/>
      <c r="AX206" s="29"/>
      <c r="AY206" s="29"/>
      <c r="AZ206" s="29"/>
      <c r="BA206" s="33">
        <f t="shared" si="24"/>
        <v>0.99998200000000004</v>
      </c>
    </row>
    <row r="207" spans="1:53" x14ac:dyDescent="0.25">
      <c r="A207" s="29">
        <v>199</v>
      </c>
      <c r="B207" s="29"/>
      <c r="C207" s="29"/>
      <c r="D207" s="29"/>
      <c r="E207" s="29" t="s">
        <v>155</v>
      </c>
      <c r="F207" s="29"/>
      <c r="G207" s="29"/>
      <c r="H207" s="29" t="s">
        <v>155</v>
      </c>
      <c r="I207" s="29" t="s">
        <v>121</v>
      </c>
      <c r="J207" s="51">
        <v>0</v>
      </c>
      <c r="K207" s="29"/>
      <c r="L207" s="29"/>
      <c r="M207" s="29"/>
      <c r="N207" s="29"/>
      <c r="O207" s="30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52">
        <f t="shared" si="19"/>
        <v>0</v>
      </c>
      <c r="AK207" s="52">
        <f t="shared" si="20"/>
        <v>1</v>
      </c>
      <c r="AL207" s="52">
        <f t="shared" si="21"/>
        <v>1</v>
      </c>
      <c r="AM207" s="29"/>
      <c r="AN207" s="29"/>
      <c r="AO207" s="29"/>
      <c r="AP207" s="29"/>
      <c r="AQ207" s="29"/>
      <c r="AR207" s="29"/>
      <c r="AS207" s="53">
        <f t="shared" si="22"/>
        <v>0</v>
      </c>
      <c r="AT207" s="31"/>
      <c r="AU207" s="32">
        <f t="shared" si="23"/>
        <v>0</v>
      </c>
      <c r="AV207" s="29"/>
      <c r="AW207" s="29"/>
      <c r="AX207" s="29"/>
      <c r="AY207" s="29"/>
      <c r="AZ207" s="29"/>
      <c r="BA207" s="33">
        <f t="shared" si="24"/>
        <v>0</v>
      </c>
    </row>
    <row r="208" spans="1:53" x14ac:dyDescent="0.25">
      <c r="A208" s="29">
        <v>200</v>
      </c>
      <c r="B208" s="29"/>
      <c r="C208" s="29"/>
      <c r="D208" s="29"/>
      <c r="E208" s="29" t="s">
        <v>604</v>
      </c>
      <c r="F208" s="29"/>
      <c r="G208" s="29"/>
      <c r="H208" s="29" t="s">
        <v>604</v>
      </c>
      <c r="I208" s="29" t="s">
        <v>409</v>
      </c>
      <c r="J208" s="51">
        <v>1</v>
      </c>
      <c r="K208" s="29"/>
      <c r="L208" s="29"/>
      <c r="M208" s="29"/>
      <c r="N208" s="29"/>
      <c r="O208" s="30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52">
        <f t="shared" si="19"/>
        <v>1</v>
      </c>
      <c r="AK208" s="52">
        <f t="shared" si="20"/>
        <v>0</v>
      </c>
      <c r="AL208" s="52">
        <f t="shared" si="21"/>
        <v>1</v>
      </c>
      <c r="AM208" s="29"/>
      <c r="AN208" s="29"/>
      <c r="AO208" s="29"/>
      <c r="AP208" s="29"/>
      <c r="AQ208" s="29"/>
      <c r="AR208" s="29"/>
      <c r="AS208" s="53">
        <f t="shared" si="22"/>
        <v>1</v>
      </c>
      <c r="AT208" s="31"/>
      <c r="AU208" s="32">
        <f t="shared" si="23"/>
        <v>0</v>
      </c>
      <c r="AV208" s="29"/>
      <c r="AW208" s="29"/>
      <c r="AX208" s="29"/>
      <c r="AY208" s="29"/>
      <c r="AZ208" s="29"/>
      <c r="BA208" s="33">
        <f t="shared" si="24"/>
        <v>1</v>
      </c>
    </row>
    <row r="209" spans="1:53" x14ac:dyDescent="0.25">
      <c r="A209" s="29">
        <v>201</v>
      </c>
      <c r="B209" s="29"/>
      <c r="C209" s="29"/>
      <c r="D209" s="29"/>
      <c r="E209" s="29" t="s">
        <v>26</v>
      </c>
      <c r="F209" s="29"/>
      <c r="G209" s="29"/>
      <c r="H209" s="29" t="s">
        <v>26</v>
      </c>
      <c r="I209" s="29" t="s">
        <v>121</v>
      </c>
      <c r="J209" s="51">
        <v>0.99990000000000001</v>
      </c>
      <c r="K209" s="29"/>
      <c r="L209" s="29"/>
      <c r="M209" s="29"/>
      <c r="N209" s="29"/>
      <c r="O209" s="30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52">
        <f t="shared" si="19"/>
        <v>0.99990000000000001</v>
      </c>
      <c r="AK209" s="52">
        <f t="shared" si="20"/>
        <v>9.9999999999988987E-5</v>
      </c>
      <c r="AL209" s="52">
        <f t="shared" si="21"/>
        <v>1</v>
      </c>
      <c r="AM209" s="29"/>
      <c r="AN209" s="29"/>
      <c r="AO209" s="29"/>
      <c r="AP209" s="29"/>
      <c r="AQ209" s="29"/>
      <c r="AR209" s="29"/>
      <c r="AS209" s="53">
        <f t="shared" si="22"/>
        <v>0.99990000000000001</v>
      </c>
      <c r="AT209" s="31"/>
      <c r="AU209" s="32">
        <f t="shared" si="23"/>
        <v>0.59170082400000001</v>
      </c>
      <c r="AV209" s="29"/>
      <c r="AW209" s="29"/>
      <c r="AX209" s="29"/>
      <c r="AY209" s="29"/>
      <c r="AZ209" s="29"/>
      <c r="BA209" s="33">
        <f t="shared" si="24"/>
        <v>0.99990000000000001</v>
      </c>
    </row>
    <row r="210" spans="1:53" x14ac:dyDescent="0.25">
      <c r="A210" s="29">
        <v>202</v>
      </c>
      <c r="B210" s="29"/>
      <c r="C210" s="29"/>
      <c r="D210" s="29"/>
      <c r="E210" s="29" t="s">
        <v>605</v>
      </c>
      <c r="F210" s="29"/>
      <c r="G210" s="29"/>
      <c r="H210" s="29" t="s">
        <v>605</v>
      </c>
      <c r="I210" s="29" t="s">
        <v>141</v>
      </c>
      <c r="J210" s="51">
        <v>0.19139999999999999</v>
      </c>
      <c r="K210" s="29"/>
      <c r="L210" s="29"/>
      <c r="M210" s="29"/>
      <c r="N210" s="29"/>
      <c r="O210" s="30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52">
        <f t="shared" si="19"/>
        <v>0.19139999999999999</v>
      </c>
      <c r="AK210" s="52">
        <f t="shared" si="20"/>
        <v>0.80859999999999999</v>
      </c>
      <c r="AL210" s="52">
        <f t="shared" si="21"/>
        <v>1</v>
      </c>
      <c r="AM210" s="29"/>
      <c r="AN210" s="29"/>
      <c r="AO210" s="29"/>
      <c r="AP210" s="29"/>
      <c r="AQ210" s="29"/>
      <c r="AR210" s="29"/>
      <c r="AS210" s="53">
        <f t="shared" si="22"/>
        <v>0.19139999999999999</v>
      </c>
      <c r="AT210" s="31"/>
      <c r="AU210" s="32">
        <f t="shared" si="23"/>
        <v>0.17533369259999998</v>
      </c>
      <c r="AV210" s="29"/>
      <c r="AW210" s="29"/>
      <c r="AX210" s="29"/>
      <c r="AY210" s="29"/>
      <c r="AZ210" s="29"/>
      <c r="BA210" s="33">
        <f t="shared" si="24"/>
        <v>0.19139999999999999</v>
      </c>
    </row>
    <row r="211" spans="1:53" x14ac:dyDescent="0.25">
      <c r="A211" s="29">
        <v>203</v>
      </c>
      <c r="B211" s="29"/>
      <c r="C211" s="29"/>
      <c r="D211" s="29"/>
      <c r="E211" s="29" t="s">
        <v>606</v>
      </c>
      <c r="F211" s="29"/>
      <c r="G211" s="29"/>
      <c r="H211" s="29" t="s">
        <v>606</v>
      </c>
      <c r="I211" s="29" t="s">
        <v>61</v>
      </c>
      <c r="J211" s="51">
        <v>4.7600000000000003E-2</v>
      </c>
      <c r="K211" s="29"/>
      <c r="L211" s="29" t="s">
        <v>197</v>
      </c>
      <c r="M211" s="51">
        <v>4.7600000000000003E-2</v>
      </c>
      <c r="N211" s="29"/>
      <c r="O211" s="30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52">
        <f t="shared" si="19"/>
        <v>9.5200000000000007E-2</v>
      </c>
      <c r="AK211" s="52">
        <f t="shared" si="20"/>
        <v>0.90480000000000005</v>
      </c>
      <c r="AL211" s="52">
        <f t="shared" si="21"/>
        <v>1</v>
      </c>
      <c r="AM211" s="29"/>
      <c r="AN211" s="29"/>
      <c r="AO211" s="29"/>
      <c r="AP211" s="29"/>
      <c r="AQ211" s="29"/>
      <c r="AR211" s="29"/>
      <c r="AS211" s="53">
        <f t="shared" si="22"/>
        <v>9.398391805600001E-2</v>
      </c>
      <c r="AT211" s="31"/>
      <c r="AU211" s="32">
        <f t="shared" si="23"/>
        <v>9.1413229600000007E-2</v>
      </c>
      <c r="AV211" s="29"/>
      <c r="AW211" s="29"/>
      <c r="AX211" s="29"/>
      <c r="AY211" s="29"/>
      <c r="AZ211" s="29"/>
      <c r="BA211" s="33">
        <f t="shared" si="24"/>
        <v>9.5200000000000007E-2</v>
      </c>
    </row>
    <row r="212" spans="1:53" x14ac:dyDescent="0.25">
      <c r="A212" s="29">
        <v>204</v>
      </c>
      <c r="B212" s="29"/>
      <c r="C212" s="29"/>
      <c r="D212" s="29"/>
      <c r="E212" s="29" t="s">
        <v>413</v>
      </c>
      <c r="F212" s="29"/>
      <c r="G212" s="29"/>
      <c r="H212" s="29" t="s">
        <v>413</v>
      </c>
      <c r="I212" s="29" t="s">
        <v>369</v>
      </c>
      <c r="J212" s="52">
        <v>1</v>
      </c>
      <c r="K212" s="29"/>
      <c r="L212" s="29"/>
      <c r="M212" s="29"/>
      <c r="N212" s="29"/>
      <c r="O212" s="30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52">
        <f t="shared" si="19"/>
        <v>1</v>
      </c>
      <c r="AK212" s="52">
        <f t="shared" si="20"/>
        <v>0</v>
      </c>
      <c r="AL212" s="52">
        <f t="shared" si="21"/>
        <v>1</v>
      </c>
      <c r="AM212" s="29"/>
      <c r="AN212" s="29"/>
      <c r="AO212" s="29"/>
      <c r="AP212" s="29"/>
      <c r="AQ212" s="29"/>
      <c r="AR212" s="29"/>
      <c r="AS212" s="53">
        <f t="shared" si="22"/>
        <v>1</v>
      </c>
      <c r="AT212" s="31"/>
      <c r="AU212" s="32">
        <f t="shared" si="23"/>
        <v>0</v>
      </c>
      <c r="AV212" s="29"/>
      <c r="AW212" s="29"/>
      <c r="AX212" s="29"/>
      <c r="AY212" s="29"/>
      <c r="AZ212" s="29"/>
      <c r="BA212" s="33">
        <f t="shared" si="24"/>
        <v>1</v>
      </c>
    </row>
    <row r="213" spans="1:53" x14ac:dyDescent="0.25">
      <c r="A213" s="29">
        <v>205</v>
      </c>
      <c r="B213" s="29"/>
      <c r="C213" s="29"/>
      <c r="D213" s="29"/>
      <c r="E213" s="29" t="s">
        <v>607</v>
      </c>
      <c r="F213" s="29"/>
      <c r="G213" s="29"/>
      <c r="H213" s="29" t="s">
        <v>607</v>
      </c>
      <c r="I213" s="29" t="s">
        <v>141</v>
      </c>
      <c r="J213" s="51">
        <v>0.679087</v>
      </c>
      <c r="K213" s="29"/>
      <c r="L213" s="29"/>
      <c r="M213" s="29"/>
      <c r="N213" s="29"/>
      <c r="O213" s="30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52">
        <f t="shared" si="19"/>
        <v>0.679087</v>
      </c>
      <c r="AK213" s="52">
        <f t="shared" si="20"/>
        <v>0.320913</v>
      </c>
      <c r="AL213" s="52">
        <f t="shared" si="21"/>
        <v>1</v>
      </c>
      <c r="AM213" s="29"/>
      <c r="AN213" s="29"/>
      <c r="AO213" s="29"/>
      <c r="AP213" s="29"/>
      <c r="AQ213" s="29"/>
      <c r="AR213" s="29"/>
      <c r="AS213" s="53">
        <f t="shared" si="22"/>
        <v>0.679087</v>
      </c>
      <c r="AT213" s="31"/>
      <c r="AU213" s="32">
        <f t="shared" si="23"/>
        <v>0.62208375813299999</v>
      </c>
      <c r="AV213" s="29"/>
      <c r="AW213" s="29"/>
      <c r="AX213" s="29"/>
      <c r="AY213" s="29"/>
      <c r="AZ213" s="29"/>
      <c r="BA213" s="33">
        <f t="shared" si="24"/>
        <v>0.679087</v>
      </c>
    </row>
    <row r="214" spans="1:53" x14ac:dyDescent="0.25">
      <c r="A214" s="29">
        <v>206</v>
      </c>
      <c r="B214" s="29"/>
      <c r="C214" s="29"/>
      <c r="D214" s="29"/>
      <c r="E214" s="29" t="s">
        <v>608</v>
      </c>
      <c r="F214" s="29"/>
      <c r="G214" s="29"/>
      <c r="H214" s="29" t="s">
        <v>608</v>
      </c>
      <c r="I214" s="29" t="s">
        <v>141</v>
      </c>
      <c r="J214" s="51">
        <v>0.80600000000000005</v>
      </c>
      <c r="K214" s="29"/>
      <c r="L214" s="29" t="s">
        <v>458</v>
      </c>
      <c r="M214" s="51">
        <v>7.0000000000000001E-3</v>
      </c>
      <c r="N214" s="29"/>
      <c r="O214" s="30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52">
        <f t="shared" si="19"/>
        <v>0.81300000000000006</v>
      </c>
      <c r="AK214" s="52">
        <f t="shared" si="20"/>
        <v>0.18699999999999994</v>
      </c>
      <c r="AL214" s="52">
        <f t="shared" si="21"/>
        <v>1</v>
      </c>
      <c r="AM214" s="29"/>
      <c r="AN214" s="29"/>
      <c r="AO214" s="29"/>
      <c r="AP214" s="29"/>
      <c r="AQ214" s="29"/>
      <c r="AR214" s="29"/>
      <c r="AS214" s="53">
        <f t="shared" si="22"/>
        <v>0.81300000000000006</v>
      </c>
      <c r="AT214" s="31"/>
      <c r="AU214" s="32">
        <f t="shared" si="23"/>
        <v>0.74475596699999991</v>
      </c>
      <c r="AV214" s="29"/>
      <c r="AW214" s="29"/>
      <c r="AX214" s="29"/>
      <c r="AY214" s="29"/>
      <c r="AZ214" s="29"/>
      <c r="BA214" s="33">
        <f t="shared" si="24"/>
        <v>0.81300000000000006</v>
      </c>
    </row>
    <row r="215" spans="1:53" x14ac:dyDescent="0.25">
      <c r="A215" s="29">
        <v>207</v>
      </c>
      <c r="B215" s="29"/>
      <c r="C215" s="29"/>
      <c r="D215" s="29"/>
      <c r="E215" s="29" t="s">
        <v>228</v>
      </c>
      <c r="F215" s="29"/>
      <c r="G215" s="29"/>
      <c r="H215" s="29" t="s">
        <v>228</v>
      </c>
      <c r="I215" s="29" t="s">
        <v>36</v>
      </c>
      <c r="J215" s="51">
        <v>0.74839999999999995</v>
      </c>
      <c r="K215" s="29"/>
      <c r="L215" s="29"/>
      <c r="M215" s="29"/>
      <c r="N215" s="29"/>
      <c r="O215" s="30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52">
        <f t="shared" si="19"/>
        <v>0.74839999999999995</v>
      </c>
      <c r="AK215" s="52">
        <f t="shared" si="20"/>
        <v>0.25160000000000005</v>
      </c>
      <c r="AL215" s="52">
        <f t="shared" si="21"/>
        <v>1</v>
      </c>
      <c r="AM215" s="29"/>
      <c r="AN215" s="29"/>
      <c r="AO215" s="29"/>
      <c r="AP215" s="29"/>
      <c r="AQ215" s="29"/>
      <c r="AR215" s="29"/>
      <c r="AS215" s="53">
        <f t="shared" si="22"/>
        <v>0.74839999999999995</v>
      </c>
      <c r="AT215" s="31"/>
      <c r="AU215" s="32">
        <f t="shared" si="23"/>
        <v>0.74839999999999995</v>
      </c>
      <c r="AV215" s="29"/>
      <c r="AW215" s="29"/>
      <c r="AX215" s="29"/>
      <c r="AY215" s="29"/>
      <c r="AZ215" s="29"/>
      <c r="BA215" s="33">
        <f t="shared" si="24"/>
        <v>0.74839999999999995</v>
      </c>
    </row>
    <row r="216" spans="1:53" x14ac:dyDescent="0.25">
      <c r="A216" s="29">
        <v>208</v>
      </c>
      <c r="B216" s="29"/>
      <c r="C216" s="29"/>
      <c r="D216" s="29"/>
      <c r="E216" s="29" t="s">
        <v>609</v>
      </c>
      <c r="F216" s="29"/>
      <c r="G216" s="29"/>
      <c r="H216" s="29" t="s">
        <v>609</v>
      </c>
      <c r="I216" s="29" t="s">
        <v>187</v>
      </c>
      <c r="J216" s="51">
        <v>0.4375</v>
      </c>
      <c r="K216" s="29"/>
      <c r="L216" s="29"/>
      <c r="M216" s="29"/>
      <c r="N216" s="29"/>
      <c r="O216" s="30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52">
        <f t="shared" si="19"/>
        <v>0.4375</v>
      </c>
      <c r="AK216" s="52">
        <f t="shared" si="20"/>
        <v>0.5625</v>
      </c>
      <c r="AL216" s="52">
        <f t="shared" si="21"/>
        <v>1</v>
      </c>
      <c r="AM216" s="29"/>
      <c r="AN216" s="29"/>
      <c r="AO216" s="29"/>
      <c r="AP216" s="29"/>
      <c r="AQ216" s="29"/>
      <c r="AR216" s="29"/>
      <c r="AS216" s="53">
        <f t="shared" si="22"/>
        <v>0.38276875000874999</v>
      </c>
      <c r="AT216" s="31"/>
      <c r="AU216" s="32">
        <f t="shared" si="23"/>
        <v>0.38276875000874999</v>
      </c>
      <c r="AV216" s="29"/>
      <c r="AW216" s="29"/>
      <c r="AX216" s="29"/>
      <c r="AY216" s="29"/>
      <c r="AZ216" s="29"/>
      <c r="BA216" s="33">
        <f t="shared" si="24"/>
        <v>0.4375</v>
      </c>
    </row>
    <row r="217" spans="1:53" x14ac:dyDescent="0.25">
      <c r="A217" s="29">
        <v>209</v>
      </c>
      <c r="B217" s="29"/>
      <c r="C217" s="29"/>
      <c r="D217" s="29"/>
      <c r="E217" s="29" t="s">
        <v>610</v>
      </c>
      <c r="F217" s="29"/>
      <c r="G217" s="29"/>
      <c r="H217" s="29" t="s">
        <v>610</v>
      </c>
      <c r="I217" s="29" t="s">
        <v>608</v>
      </c>
      <c r="J217" s="51">
        <v>7.3999999999999999E-4</v>
      </c>
      <c r="K217" s="29"/>
      <c r="L217" s="29"/>
      <c r="M217" s="29"/>
      <c r="N217" s="29"/>
      <c r="O217" s="30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52">
        <f t="shared" si="19"/>
        <v>7.3999999999999999E-4</v>
      </c>
      <c r="AK217" s="52">
        <f t="shared" si="20"/>
        <v>0.99926000000000004</v>
      </c>
      <c r="AL217" s="52">
        <f t="shared" si="21"/>
        <v>1</v>
      </c>
      <c r="AM217" s="29"/>
      <c r="AN217" s="29"/>
      <c r="AO217" s="29"/>
      <c r="AP217" s="29"/>
      <c r="AQ217" s="29"/>
      <c r="AR217" s="29"/>
      <c r="AS217" s="53">
        <f t="shared" si="22"/>
        <v>6.0162000000000008E-4</v>
      </c>
      <c r="AT217" s="31"/>
      <c r="AU217" s="32">
        <f t="shared" si="23"/>
        <v>5.5111941557999997E-4</v>
      </c>
      <c r="AV217" s="29"/>
      <c r="AW217" s="29"/>
      <c r="AX217" s="29"/>
      <c r="AY217" s="29"/>
      <c r="AZ217" s="29"/>
      <c r="BA217" s="33">
        <f t="shared" si="24"/>
        <v>7.3999999999999999E-4</v>
      </c>
    </row>
    <row r="218" spans="1:53" x14ac:dyDescent="0.25">
      <c r="A218" s="29">
        <v>210</v>
      </c>
      <c r="B218" s="29"/>
      <c r="C218" s="29"/>
      <c r="D218" s="29"/>
      <c r="E218" s="29" t="s">
        <v>179</v>
      </c>
      <c r="F218" s="29"/>
      <c r="G218" s="29"/>
      <c r="H218" s="29" t="s">
        <v>179</v>
      </c>
      <c r="I218" s="29" t="s">
        <v>81</v>
      </c>
      <c r="J218" s="51">
        <v>1</v>
      </c>
      <c r="K218" s="29"/>
      <c r="L218" s="29"/>
      <c r="M218" s="29"/>
      <c r="N218" s="29"/>
      <c r="O218" s="30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52">
        <f t="shared" si="19"/>
        <v>1</v>
      </c>
      <c r="AK218" s="52">
        <f t="shared" si="20"/>
        <v>0</v>
      </c>
      <c r="AL218" s="52">
        <f t="shared" si="21"/>
        <v>1</v>
      </c>
      <c r="AM218" s="29"/>
      <c r="AN218" s="29"/>
      <c r="AO218" s="29"/>
      <c r="AP218" s="29"/>
      <c r="AQ218" s="29"/>
      <c r="AR218" s="29"/>
      <c r="AS218" s="53">
        <f t="shared" si="22"/>
        <v>1</v>
      </c>
      <c r="AT218" s="31"/>
      <c r="AU218" s="32">
        <f t="shared" si="23"/>
        <v>1</v>
      </c>
      <c r="AV218" s="29"/>
      <c r="AW218" s="29"/>
      <c r="AX218" s="29"/>
      <c r="AY218" s="29"/>
      <c r="AZ218" s="29"/>
      <c r="BA218" s="33">
        <f t="shared" si="24"/>
        <v>1</v>
      </c>
    </row>
    <row r="219" spans="1:53" x14ac:dyDescent="0.25">
      <c r="A219" s="29">
        <v>211</v>
      </c>
      <c r="B219" s="29"/>
      <c r="C219" s="29"/>
      <c r="D219" s="29"/>
      <c r="E219" s="29" t="s">
        <v>185</v>
      </c>
      <c r="F219" s="29"/>
      <c r="G219" s="29"/>
      <c r="H219" s="29" t="s">
        <v>185</v>
      </c>
      <c r="I219" s="29" t="s">
        <v>167</v>
      </c>
      <c r="J219" s="51">
        <v>0.73885000000000001</v>
      </c>
      <c r="K219" s="29"/>
      <c r="L219" s="29" t="s">
        <v>81</v>
      </c>
      <c r="M219" s="51">
        <v>0.26114999999999999</v>
      </c>
      <c r="N219" s="29"/>
      <c r="O219" s="30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52">
        <f t="shared" si="19"/>
        <v>1</v>
      </c>
      <c r="AK219" s="52">
        <f t="shared" si="20"/>
        <v>0</v>
      </c>
      <c r="AL219" s="52">
        <f t="shared" si="21"/>
        <v>1</v>
      </c>
      <c r="AM219" s="29"/>
      <c r="AN219" s="29"/>
      <c r="AO219" s="29"/>
      <c r="AP219" s="29"/>
      <c r="AQ219" s="29"/>
      <c r="AR219" s="29"/>
      <c r="AS219" s="53">
        <f t="shared" si="22"/>
        <v>1</v>
      </c>
      <c r="AT219" s="31"/>
      <c r="AU219" s="32">
        <f t="shared" si="23"/>
        <v>1</v>
      </c>
      <c r="AV219" s="29"/>
      <c r="AW219" s="29"/>
      <c r="AX219" s="29"/>
      <c r="AY219" s="29"/>
      <c r="AZ219" s="29"/>
      <c r="BA219" s="33">
        <f t="shared" si="24"/>
        <v>1</v>
      </c>
    </row>
    <row r="220" spans="1:53" x14ac:dyDescent="0.25">
      <c r="A220" s="29">
        <v>212</v>
      </c>
      <c r="B220" s="29"/>
      <c r="C220" s="29"/>
      <c r="D220" s="29"/>
      <c r="E220" s="29" t="s">
        <v>107</v>
      </c>
      <c r="F220" s="29"/>
      <c r="G220" s="29"/>
      <c r="H220" s="29" t="s">
        <v>107</v>
      </c>
      <c r="I220" s="29" t="s">
        <v>167</v>
      </c>
      <c r="J220" s="51">
        <v>0.59835000000000005</v>
      </c>
      <c r="K220" s="29"/>
      <c r="L220" s="29" t="s">
        <v>81</v>
      </c>
      <c r="M220" s="51">
        <v>0.40165000000000001</v>
      </c>
      <c r="N220" s="29"/>
      <c r="O220" s="30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52">
        <f t="shared" si="19"/>
        <v>1</v>
      </c>
      <c r="AK220" s="52">
        <f t="shared" si="20"/>
        <v>0</v>
      </c>
      <c r="AL220" s="52">
        <f t="shared" si="21"/>
        <v>1</v>
      </c>
      <c r="AM220" s="29"/>
      <c r="AN220" s="29"/>
      <c r="AO220" s="29"/>
      <c r="AP220" s="29"/>
      <c r="AQ220" s="29"/>
      <c r="AR220" s="29"/>
      <c r="AS220" s="53">
        <f t="shared" si="22"/>
        <v>1</v>
      </c>
      <c r="AT220" s="31"/>
      <c r="AU220" s="32">
        <f t="shared" si="23"/>
        <v>1</v>
      </c>
      <c r="AV220" s="29"/>
      <c r="AW220" s="29"/>
      <c r="AX220" s="29"/>
      <c r="AY220" s="29"/>
      <c r="AZ220" s="29"/>
      <c r="BA220" s="33">
        <f t="shared" si="24"/>
        <v>1</v>
      </c>
    </row>
    <row r="221" spans="1:53" x14ac:dyDescent="0.25">
      <c r="A221" s="29">
        <v>213</v>
      </c>
      <c r="B221" s="29"/>
      <c r="C221" s="29"/>
      <c r="D221" s="29"/>
      <c r="E221" s="29" t="s">
        <v>187</v>
      </c>
      <c r="F221" s="29"/>
      <c r="G221" s="29"/>
      <c r="H221" s="29" t="s">
        <v>187</v>
      </c>
      <c r="I221" s="29" t="s">
        <v>129</v>
      </c>
      <c r="J221" s="51">
        <v>0.74990000000000001</v>
      </c>
      <c r="K221" s="29"/>
      <c r="L221" s="29" t="s">
        <v>528</v>
      </c>
      <c r="M221" s="51">
        <v>0.25</v>
      </c>
      <c r="N221" s="29"/>
      <c r="O221" s="30" t="s">
        <v>167</v>
      </c>
      <c r="P221" s="51">
        <v>1.9999999999999999E-11</v>
      </c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52">
        <f t="shared" si="19"/>
        <v>0.99990000002000001</v>
      </c>
      <c r="AK221" s="52">
        <f t="shared" si="20"/>
        <v>9.9999979999987332E-5</v>
      </c>
      <c r="AL221" s="52">
        <f t="shared" si="21"/>
        <v>1</v>
      </c>
      <c r="AM221" s="29"/>
      <c r="AN221" s="29"/>
      <c r="AO221" s="29"/>
      <c r="AP221" s="29"/>
      <c r="AQ221" s="29"/>
      <c r="AR221" s="29"/>
      <c r="AS221" s="53">
        <f t="shared" si="22"/>
        <v>0.87490000002000001</v>
      </c>
      <c r="AT221" s="31"/>
      <c r="AU221" s="32">
        <f t="shared" si="23"/>
        <v>0.87490000002000001</v>
      </c>
      <c r="AV221" s="29"/>
      <c r="AW221" s="29"/>
      <c r="AX221" s="29"/>
      <c r="AY221" s="29"/>
      <c r="AZ221" s="29"/>
      <c r="BA221" s="33">
        <f t="shared" si="24"/>
        <v>0.99990000002000001</v>
      </c>
    </row>
    <row r="222" spans="1:53" x14ac:dyDescent="0.25">
      <c r="A222" s="29">
        <v>214</v>
      </c>
      <c r="B222" s="29"/>
      <c r="C222" s="29"/>
      <c r="D222" s="29"/>
      <c r="E222" s="29" t="s">
        <v>611</v>
      </c>
      <c r="F222" s="29"/>
      <c r="G222" s="29"/>
      <c r="H222" s="29" t="s">
        <v>611</v>
      </c>
      <c r="I222" s="29" t="s">
        <v>187</v>
      </c>
      <c r="J222" s="51">
        <v>1</v>
      </c>
      <c r="K222" s="29"/>
      <c r="L222" s="29"/>
      <c r="M222" s="29"/>
      <c r="N222" s="29"/>
      <c r="O222" s="30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52">
        <f t="shared" si="19"/>
        <v>1</v>
      </c>
      <c r="AK222" s="52">
        <f t="shared" si="20"/>
        <v>0</v>
      </c>
      <c r="AL222" s="52">
        <f t="shared" si="21"/>
        <v>1</v>
      </c>
      <c r="AM222" s="29"/>
      <c r="AN222" s="29"/>
      <c r="AO222" s="29"/>
      <c r="AP222" s="29"/>
      <c r="AQ222" s="29"/>
      <c r="AR222" s="29"/>
      <c r="AS222" s="53">
        <f t="shared" si="22"/>
        <v>0.87490000002000001</v>
      </c>
      <c r="AT222" s="31"/>
      <c r="AU222" s="32">
        <f t="shared" si="23"/>
        <v>0.87490000002000001</v>
      </c>
      <c r="AV222" s="29"/>
      <c r="AW222" s="29"/>
      <c r="AX222" s="29"/>
      <c r="AY222" s="29"/>
      <c r="AZ222" s="29"/>
      <c r="BA222" s="33">
        <f t="shared" si="24"/>
        <v>1</v>
      </c>
    </row>
    <row r="223" spans="1:53" x14ac:dyDescent="0.25">
      <c r="A223" s="29">
        <v>215</v>
      </c>
      <c r="B223" s="29"/>
      <c r="C223" s="29"/>
      <c r="D223" s="29"/>
      <c r="E223" s="29" t="s">
        <v>612</v>
      </c>
      <c r="F223" s="29"/>
      <c r="G223" s="29"/>
      <c r="H223" s="29" t="s">
        <v>612</v>
      </c>
      <c r="I223" s="29" t="s">
        <v>187</v>
      </c>
      <c r="J223" s="51">
        <v>1</v>
      </c>
      <c r="K223" s="29"/>
      <c r="L223" s="29"/>
      <c r="M223" s="29"/>
      <c r="N223" s="29"/>
      <c r="O223" s="30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52">
        <f t="shared" si="19"/>
        <v>1</v>
      </c>
      <c r="AK223" s="52">
        <f t="shared" si="20"/>
        <v>0</v>
      </c>
      <c r="AL223" s="52">
        <f t="shared" si="21"/>
        <v>1</v>
      </c>
      <c r="AM223" s="29"/>
      <c r="AN223" s="29"/>
      <c r="AO223" s="29"/>
      <c r="AP223" s="29"/>
      <c r="AQ223" s="29"/>
      <c r="AR223" s="29"/>
      <c r="AS223" s="53">
        <f t="shared" si="22"/>
        <v>0.87490000002000001</v>
      </c>
      <c r="AT223" s="31"/>
      <c r="AU223" s="32">
        <f t="shared" si="23"/>
        <v>0.87490000002000001</v>
      </c>
      <c r="AV223" s="29"/>
      <c r="AW223" s="29"/>
      <c r="AX223" s="29"/>
      <c r="AY223" s="29"/>
      <c r="AZ223" s="29"/>
      <c r="BA223" s="33">
        <f t="shared" si="24"/>
        <v>1</v>
      </c>
    </row>
    <row r="224" spans="1:53" x14ac:dyDescent="0.25">
      <c r="A224" s="29">
        <v>216</v>
      </c>
      <c r="B224" s="29"/>
      <c r="C224" s="29"/>
      <c r="D224" s="29"/>
      <c r="E224" s="29" t="s">
        <v>201</v>
      </c>
      <c r="F224" s="29"/>
      <c r="G224" s="29"/>
      <c r="H224" s="29" t="s">
        <v>201</v>
      </c>
      <c r="I224" s="29" t="s">
        <v>187</v>
      </c>
      <c r="J224" s="51">
        <v>0.74</v>
      </c>
      <c r="K224" s="29"/>
      <c r="L224" s="29" t="s">
        <v>360</v>
      </c>
      <c r="M224" s="51">
        <v>0.26</v>
      </c>
      <c r="N224" s="29"/>
      <c r="O224" s="30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52">
        <f t="shared" si="19"/>
        <v>1</v>
      </c>
      <c r="AK224" s="52">
        <f t="shared" si="20"/>
        <v>0</v>
      </c>
      <c r="AL224" s="52">
        <f t="shared" si="21"/>
        <v>1</v>
      </c>
      <c r="AM224" s="29"/>
      <c r="AN224" s="29"/>
      <c r="AO224" s="29"/>
      <c r="AP224" s="29"/>
      <c r="AQ224" s="29"/>
      <c r="AR224" s="29"/>
      <c r="AS224" s="53">
        <f t="shared" si="22"/>
        <v>0.9074260000148</v>
      </c>
      <c r="AT224" s="31"/>
      <c r="AU224" s="32">
        <f t="shared" si="23"/>
        <v>0.9074260000148</v>
      </c>
      <c r="AV224" s="29"/>
      <c r="AW224" s="29"/>
      <c r="AX224" s="29"/>
      <c r="AY224" s="29"/>
      <c r="AZ224" s="29"/>
      <c r="BA224" s="33">
        <f t="shared" si="24"/>
        <v>1</v>
      </c>
    </row>
    <row r="225" spans="1:53" x14ac:dyDescent="0.25">
      <c r="A225" s="29">
        <v>217</v>
      </c>
      <c r="B225" s="29"/>
      <c r="C225" s="29"/>
      <c r="D225" s="29"/>
      <c r="E225" s="29" t="s">
        <v>613</v>
      </c>
      <c r="F225" s="29"/>
      <c r="G225" s="29"/>
      <c r="H225" s="29" t="s">
        <v>613</v>
      </c>
      <c r="I225" s="29" t="s">
        <v>187</v>
      </c>
      <c r="J225" s="51">
        <v>1</v>
      </c>
      <c r="K225" s="29"/>
      <c r="L225" s="29"/>
      <c r="M225" s="29"/>
      <c r="N225" s="29"/>
      <c r="O225" s="30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52">
        <f t="shared" si="19"/>
        <v>1</v>
      </c>
      <c r="AK225" s="52">
        <f t="shared" si="20"/>
        <v>0</v>
      </c>
      <c r="AL225" s="52">
        <f t="shared" si="21"/>
        <v>1</v>
      </c>
      <c r="AM225" s="29"/>
      <c r="AN225" s="29"/>
      <c r="AO225" s="29"/>
      <c r="AP225" s="29"/>
      <c r="AQ225" s="29"/>
      <c r="AR225" s="29"/>
      <c r="AS225" s="53">
        <f t="shared" si="22"/>
        <v>0.87490000002000001</v>
      </c>
      <c r="AT225" s="31"/>
      <c r="AU225" s="32">
        <f t="shared" si="23"/>
        <v>0.87490000002000001</v>
      </c>
      <c r="AV225" s="29"/>
      <c r="AW225" s="29"/>
      <c r="AX225" s="29"/>
      <c r="AY225" s="29"/>
      <c r="AZ225" s="29"/>
      <c r="BA225" s="33">
        <f t="shared" si="24"/>
        <v>1</v>
      </c>
    </row>
    <row r="226" spans="1:53" x14ac:dyDescent="0.25">
      <c r="A226" s="29">
        <v>218</v>
      </c>
      <c r="B226" s="29"/>
      <c r="C226" s="29"/>
      <c r="D226" s="29"/>
      <c r="E226" s="29" t="s">
        <v>614</v>
      </c>
      <c r="F226" s="29"/>
      <c r="G226" s="29"/>
      <c r="H226" s="29" t="s">
        <v>614</v>
      </c>
      <c r="I226" s="29" t="s">
        <v>187</v>
      </c>
      <c r="J226" s="51">
        <v>1</v>
      </c>
      <c r="K226" s="29"/>
      <c r="L226" s="29"/>
      <c r="M226" s="29"/>
      <c r="N226" s="29"/>
      <c r="O226" s="30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52">
        <f t="shared" si="19"/>
        <v>1</v>
      </c>
      <c r="AK226" s="52">
        <f t="shared" si="20"/>
        <v>0</v>
      </c>
      <c r="AL226" s="52">
        <f t="shared" si="21"/>
        <v>1</v>
      </c>
      <c r="AM226" s="29"/>
      <c r="AN226" s="29"/>
      <c r="AO226" s="29"/>
      <c r="AP226" s="29"/>
      <c r="AQ226" s="29"/>
      <c r="AR226" s="29"/>
      <c r="AS226" s="53">
        <f t="shared" si="22"/>
        <v>0.87490000002000001</v>
      </c>
      <c r="AT226" s="31"/>
      <c r="AU226" s="32">
        <f t="shared" si="23"/>
        <v>0.87490000002000001</v>
      </c>
      <c r="AV226" s="29"/>
      <c r="AW226" s="29"/>
      <c r="AX226" s="29"/>
      <c r="AY226" s="29"/>
      <c r="AZ226" s="29"/>
      <c r="BA226" s="33">
        <f t="shared" si="24"/>
        <v>1</v>
      </c>
    </row>
    <row r="227" spans="1:53" x14ac:dyDescent="0.25">
      <c r="A227" s="29">
        <v>219</v>
      </c>
      <c r="B227" s="29"/>
      <c r="C227" s="29"/>
      <c r="D227" s="29"/>
      <c r="E227" s="29" t="s">
        <v>396</v>
      </c>
      <c r="F227" s="29"/>
      <c r="G227" s="29"/>
      <c r="H227" s="29" t="s">
        <v>396</v>
      </c>
      <c r="I227" s="29" t="s">
        <v>369</v>
      </c>
      <c r="J227" s="52">
        <v>1</v>
      </c>
      <c r="K227" s="29"/>
      <c r="L227" s="29"/>
      <c r="M227" s="29"/>
      <c r="N227" s="29"/>
      <c r="O227" s="30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52">
        <f t="shared" si="19"/>
        <v>1</v>
      </c>
      <c r="AK227" s="52">
        <f t="shared" si="20"/>
        <v>0</v>
      </c>
      <c r="AL227" s="52">
        <f t="shared" si="21"/>
        <v>1</v>
      </c>
      <c r="AM227" s="29"/>
      <c r="AN227" s="29"/>
      <c r="AO227" s="29"/>
      <c r="AP227" s="29"/>
      <c r="AQ227" s="29"/>
      <c r="AR227" s="29"/>
      <c r="AS227" s="53">
        <f t="shared" si="22"/>
        <v>1</v>
      </c>
      <c r="AT227" s="31"/>
      <c r="AU227" s="32">
        <f t="shared" si="23"/>
        <v>0</v>
      </c>
      <c r="AV227" s="29"/>
      <c r="AW227" s="29"/>
      <c r="AX227" s="29"/>
      <c r="AY227" s="29"/>
      <c r="AZ227" s="29"/>
      <c r="BA227" s="33">
        <f t="shared" si="24"/>
        <v>1</v>
      </c>
    </row>
    <row r="228" spans="1:53" x14ac:dyDescent="0.25">
      <c r="A228" s="29">
        <v>220</v>
      </c>
      <c r="B228" s="29"/>
      <c r="C228" s="29"/>
      <c r="D228" s="29"/>
      <c r="E228" s="29" t="s">
        <v>615</v>
      </c>
      <c r="F228" s="29"/>
      <c r="G228" s="29"/>
      <c r="H228" s="29" t="s">
        <v>615</v>
      </c>
      <c r="I228" s="29" t="s">
        <v>608</v>
      </c>
      <c r="J228" s="51">
        <v>0.5</v>
      </c>
      <c r="K228" s="29"/>
      <c r="L228" s="29"/>
      <c r="M228" s="29"/>
      <c r="N228" s="29"/>
      <c r="O228" s="30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52">
        <f t="shared" si="19"/>
        <v>0.5</v>
      </c>
      <c r="AK228" s="52">
        <f t="shared" si="20"/>
        <v>0.5</v>
      </c>
      <c r="AL228" s="52">
        <f t="shared" si="21"/>
        <v>1</v>
      </c>
      <c r="AM228" s="29"/>
      <c r="AN228" s="29"/>
      <c r="AO228" s="29"/>
      <c r="AP228" s="29"/>
      <c r="AQ228" s="29"/>
      <c r="AR228" s="29"/>
      <c r="AS228" s="53">
        <f t="shared" si="22"/>
        <v>0.40650000000000003</v>
      </c>
      <c r="AT228" s="31"/>
      <c r="AU228" s="32">
        <f t="shared" si="23"/>
        <v>0.37237798349999995</v>
      </c>
      <c r="AV228" s="29"/>
      <c r="AW228" s="29"/>
      <c r="AX228" s="29"/>
      <c r="AY228" s="29"/>
      <c r="AZ228" s="29"/>
      <c r="BA228" s="33">
        <f t="shared" si="24"/>
        <v>0.5</v>
      </c>
    </row>
    <row r="229" spans="1:53" x14ac:dyDescent="0.25">
      <c r="A229" s="29">
        <v>221</v>
      </c>
      <c r="B229" s="29"/>
      <c r="C229" s="29"/>
      <c r="D229" s="29"/>
      <c r="E229" s="29" t="s">
        <v>616</v>
      </c>
      <c r="F229" s="29"/>
      <c r="G229" s="29"/>
      <c r="H229" s="29" t="s">
        <v>616</v>
      </c>
      <c r="I229" s="29" t="s">
        <v>458</v>
      </c>
      <c r="J229" s="51">
        <v>0.99999199999999999</v>
      </c>
      <c r="K229" s="29"/>
      <c r="L229" s="29"/>
      <c r="M229" s="29"/>
      <c r="N229" s="29"/>
      <c r="O229" s="30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52">
        <f t="shared" si="19"/>
        <v>0.99999199999999999</v>
      </c>
      <c r="AK229" s="52">
        <f t="shared" si="20"/>
        <v>8.0000000000080007E-6</v>
      </c>
      <c r="AL229" s="52">
        <f t="shared" si="21"/>
        <v>1</v>
      </c>
      <c r="AM229" s="29"/>
      <c r="AN229" s="29"/>
      <c r="AO229" s="29"/>
      <c r="AP229" s="29"/>
      <c r="AQ229" s="29"/>
      <c r="AR229" s="29"/>
      <c r="AS229" s="53">
        <f t="shared" si="22"/>
        <v>0.99999199999999999</v>
      </c>
      <c r="AT229" s="31"/>
      <c r="AU229" s="32">
        <f t="shared" si="23"/>
        <v>0.91605167152799993</v>
      </c>
      <c r="AV229" s="29"/>
      <c r="AW229" s="29"/>
      <c r="AX229" s="29"/>
      <c r="AY229" s="29"/>
      <c r="AZ229" s="29"/>
      <c r="BA229" s="33">
        <f t="shared" si="24"/>
        <v>0.99999199999999999</v>
      </c>
    </row>
    <row r="230" spans="1:53" x14ac:dyDescent="0.25">
      <c r="A230" s="29">
        <v>222</v>
      </c>
      <c r="B230" s="29"/>
      <c r="C230" s="29"/>
      <c r="D230" s="29"/>
      <c r="E230" s="29" t="s">
        <v>388</v>
      </c>
      <c r="F230" s="29"/>
      <c r="G230" s="29"/>
      <c r="H230" s="29" t="s">
        <v>388</v>
      </c>
      <c r="I230" s="29" t="s">
        <v>45</v>
      </c>
      <c r="J230" s="51">
        <v>0.93071800000000005</v>
      </c>
      <c r="K230" s="29"/>
      <c r="L230" s="29" t="s">
        <v>369</v>
      </c>
      <c r="M230" s="51">
        <v>4.5067999999999997E-2</v>
      </c>
      <c r="N230" s="29"/>
      <c r="O230" s="59" t="s">
        <v>494</v>
      </c>
      <c r="P230" s="51">
        <v>2.4213999999999999E-2</v>
      </c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52">
        <f t="shared" si="19"/>
        <v>1</v>
      </c>
      <c r="AK230" s="52">
        <f t="shared" si="20"/>
        <v>0</v>
      </c>
      <c r="AL230" s="52">
        <f t="shared" si="21"/>
        <v>1</v>
      </c>
      <c r="AM230" s="29"/>
      <c r="AN230" s="29"/>
      <c r="AO230" s="29"/>
      <c r="AP230" s="29"/>
      <c r="AQ230" s="29"/>
      <c r="AR230" s="29"/>
      <c r="AS230" s="53">
        <f t="shared" si="22"/>
        <v>1</v>
      </c>
      <c r="AT230" s="31"/>
      <c r="AU230" s="32">
        <f t="shared" si="23"/>
        <v>0.93071800000000005</v>
      </c>
      <c r="AV230" s="29"/>
      <c r="AW230" s="29"/>
      <c r="AX230" s="29"/>
      <c r="AY230" s="29"/>
      <c r="AZ230" s="29"/>
      <c r="BA230" s="33">
        <f t="shared" si="24"/>
        <v>1</v>
      </c>
    </row>
    <row r="231" spans="1:53" x14ac:dyDescent="0.25">
      <c r="A231" s="29">
        <v>223</v>
      </c>
      <c r="B231" s="29"/>
      <c r="C231" s="29"/>
      <c r="D231" s="29"/>
      <c r="E231" s="29" t="s">
        <v>617</v>
      </c>
      <c r="F231" s="29"/>
      <c r="G231" s="29"/>
      <c r="H231" s="29" t="s">
        <v>617</v>
      </c>
      <c r="I231" s="29" t="s">
        <v>458</v>
      </c>
      <c r="J231" s="51">
        <v>0.98</v>
      </c>
      <c r="K231" s="29"/>
      <c r="L231" s="29"/>
      <c r="M231" s="29"/>
      <c r="N231" s="29"/>
      <c r="O231" s="30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52">
        <f t="shared" si="19"/>
        <v>0.98</v>
      </c>
      <c r="AK231" s="52">
        <f t="shared" si="20"/>
        <v>2.0000000000000018E-2</v>
      </c>
      <c r="AL231" s="52">
        <f t="shared" si="21"/>
        <v>1</v>
      </c>
      <c r="AM231" s="29"/>
      <c r="AN231" s="29"/>
      <c r="AO231" s="29"/>
      <c r="AP231" s="29"/>
      <c r="AQ231" s="29"/>
      <c r="AR231" s="29"/>
      <c r="AS231" s="53">
        <f t="shared" si="22"/>
        <v>0.98</v>
      </c>
      <c r="AT231" s="31"/>
      <c r="AU231" s="32">
        <f t="shared" si="23"/>
        <v>0.89773781999999991</v>
      </c>
      <c r="AV231" s="29"/>
      <c r="AW231" s="29"/>
      <c r="AX231" s="29"/>
      <c r="AY231" s="29"/>
      <c r="AZ231" s="29"/>
      <c r="BA231" s="33">
        <f t="shared" si="24"/>
        <v>0.98</v>
      </c>
    </row>
    <row r="232" spans="1:53" x14ac:dyDescent="0.25">
      <c r="A232" s="29">
        <v>224</v>
      </c>
      <c r="B232" s="29"/>
      <c r="C232" s="29"/>
      <c r="D232" s="29"/>
      <c r="E232" s="29" t="s">
        <v>618</v>
      </c>
      <c r="F232" s="29"/>
      <c r="G232" s="29"/>
      <c r="H232" s="29" t="s">
        <v>618</v>
      </c>
      <c r="I232" s="29" t="s">
        <v>413</v>
      </c>
      <c r="J232" s="51">
        <v>0.75039999999999996</v>
      </c>
      <c r="K232" s="29"/>
      <c r="L232" s="29"/>
      <c r="M232" s="29"/>
      <c r="N232" s="29"/>
      <c r="O232" s="30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52">
        <f t="shared" si="19"/>
        <v>0.75039999999999996</v>
      </c>
      <c r="AK232" s="52">
        <f t="shared" si="20"/>
        <v>0.24960000000000004</v>
      </c>
      <c r="AL232" s="52">
        <f t="shared" si="21"/>
        <v>1</v>
      </c>
      <c r="AM232" s="29"/>
      <c r="AN232" s="29"/>
      <c r="AO232" s="29"/>
      <c r="AP232" s="29"/>
      <c r="AQ232" s="29"/>
      <c r="AR232" s="29"/>
      <c r="AS232" s="53">
        <f t="shared" si="22"/>
        <v>0.75039999999999996</v>
      </c>
      <c r="AT232" s="31"/>
      <c r="AU232" s="32">
        <f t="shared" si="23"/>
        <v>0</v>
      </c>
      <c r="AV232" s="29"/>
      <c r="AW232" s="29"/>
      <c r="AX232" s="29"/>
      <c r="AY232" s="29"/>
      <c r="AZ232" s="29"/>
      <c r="BA232" s="33">
        <f t="shared" si="24"/>
        <v>0.75039999999999996</v>
      </c>
    </row>
    <row r="233" spans="1:53" x14ac:dyDescent="0.25">
      <c r="A233" s="29">
        <v>225</v>
      </c>
      <c r="B233" s="29"/>
      <c r="C233" s="29"/>
      <c r="D233" s="29"/>
      <c r="E233" s="29" t="s">
        <v>151</v>
      </c>
      <c r="F233" s="29"/>
      <c r="G233" s="29"/>
      <c r="H233" s="29" t="s">
        <v>151</v>
      </c>
      <c r="I233" s="29" t="s">
        <v>36</v>
      </c>
      <c r="J233" s="51">
        <v>0.88990000000000002</v>
      </c>
      <c r="K233" s="29"/>
      <c r="L233" s="29" t="s">
        <v>141</v>
      </c>
      <c r="M233" s="51">
        <v>3.0335999999999998E-2</v>
      </c>
      <c r="N233" s="29"/>
      <c r="O233" s="30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52">
        <f t="shared" si="19"/>
        <v>0.92023600000000005</v>
      </c>
      <c r="AK233" s="52">
        <f t="shared" si="20"/>
        <v>7.9763999999999946E-2</v>
      </c>
      <c r="AL233" s="52">
        <f t="shared" si="21"/>
        <v>1</v>
      </c>
      <c r="AM233" s="29"/>
      <c r="AN233" s="29"/>
      <c r="AO233" s="29"/>
      <c r="AP233" s="29"/>
      <c r="AQ233" s="29"/>
      <c r="AR233" s="29"/>
      <c r="AS233" s="53">
        <f t="shared" si="22"/>
        <v>0.92023600000000005</v>
      </c>
      <c r="AT233" s="31"/>
      <c r="AU233" s="32">
        <f t="shared" si="23"/>
        <v>0.91768956582400008</v>
      </c>
      <c r="AV233" s="29"/>
      <c r="AW233" s="29"/>
      <c r="AX233" s="29"/>
      <c r="AY233" s="29"/>
      <c r="AZ233" s="29"/>
      <c r="BA233" s="33">
        <f t="shared" si="24"/>
        <v>0.92023600000000005</v>
      </c>
    </row>
    <row r="234" spans="1:53" x14ac:dyDescent="0.25">
      <c r="A234" s="29">
        <v>226</v>
      </c>
      <c r="B234" s="29"/>
      <c r="C234" s="29"/>
      <c r="D234" s="29"/>
      <c r="E234" s="29" t="s">
        <v>619</v>
      </c>
      <c r="F234" s="29"/>
      <c r="G234" s="29"/>
      <c r="H234" s="29" t="s">
        <v>619</v>
      </c>
      <c r="I234" s="29" t="s">
        <v>596</v>
      </c>
      <c r="J234" s="51">
        <v>0</v>
      </c>
      <c r="K234" s="29"/>
      <c r="L234" s="29"/>
      <c r="M234" s="29"/>
      <c r="N234" s="29"/>
      <c r="O234" s="30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52">
        <f t="shared" si="19"/>
        <v>0</v>
      </c>
      <c r="AK234" s="52">
        <f t="shared" si="20"/>
        <v>1</v>
      </c>
      <c r="AL234" s="52">
        <f t="shared" si="21"/>
        <v>1</v>
      </c>
      <c r="AM234" s="29"/>
      <c r="AN234" s="29"/>
      <c r="AO234" s="29"/>
      <c r="AP234" s="29"/>
      <c r="AQ234" s="29"/>
      <c r="AR234" s="29"/>
      <c r="AS234" s="53">
        <f t="shared" si="22"/>
        <v>0</v>
      </c>
      <c r="AT234" s="31"/>
      <c r="AU234" s="32">
        <f t="shared" si="23"/>
        <v>0</v>
      </c>
      <c r="AV234" s="29"/>
      <c r="AW234" s="29"/>
      <c r="AX234" s="29"/>
      <c r="AY234" s="29"/>
      <c r="AZ234" s="29"/>
      <c r="BA234" s="33">
        <f t="shared" si="24"/>
        <v>0</v>
      </c>
    </row>
    <row r="235" spans="1:53" x14ac:dyDescent="0.25">
      <c r="A235" s="29">
        <v>227</v>
      </c>
      <c r="B235" s="29"/>
      <c r="C235" s="29"/>
      <c r="D235" s="29"/>
      <c r="E235" s="29" t="s">
        <v>620</v>
      </c>
      <c r="F235" s="29"/>
      <c r="G235" s="29"/>
      <c r="H235" s="29" t="s">
        <v>620</v>
      </c>
      <c r="I235" s="29" t="s">
        <v>380</v>
      </c>
      <c r="J235" s="51">
        <v>1</v>
      </c>
      <c r="K235" s="29"/>
      <c r="L235" s="29"/>
      <c r="M235" s="29"/>
      <c r="N235" s="29"/>
      <c r="O235" s="30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52">
        <f t="shared" si="19"/>
        <v>1</v>
      </c>
      <c r="AK235" s="52">
        <f t="shared" si="20"/>
        <v>0</v>
      </c>
      <c r="AL235" s="52">
        <f t="shared" si="21"/>
        <v>1</v>
      </c>
      <c r="AM235" s="29"/>
      <c r="AN235" s="29"/>
      <c r="AO235" s="29"/>
      <c r="AP235" s="29"/>
      <c r="AQ235" s="29"/>
      <c r="AR235" s="29"/>
      <c r="AS235" s="53">
        <f t="shared" si="22"/>
        <v>1</v>
      </c>
      <c r="AT235" s="31"/>
      <c r="AU235" s="32">
        <f t="shared" si="23"/>
        <v>0</v>
      </c>
      <c r="AV235" s="29"/>
      <c r="AW235" s="29"/>
      <c r="AX235" s="29"/>
      <c r="AY235" s="29"/>
      <c r="AZ235" s="29"/>
      <c r="BA235" s="33">
        <f t="shared" si="24"/>
        <v>1</v>
      </c>
    </row>
    <row r="236" spans="1:53" x14ac:dyDescent="0.25">
      <c r="A236" s="29">
        <v>228</v>
      </c>
      <c r="B236" s="29"/>
      <c r="C236" s="29"/>
      <c r="D236" s="29"/>
      <c r="E236" s="29" t="s">
        <v>621</v>
      </c>
      <c r="F236" s="29"/>
      <c r="G236" s="29"/>
      <c r="H236" s="29" t="s">
        <v>621</v>
      </c>
      <c r="I236" s="29" t="s">
        <v>141</v>
      </c>
      <c r="J236" s="51">
        <v>1</v>
      </c>
      <c r="K236" s="29"/>
      <c r="L236" s="29"/>
      <c r="M236" s="29"/>
      <c r="N236" s="29"/>
      <c r="O236" s="30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52">
        <f t="shared" si="19"/>
        <v>1</v>
      </c>
      <c r="AK236" s="52">
        <f t="shared" si="20"/>
        <v>0</v>
      </c>
      <c r="AL236" s="52">
        <f t="shared" si="21"/>
        <v>1</v>
      </c>
      <c r="AM236" s="29"/>
      <c r="AN236" s="29"/>
      <c r="AO236" s="29"/>
      <c r="AP236" s="29"/>
      <c r="AQ236" s="29"/>
      <c r="AR236" s="29"/>
      <c r="AS236" s="53">
        <f t="shared" si="22"/>
        <v>1</v>
      </c>
      <c r="AT236" s="31"/>
      <c r="AU236" s="32">
        <f t="shared" si="23"/>
        <v>0.91605899999999996</v>
      </c>
      <c r="AV236" s="29"/>
      <c r="AW236" s="29"/>
      <c r="AX236" s="29"/>
      <c r="AY236" s="29"/>
      <c r="AZ236" s="29"/>
      <c r="BA236" s="33">
        <f t="shared" si="24"/>
        <v>1</v>
      </c>
    </row>
    <row r="237" spans="1:53" x14ac:dyDescent="0.25">
      <c r="A237" s="29">
        <v>229</v>
      </c>
      <c r="B237" s="29"/>
      <c r="C237" s="29"/>
      <c r="D237" s="29"/>
      <c r="E237" s="29" t="s">
        <v>622</v>
      </c>
      <c r="F237" s="29"/>
      <c r="G237" s="29"/>
      <c r="H237" s="29" t="s">
        <v>622</v>
      </c>
      <c r="I237" s="29" t="s">
        <v>458</v>
      </c>
      <c r="J237" s="51">
        <v>0.99963599999999997</v>
      </c>
      <c r="K237" s="29"/>
      <c r="L237" s="29"/>
      <c r="M237" s="29"/>
      <c r="N237" s="29"/>
      <c r="O237" s="30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52">
        <f t="shared" si="19"/>
        <v>0.99963599999999997</v>
      </c>
      <c r="AK237" s="52">
        <f t="shared" si="20"/>
        <v>3.6400000000003097E-4</v>
      </c>
      <c r="AL237" s="52">
        <f t="shared" si="21"/>
        <v>1</v>
      </c>
      <c r="AM237" s="29"/>
      <c r="AN237" s="29"/>
      <c r="AO237" s="29"/>
      <c r="AP237" s="29"/>
      <c r="AQ237" s="29"/>
      <c r="AR237" s="29"/>
      <c r="AS237" s="53">
        <f t="shared" si="22"/>
        <v>0.99963599999999997</v>
      </c>
      <c r="AT237" s="31"/>
      <c r="AU237" s="32">
        <f t="shared" si="23"/>
        <v>0.91572555452399995</v>
      </c>
      <c r="AV237" s="29"/>
      <c r="AW237" s="29"/>
      <c r="AX237" s="29"/>
      <c r="AY237" s="29"/>
      <c r="AZ237" s="29"/>
      <c r="BA237" s="33">
        <f t="shared" si="24"/>
        <v>0.99963599999999997</v>
      </c>
    </row>
    <row r="238" spans="1:53" x14ac:dyDescent="0.25">
      <c r="A238" s="29">
        <v>230</v>
      </c>
      <c r="B238" s="29"/>
      <c r="C238" s="29"/>
      <c r="D238" s="29"/>
      <c r="E238" s="29" t="s">
        <v>247</v>
      </c>
      <c r="F238" s="29"/>
      <c r="G238" s="29"/>
      <c r="H238" s="29" t="s">
        <v>247</v>
      </c>
      <c r="I238" s="29" t="s">
        <v>111</v>
      </c>
      <c r="J238" s="51">
        <v>0.999</v>
      </c>
      <c r="K238" s="29"/>
      <c r="L238" s="29"/>
      <c r="M238" s="29"/>
      <c r="N238" s="29"/>
      <c r="O238" s="30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52">
        <f t="shared" si="19"/>
        <v>0.999</v>
      </c>
      <c r="AK238" s="52">
        <f t="shared" si="20"/>
        <v>1.0000000000000009E-3</v>
      </c>
      <c r="AL238" s="52">
        <f t="shared" si="21"/>
        <v>1</v>
      </c>
      <c r="AM238" s="29"/>
      <c r="AN238" s="29"/>
      <c r="AO238" s="29"/>
      <c r="AP238" s="29"/>
      <c r="AQ238" s="29"/>
      <c r="AR238" s="29"/>
      <c r="AS238" s="53">
        <f t="shared" si="22"/>
        <v>0.999</v>
      </c>
      <c r="AT238" s="31"/>
      <c r="AU238" s="32">
        <f t="shared" si="23"/>
        <v>0.50949</v>
      </c>
      <c r="AV238" s="29"/>
      <c r="AW238" s="29"/>
      <c r="AX238" s="29"/>
      <c r="AY238" s="29"/>
      <c r="AZ238" s="29"/>
      <c r="BA238" s="33">
        <f t="shared" si="24"/>
        <v>0.999</v>
      </c>
    </row>
    <row r="239" spans="1:53" x14ac:dyDescent="0.25">
      <c r="A239" s="29">
        <v>231</v>
      </c>
      <c r="B239" s="29"/>
      <c r="C239" s="29"/>
      <c r="D239" s="29"/>
      <c r="E239" s="29" t="s">
        <v>623</v>
      </c>
      <c r="F239" s="29"/>
      <c r="G239" s="29"/>
      <c r="H239" s="29" t="s">
        <v>623</v>
      </c>
      <c r="I239" s="29" t="s">
        <v>596</v>
      </c>
      <c r="J239" s="51">
        <v>0.26</v>
      </c>
      <c r="K239" s="29"/>
      <c r="L239" s="29"/>
      <c r="M239" s="29"/>
      <c r="N239" s="29"/>
      <c r="O239" s="30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52">
        <f t="shared" si="19"/>
        <v>0.26</v>
      </c>
      <c r="AK239" s="52">
        <f t="shared" si="20"/>
        <v>0.74</v>
      </c>
      <c r="AL239" s="52">
        <f t="shared" si="21"/>
        <v>1</v>
      </c>
      <c r="AM239" s="29"/>
      <c r="AN239" s="29"/>
      <c r="AO239" s="29"/>
      <c r="AP239" s="29"/>
      <c r="AQ239" s="29"/>
      <c r="AR239" s="29"/>
      <c r="AS239" s="53">
        <f t="shared" si="22"/>
        <v>0.26</v>
      </c>
      <c r="AT239" s="31"/>
      <c r="AU239" s="32">
        <f t="shared" si="23"/>
        <v>0.26</v>
      </c>
      <c r="AV239" s="29"/>
      <c r="AW239" s="29"/>
      <c r="AX239" s="29"/>
      <c r="AY239" s="29"/>
      <c r="AZ239" s="29"/>
      <c r="BA239" s="33">
        <f t="shared" si="24"/>
        <v>0.26</v>
      </c>
    </row>
    <row r="240" spans="1:53" x14ac:dyDescent="0.25">
      <c r="A240" s="29">
        <v>232</v>
      </c>
      <c r="B240" s="29"/>
      <c r="C240" s="29"/>
      <c r="D240" s="29"/>
      <c r="E240" s="29" t="s">
        <v>232</v>
      </c>
      <c r="F240" s="29"/>
      <c r="G240" s="29"/>
      <c r="H240" s="29" t="s">
        <v>232</v>
      </c>
      <c r="I240" s="29" t="s">
        <v>111</v>
      </c>
      <c r="J240" s="51">
        <v>1</v>
      </c>
      <c r="K240" s="29"/>
      <c r="L240" s="29"/>
      <c r="M240" s="29"/>
      <c r="N240" s="29"/>
      <c r="O240" s="30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52">
        <f t="shared" si="19"/>
        <v>1</v>
      </c>
      <c r="AK240" s="52">
        <f t="shared" si="20"/>
        <v>0</v>
      </c>
      <c r="AL240" s="52">
        <f t="shared" si="21"/>
        <v>1</v>
      </c>
      <c r="AM240" s="29"/>
      <c r="AN240" s="29"/>
      <c r="AO240" s="29"/>
      <c r="AP240" s="29"/>
      <c r="AQ240" s="29"/>
      <c r="AR240" s="29"/>
      <c r="AS240" s="53">
        <f t="shared" si="22"/>
        <v>1</v>
      </c>
      <c r="AT240" s="31"/>
      <c r="AU240" s="32">
        <f t="shared" si="23"/>
        <v>0.51</v>
      </c>
      <c r="AV240" s="29"/>
      <c r="AW240" s="29"/>
      <c r="AX240" s="29"/>
      <c r="AY240" s="29"/>
      <c r="AZ240" s="29"/>
      <c r="BA240" s="33">
        <f t="shared" si="24"/>
        <v>1</v>
      </c>
    </row>
    <row r="241" spans="1:53" x14ac:dyDescent="0.25">
      <c r="A241" s="29">
        <v>233</v>
      </c>
      <c r="B241" s="29"/>
      <c r="C241" s="29"/>
      <c r="D241" s="29"/>
      <c r="E241" s="29" t="s">
        <v>624</v>
      </c>
      <c r="F241" s="29"/>
      <c r="G241" s="29"/>
      <c r="H241" s="29" t="s">
        <v>624</v>
      </c>
      <c r="I241" s="29" t="s">
        <v>458</v>
      </c>
      <c r="J241" s="51">
        <v>0.99999000000000005</v>
      </c>
      <c r="K241" s="29"/>
      <c r="L241" s="29"/>
      <c r="M241" s="29"/>
      <c r="N241" s="29"/>
      <c r="O241" s="30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52">
        <f t="shared" si="19"/>
        <v>0.99999000000000005</v>
      </c>
      <c r="AK241" s="52">
        <f t="shared" si="20"/>
        <v>9.9999999999544897E-6</v>
      </c>
      <c r="AL241" s="52">
        <f t="shared" si="21"/>
        <v>1</v>
      </c>
      <c r="AM241" s="29"/>
      <c r="AN241" s="29"/>
      <c r="AO241" s="29"/>
      <c r="AP241" s="29"/>
      <c r="AQ241" s="29"/>
      <c r="AR241" s="29"/>
      <c r="AS241" s="53">
        <f t="shared" si="22"/>
        <v>0.99999000000000005</v>
      </c>
      <c r="AT241" s="31"/>
      <c r="AU241" s="32">
        <f t="shared" si="23"/>
        <v>0.91604983940999996</v>
      </c>
      <c r="AV241" s="29"/>
      <c r="AW241" s="29"/>
      <c r="AX241" s="29"/>
      <c r="AY241" s="29"/>
      <c r="AZ241" s="29"/>
      <c r="BA241" s="33">
        <f t="shared" si="24"/>
        <v>0.99999000000000005</v>
      </c>
    </row>
    <row r="242" spans="1:53" x14ac:dyDescent="0.25">
      <c r="A242" s="29">
        <v>234</v>
      </c>
      <c r="B242" s="29"/>
      <c r="C242" s="29"/>
      <c r="D242" s="29"/>
      <c r="E242" s="29" t="s">
        <v>625</v>
      </c>
      <c r="F242" s="29"/>
      <c r="G242" s="29"/>
      <c r="H242" s="29" t="s">
        <v>625</v>
      </c>
      <c r="I242" s="29" t="s">
        <v>161</v>
      </c>
      <c r="J242" s="51">
        <v>0.9103</v>
      </c>
      <c r="K242" s="29"/>
      <c r="L242" s="29"/>
      <c r="M242" s="29"/>
      <c r="N242" s="29"/>
      <c r="O242" s="30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52">
        <f t="shared" si="19"/>
        <v>0.9103</v>
      </c>
      <c r="AK242" s="52">
        <f t="shared" si="20"/>
        <v>8.9700000000000002E-2</v>
      </c>
      <c r="AL242" s="52">
        <f t="shared" si="21"/>
        <v>1</v>
      </c>
      <c r="AM242" s="29"/>
      <c r="AN242" s="29"/>
      <c r="AO242" s="29"/>
      <c r="AP242" s="29"/>
      <c r="AQ242" s="29"/>
      <c r="AR242" s="29"/>
      <c r="AS242" s="53">
        <f t="shared" si="22"/>
        <v>0.86942752999999995</v>
      </c>
      <c r="AT242" s="31"/>
      <c r="AU242" s="32">
        <f t="shared" si="23"/>
        <v>0.8024230779</v>
      </c>
      <c r="AV242" s="29"/>
      <c r="AW242" s="29"/>
      <c r="AX242" s="29"/>
      <c r="AY242" s="29"/>
      <c r="AZ242" s="29"/>
      <c r="BA242" s="33">
        <f t="shared" si="24"/>
        <v>0.9103</v>
      </c>
    </row>
    <row r="243" spans="1:53" x14ac:dyDescent="0.25">
      <c r="A243" s="29">
        <v>235</v>
      </c>
      <c r="B243" s="29"/>
      <c r="C243" s="29"/>
      <c r="D243" s="29"/>
      <c r="E243" s="29" t="s">
        <v>161</v>
      </c>
      <c r="F243" s="29"/>
      <c r="G243" s="29"/>
      <c r="H243" s="29" t="s">
        <v>161</v>
      </c>
      <c r="I243" s="29" t="s">
        <v>129</v>
      </c>
      <c r="J243" s="51">
        <v>0.76982600000000001</v>
      </c>
      <c r="K243" s="29"/>
      <c r="L243" s="29" t="s">
        <v>167</v>
      </c>
      <c r="M243" s="51">
        <v>0.111667</v>
      </c>
      <c r="N243" s="29"/>
      <c r="O243" s="59" t="s">
        <v>494</v>
      </c>
      <c r="P243" s="51">
        <v>7.3607000000000006E-2</v>
      </c>
      <c r="Q243" s="29"/>
      <c r="R243" s="29" t="s">
        <v>369</v>
      </c>
      <c r="S243" s="51">
        <v>4.4899000000000001E-2</v>
      </c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52">
        <f t="shared" si="19"/>
        <v>0.99999899999999997</v>
      </c>
      <c r="AK243" s="52">
        <f t="shared" si="20"/>
        <v>1.0000000000287557E-6</v>
      </c>
      <c r="AL243" s="52">
        <f t="shared" si="21"/>
        <v>1</v>
      </c>
      <c r="AM243" s="29"/>
      <c r="AN243" s="29"/>
      <c r="AO243" s="29"/>
      <c r="AP243" s="29"/>
      <c r="AQ243" s="29"/>
      <c r="AR243" s="29"/>
      <c r="AS243" s="53">
        <f t="shared" si="22"/>
        <v>0.95509999999999995</v>
      </c>
      <c r="AT243" s="31"/>
      <c r="AU243" s="32">
        <f t="shared" si="23"/>
        <v>0.88149299999999997</v>
      </c>
      <c r="AV243" s="29"/>
      <c r="AW243" s="29"/>
      <c r="AX243" s="29"/>
      <c r="AY243" s="29"/>
      <c r="AZ243" s="29"/>
      <c r="BA243" s="33">
        <f t="shared" si="24"/>
        <v>0.99999899999999997</v>
      </c>
    </row>
    <row r="244" spans="1:53" x14ac:dyDescent="0.25">
      <c r="A244" s="29">
        <v>236</v>
      </c>
      <c r="B244" s="29"/>
      <c r="C244" s="29"/>
      <c r="D244" s="29"/>
      <c r="E244" s="29" t="s">
        <v>238</v>
      </c>
      <c r="F244" s="29"/>
      <c r="G244" s="29"/>
      <c r="H244" s="29" t="s">
        <v>238</v>
      </c>
      <c r="I244" s="29" t="s">
        <v>45</v>
      </c>
      <c r="J244" s="51">
        <v>1</v>
      </c>
      <c r="K244" s="29"/>
      <c r="L244" s="29"/>
      <c r="M244" s="29"/>
      <c r="N244" s="29"/>
      <c r="O244" s="30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52">
        <f t="shared" si="19"/>
        <v>1</v>
      </c>
      <c r="AK244" s="52">
        <f t="shared" si="20"/>
        <v>0</v>
      </c>
      <c r="AL244" s="52">
        <f t="shared" si="21"/>
        <v>1</v>
      </c>
      <c r="AM244" s="29"/>
      <c r="AN244" s="29"/>
      <c r="AO244" s="29"/>
      <c r="AP244" s="29"/>
      <c r="AQ244" s="29"/>
      <c r="AR244" s="29"/>
      <c r="AS244" s="53">
        <f t="shared" si="22"/>
        <v>1</v>
      </c>
      <c r="AT244" s="31"/>
      <c r="AU244" s="32">
        <f t="shared" si="23"/>
        <v>1</v>
      </c>
      <c r="AV244" s="29"/>
      <c r="AW244" s="29"/>
      <c r="AX244" s="29"/>
      <c r="AY244" s="29"/>
      <c r="AZ244" s="29"/>
      <c r="BA244" s="33">
        <f t="shared" si="24"/>
        <v>1</v>
      </c>
    </row>
    <row r="245" spans="1:53" x14ac:dyDescent="0.25">
      <c r="A245" s="29">
        <v>237</v>
      </c>
      <c r="B245" s="29"/>
      <c r="C245" s="29"/>
      <c r="D245" s="29"/>
      <c r="E245" s="29" t="s">
        <v>626</v>
      </c>
      <c r="F245" s="29"/>
      <c r="G245" s="29"/>
      <c r="H245" s="29" t="s">
        <v>626</v>
      </c>
      <c r="I245" s="29" t="s">
        <v>161</v>
      </c>
      <c r="J245" s="51">
        <v>1</v>
      </c>
      <c r="K245" s="29"/>
      <c r="L245" s="29"/>
      <c r="M245" s="29"/>
      <c r="N245" s="29"/>
      <c r="O245" s="30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52">
        <f t="shared" si="19"/>
        <v>1</v>
      </c>
      <c r="AK245" s="52">
        <f t="shared" si="20"/>
        <v>0</v>
      </c>
      <c r="AL245" s="52">
        <f t="shared" si="21"/>
        <v>1</v>
      </c>
      <c r="AM245" s="29"/>
      <c r="AN245" s="29"/>
      <c r="AO245" s="29"/>
      <c r="AP245" s="29"/>
      <c r="AQ245" s="29"/>
      <c r="AR245" s="29"/>
      <c r="AS245" s="53">
        <f t="shared" si="22"/>
        <v>0.95509999999999995</v>
      </c>
      <c r="AT245" s="31"/>
      <c r="AU245" s="32">
        <f t="shared" si="23"/>
        <v>0.88149299999999997</v>
      </c>
      <c r="AV245" s="29"/>
      <c r="AW245" s="29"/>
      <c r="AX245" s="29"/>
      <c r="AY245" s="29"/>
      <c r="AZ245" s="29"/>
      <c r="BA245" s="33">
        <f t="shared" si="24"/>
        <v>1</v>
      </c>
    </row>
    <row r="246" spans="1:53" x14ac:dyDescent="0.25">
      <c r="A246" s="29">
        <v>238</v>
      </c>
      <c r="B246" s="29"/>
      <c r="C246" s="29"/>
      <c r="D246" s="29"/>
      <c r="E246" s="29" t="s">
        <v>627</v>
      </c>
      <c r="F246" s="29"/>
      <c r="G246" s="29"/>
      <c r="H246" s="29" t="s">
        <v>627</v>
      </c>
      <c r="I246" s="29" t="s">
        <v>197</v>
      </c>
      <c r="J246" s="51">
        <v>1</v>
      </c>
      <c r="K246" s="29"/>
      <c r="L246" s="29"/>
      <c r="M246" s="29"/>
      <c r="N246" s="29"/>
      <c r="O246" s="30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52">
        <f t="shared" si="19"/>
        <v>1</v>
      </c>
      <c r="AK246" s="52">
        <f t="shared" si="20"/>
        <v>0</v>
      </c>
      <c r="AL246" s="52">
        <f t="shared" si="21"/>
        <v>1</v>
      </c>
      <c r="AM246" s="29"/>
      <c r="AN246" s="29"/>
      <c r="AO246" s="29"/>
      <c r="AP246" s="29"/>
      <c r="AQ246" s="29"/>
      <c r="AR246" s="29"/>
      <c r="AS246" s="53">
        <f t="shared" si="22"/>
        <v>1</v>
      </c>
      <c r="AT246" s="31"/>
      <c r="AU246" s="32">
        <f t="shared" si="23"/>
        <v>1</v>
      </c>
      <c r="AV246" s="29"/>
      <c r="AW246" s="29"/>
      <c r="AX246" s="29"/>
      <c r="AY246" s="29"/>
      <c r="AZ246" s="29"/>
      <c r="BA246" s="33">
        <f t="shared" si="24"/>
        <v>1</v>
      </c>
    </row>
    <row r="247" spans="1:53" x14ac:dyDescent="0.25">
      <c r="A247" s="29">
        <v>239</v>
      </c>
      <c r="B247" s="29"/>
      <c r="C247" s="29"/>
      <c r="D247" s="29"/>
      <c r="E247" s="29" t="s">
        <v>153</v>
      </c>
      <c r="F247" s="29"/>
      <c r="G247" s="29"/>
      <c r="H247" s="29" t="s">
        <v>153</v>
      </c>
      <c r="I247" s="29" t="s">
        <v>161</v>
      </c>
      <c r="J247" s="51">
        <v>1</v>
      </c>
      <c r="K247" s="29"/>
      <c r="L247" s="29"/>
      <c r="M247" s="29"/>
      <c r="N247" s="29"/>
      <c r="O247" s="30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52">
        <f t="shared" si="19"/>
        <v>1</v>
      </c>
      <c r="AK247" s="52">
        <f t="shared" si="20"/>
        <v>0</v>
      </c>
      <c r="AL247" s="52">
        <f t="shared" si="21"/>
        <v>1</v>
      </c>
      <c r="AM247" s="29"/>
      <c r="AN247" s="29"/>
      <c r="AO247" s="29"/>
      <c r="AP247" s="29"/>
      <c r="AQ247" s="29"/>
      <c r="AR247" s="29"/>
      <c r="AS247" s="53">
        <f t="shared" si="22"/>
        <v>0.95509999999999995</v>
      </c>
      <c r="AT247" s="31"/>
      <c r="AU247" s="32">
        <f t="shared" si="23"/>
        <v>0.88149299999999997</v>
      </c>
      <c r="AV247" s="29"/>
      <c r="AW247" s="29"/>
      <c r="AX247" s="29"/>
      <c r="AY247" s="29"/>
      <c r="AZ247" s="29"/>
      <c r="BA247" s="33">
        <f t="shared" si="24"/>
        <v>1</v>
      </c>
    </row>
    <row r="248" spans="1:53" x14ac:dyDescent="0.25">
      <c r="A248" s="29">
        <v>240</v>
      </c>
      <c r="B248" s="29"/>
      <c r="C248" s="29"/>
      <c r="D248" s="29"/>
      <c r="E248" s="29" t="s">
        <v>628</v>
      </c>
      <c r="F248" s="29"/>
      <c r="G248" s="29"/>
      <c r="H248" s="29" t="s">
        <v>628</v>
      </c>
      <c r="I248" s="29" t="s">
        <v>161</v>
      </c>
      <c r="J248" s="51">
        <v>1</v>
      </c>
      <c r="K248" s="29"/>
      <c r="L248" s="29"/>
      <c r="M248" s="29"/>
      <c r="N248" s="29"/>
      <c r="O248" s="30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52">
        <f t="shared" si="19"/>
        <v>1</v>
      </c>
      <c r="AK248" s="52">
        <f t="shared" si="20"/>
        <v>0</v>
      </c>
      <c r="AL248" s="52">
        <f t="shared" si="21"/>
        <v>1</v>
      </c>
      <c r="AM248" s="29"/>
      <c r="AN248" s="29"/>
      <c r="AO248" s="29"/>
      <c r="AP248" s="29"/>
      <c r="AQ248" s="29"/>
      <c r="AR248" s="29"/>
      <c r="AS248" s="53">
        <f t="shared" si="22"/>
        <v>0.95509999999999995</v>
      </c>
      <c r="AT248" s="31"/>
      <c r="AU248" s="32">
        <f t="shared" si="23"/>
        <v>0.88149299999999997</v>
      </c>
      <c r="AV248" s="29"/>
      <c r="AW248" s="29"/>
      <c r="AX248" s="29"/>
      <c r="AY248" s="29"/>
      <c r="AZ248" s="29"/>
      <c r="BA248" s="33">
        <f t="shared" si="24"/>
        <v>1</v>
      </c>
    </row>
    <row r="249" spans="1:53" x14ac:dyDescent="0.25">
      <c r="A249" s="29">
        <v>241</v>
      </c>
      <c r="B249" s="29"/>
      <c r="C249" s="29"/>
      <c r="D249" s="29"/>
      <c r="E249" s="29" t="s">
        <v>629</v>
      </c>
      <c r="F249" s="29"/>
      <c r="G249" s="29"/>
      <c r="H249" s="29" t="s">
        <v>629</v>
      </c>
      <c r="I249" s="29" t="s">
        <v>161</v>
      </c>
      <c r="J249" s="51">
        <v>1</v>
      </c>
      <c r="K249" s="29"/>
      <c r="L249" s="29"/>
      <c r="M249" s="29"/>
      <c r="N249" s="29"/>
      <c r="O249" s="30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52">
        <f t="shared" si="19"/>
        <v>1</v>
      </c>
      <c r="AK249" s="52">
        <f t="shared" si="20"/>
        <v>0</v>
      </c>
      <c r="AL249" s="52">
        <f t="shared" si="21"/>
        <v>1</v>
      </c>
      <c r="AM249" s="29"/>
      <c r="AN249" s="29"/>
      <c r="AO249" s="29"/>
      <c r="AP249" s="29"/>
      <c r="AQ249" s="29"/>
      <c r="AR249" s="29"/>
      <c r="AS249" s="53">
        <f t="shared" si="22"/>
        <v>0.95509999999999995</v>
      </c>
      <c r="AT249" s="31"/>
      <c r="AU249" s="32">
        <f t="shared" si="23"/>
        <v>0.88149299999999997</v>
      </c>
      <c r="AV249" s="29"/>
      <c r="AW249" s="29"/>
      <c r="AX249" s="29"/>
      <c r="AY249" s="29"/>
      <c r="AZ249" s="29"/>
      <c r="BA249" s="33">
        <f t="shared" si="24"/>
        <v>1</v>
      </c>
    </row>
    <row r="250" spans="1:53" x14ac:dyDescent="0.25">
      <c r="A250" s="29">
        <v>242</v>
      </c>
      <c r="B250" s="29"/>
      <c r="C250" s="29"/>
      <c r="D250" s="29"/>
      <c r="E250" s="29" t="s">
        <v>630</v>
      </c>
      <c r="F250" s="29"/>
      <c r="G250" s="29"/>
      <c r="H250" s="29" t="s">
        <v>630</v>
      </c>
      <c r="I250" s="29" t="s">
        <v>161</v>
      </c>
      <c r="J250" s="51">
        <v>1</v>
      </c>
      <c r="K250" s="29"/>
      <c r="L250" s="29"/>
      <c r="M250" s="29"/>
      <c r="N250" s="29"/>
      <c r="O250" s="30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52">
        <f t="shared" si="19"/>
        <v>1</v>
      </c>
      <c r="AK250" s="52">
        <f t="shared" si="20"/>
        <v>0</v>
      </c>
      <c r="AL250" s="52">
        <f t="shared" si="21"/>
        <v>1</v>
      </c>
      <c r="AM250" s="29"/>
      <c r="AN250" s="29"/>
      <c r="AO250" s="29"/>
      <c r="AP250" s="29"/>
      <c r="AQ250" s="29"/>
      <c r="AR250" s="29"/>
      <c r="AS250" s="53">
        <f t="shared" si="22"/>
        <v>0.95509999999999995</v>
      </c>
      <c r="AT250" s="31"/>
      <c r="AU250" s="32">
        <f t="shared" si="23"/>
        <v>0.88149299999999997</v>
      </c>
      <c r="AV250" s="29"/>
      <c r="AW250" s="29"/>
      <c r="AX250" s="29"/>
      <c r="AY250" s="29"/>
      <c r="AZ250" s="29"/>
      <c r="BA250" s="33">
        <f t="shared" si="24"/>
        <v>1</v>
      </c>
    </row>
    <row r="251" spans="1:53" x14ac:dyDescent="0.25">
      <c r="A251" s="29">
        <v>243</v>
      </c>
      <c r="B251" s="29"/>
      <c r="C251" s="29"/>
      <c r="D251" s="29"/>
      <c r="E251" s="29" t="s">
        <v>159</v>
      </c>
      <c r="F251" s="29"/>
      <c r="G251" s="29"/>
      <c r="H251" s="29" t="s">
        <v>159</v>
      </c>
      <c r="I251" s="29" t="s">
        <v>117</v>
      </c>
      <c r="J251" s="51">
        <v>1</v>
      </c>
      <c r="K251" s="29"/>
      <c r="L251" s="29"/>
      <c r="M251" s="29"/>
      <c r="N251" s="29"/>
      <c r="O251" s="30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52">
        <f t="shared" si="19"/>
        <v>1</v>
      </c>
      <c r="AK251" s="52">
        <f t="shared" si="20"/>
        <v>0</v>
      </c>
      <c r="AL251" s="52">
        <f t="shared" si="21"/>
        <v>1</v>
      </c>
      <c r="AM251" s="29"/>
      <c r="AN251" s="29"/>
      <c r="AO251" s="29"/>
      <c r="AP251" s="29"/>
      <c r="AQ251" s="29"/>
      <c r="AR251" s="29"/>
      <c r="AS251" s="53">
        <f t="shared" si="22"/>
        <v>1</v>
      </c>
      <c r="AT251" s="31"/>
      <c r="AU251" s="32">
        <f t="shared" si="23"/>
        <v>1</v>
      </c>
      <c r="AV251" s="29"/>
      <c r="AW251" s="29"/>
      <c r="AX251" s="29"/>
      <c r="AY251" s="29"/>
      <c r="AZ251" s="29"/>
      <c r="BA251" s="33">
        <f t="shared" si="24"/>
        <v>1</v>
      </c>
    </row>
    <row r="252" spans="1:53" x14ac:dyDescent="0.25">
      <c r="A252" s="29">
        <v>244</v>
      </c>
      <c r="B252" s="29"/>
      <c r="C252" s="29"/>
      <c r="D252" s="29"/>
      <c r="E252" s="29" t="s">
        <v>631</v>
      </c>
      <c r="F252" s="29"/>
      <c r="G252" s="29"/>
      <c r="H252" s="29" t="s">
        <v>631</v>
      </c>
      <c r="I252" s="29" t="s">
        <v>596</v>
      </c>
      <c r="J252" s="51">
        <v>0.51</v>
      </c>
      <c r="K252" s="29"/>
      <c r="N252" s="29"/>
      <c r="O252" s="30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52" t="e">
        <f>J252+#REF!+P252+S252+V252+Y252+AB252+AE252+AH252</f>
        <v>#REF!</v>
      </c>
      <c r="AK252" s="52" t="e">
        <f t="shared" si="20"/>
        <v>#REF!</v>
      </c>
      <c r="AL252" s="52" t="e">
        <f t="shared" si="21"/>
        <v>#REF!</v>
      </c>
      <c r="AM252" s="29"/>
      <c r="AN252" s="29"/>
      <c r="AO252" s="29"/>
      <c r="AP252" s="29"/>
      <c r="AQ252" s="29"/>
      <c r="AR252" s="29"/>
      <c r="AS252" s="53">
        <f t="shared" si="22"/>
        <v>0.51</v>
      </c>
      <c r="AT252" s="31"/>
      <c r="AU252" s="32">
        <f t="shared" si="23"/>
        <v>0.51</v>
      </c>
      <c r="AV252" s="29"/>
      <c r="AW252" s="29"/>
      <c r="AX252" s="29"/>
      <c r="AY252" s="29"/>
      <c r="AZ252" s="29"/>
      <c r="BA252" s="33">
        <f t="shared" si="24"/>
        <v>0.51</v>
      </c>
    </row>
    <row r="253" spans="1:53" x14ac:dyDescent="0.25">
      <c r="A253" s="29">
        <v>245</v>
      </c>
      <c r="B253" s="29"/>
      <c r="C253" s="29"/>
      <c r="D253" s="29"/>
      <c r="E253" s="29" t="s">
        <v>113</v>
      </c>
      <c r="F253" s="29"/>
      <c r="G253" s="29"/>
      <c r="H253" s="54" t="s">
        <v>113</v>
      </c>
      <c r="I253" s="54" t="s">
        <v>45</v>
      </c>
      <c r="J253" s="60">
        <v>0.49823499999999998</v>
      </c>
      <c r="K253" s="54"/>
      <c r="L253" s="54" t="s">
        <v>369</v>
      </c>
      <c r="M253" s="60">
        <v>0.50176500000000002</v>
      </c>
      <c r="N253" s="29"/>
      <c r="O253" s="30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52">
        <f>M253+J253+P253+S253+V253+Y253+AB253+AE253+AH253</f>
        <v>1</v>
      </c>
      <c r="AK253" s="52">
        <f t="shared" si="20"/>
        <v>0</v>
      </c>
      <c r="AL253" s="52">
        <f t="shared" si="21"/>
        <v>1</v>
      </c>
      <c r="AM253" s="29"/>
      <c r="AN253" s="29"/>
      <c r="AO253" s="29"/>
      <c r="AP253" s="29"/>
      <c r="AQ253" s="29"/>
      <c r="AR253" s="29"/>
      <c r="AS253" s="53">
        <f t="shared" si="22"/>
        <v>1</v>
      </c>
      <c r="AT253" s="31"/>
      <c r="AU253" s="32">
        <f t="shared" si="23"/>
        <v>0.49823499999999998</v>
      </c>
      <c r="AV253" s="29"/>
      <c r="AW253" s="29"/>
      <c r="AX253" s="29"/>
      <c r="AY253" s="29"/>
      <c r="AZ253" s="29"/>
      <c r="BA253" s="33">
        <f>M253+J253+P253+S253+V253+Y253+AB253+AE253+AH253</f>
        <v>1</v>
      </c>
    </row>
    <row r="254" spans="1:53" x14ac:dyDescent="0.25">
      <c r="A254" s="29">
        <v>246</v>
      </c>
      <c r="B254" s="29"/>
      <c r="C254" s="29"/>
      <c r="D254" s="29"/>
      <c r="E254" s="29" t="s">
        <v>397</v>
      </c>
      <c r="F254" s="29"/>
      <c r="G254" s="29"/>
      <c r="H254" s="29" t="s">
        <v>397</v>
      </c>
      <c r="I254" s="29" t="s">
        <v>369</v>
      </c>
      <c r="J254" s="52">
        <v>1</v>
      </c>
      <c r="K254" s="29"/>
      <c r="L254" s="29"/>
      <c r="M254" s="29"/>
      <c r="N254" s="29"/>
      <c r="O254" s="30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52">
        <f t="shared" si="19"/>
        <v>1</v>
      </c>
      <c r="AK254" s="52">
        <f t="shared" si="20"/>
        <v>0</v>
      </c>
      <c r="AL254" s="52">
        <f t="shared" si="21"/>
        <v>1</v>
      </c>
      <c r="AM254" s="29"/>
      <c r="AN254" s="29"/>
      <c r="AO254" s="29"/>
      <c r="AP254" s="29"/>
      <c r="AQ254" s="29"/>
      <c r="AR254" s="29"/>
      <c r="AS254" s="53">
        <f t="shared" si="22"/>
        <v>1</v>
      </c>
      <c r="AT254" s="31"/>
      <c r="AU254" s="32">
        <f t="shared" si="23"/>
        <v>0</v>
      </c>
      <c r="AV254" s="29"/>
      <c r="AW254" s="29"/>
      <c r="AX254" s="29"/>
      <c r="AY254" s="29"/>
      <c r="AZ254" s="29"/>
      <c r="BA254" s="33">
        <f t="shared" si="24"/>
        <v>1</v>
      </c>
    </row>
    <row r="255" spans="1:53" x14ac:dyDescent="0.25">
      <c r="A255" s="29">
        <v>247</v>
      </c>
      <c r="B255" s="29"/>
      <c r="C255" s="29"/>
      <c r="D255" s="29"/>
      <c r="E255" s="29" t="s">
        <v>632</v>
      </c>
      <c r="F255" s="29"/>
      <c r="G255" s="29"/>
      <c r="H255" s="29" t="s">
        <v>632</v>
      </c>
      <c r="I255" s="29" t="s">
        <v>397</v>
      </c>
      <c r="J255" s="51">
        <v>0.13159999999999999</v>
      </c>
      <c r="K255" s="29"/>
      <c r="L255" s="29"/>
      <c r="M255" s="29"/>
      <c r="N255" s="29"/>
      <c r="O255" s="30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52">
        <f t="shared" si="19"/>
        <v>0.13159999999999999</v>
      </c>
      <c r="AK255" s="52">
        <f t="shared" si="20"/>
        <v>0.86840000000000006</v>
      </c>
      <c r="AL255" s="52">
        <f t="shared" si="21"/>
        <v>1</v>
      </c>
      <c r="AM255" s="29"/>
      <c r="AN255" s="29"/>
      <c r="AO255" s="29"/>
      <c r="AP255" s="29"/>
      <c r="AQ255" s="29"/>
      <c r="AR255" s="29"/>
      <c r="AS255" s="53">
        <f t="shared" si="22"/>
        <v>0.13159999999999999</v>
      </c>
      <c r="AT255" s="31"/>
      <c r="AU255" s="32">
        <f t="shared" si="23"/>
        <v>0</v>
      </c>
      <c r="AV255" s="29"/>
      <c r="AW255" s="29"/>
      <c r="AX255" s="29"/>
      <c r="AY255" s="29"/>
      <c r="AZ255" s="29"/>
      <c r="BA255" s="33">
        <f t="shared" si="24"/>
        <v>0.13159999999999999</v>
      </c>
    </row>
    <row r="256" spans="1:53" x14ac:dyDescent="0.25">
      <c r="A256" s="29">
        <v>248</v>
      </c>
      <c r="B256" s="29"/>
      <c r="C256" s="29"/>
      <c r="D256" s="29"/>
      <c r="E256" s="29" t="s">
        <v>633</v>
      </c>
      <c r="F256" s="29"/>
      <c r="G256" s="29"/>
      <c r="H256" s="29" t="s">
        <v>633</v>
      </c>
      <c r="I256" s="29" t="s">
        <v>397</v>
      </c>
      <c r="J256" s="51">
        <v>0.2445</v>
      </c>
      <c r="K256" s="29"/>
      <c r="L256" s="29"/>
      <c r="M256" s="29"/>
      <c r="N256" s="29"/>
      <c r="O256" s="30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52">
        <f t="shared" si="19"/>
        <v>0.2445</v>
      </c>
      <c r="AK256" s="52">
        <f t="shared" si="20"/>
        <v>0.75550000000000006</v>
      </c>
      <c r="AL256" s="52">
        <f t="shared" si="21"/>
        <v>1</v>
      </c>
      <c r="AM256" s="29"/>
      <c r="AN256" s="29"/>
      <c r="AO256" s="29"/>
      <c r="AP256" s="29"/>
      <c r="AQ256" s="29"/>
      <c r="AR256" s="29"/>
      <c r="AS256" s="53">
        <f t="shared" si="22"/>
        <v>0.2445</v>
      </c>
      <c r="AT256" s="31"/>
      <c r="AU256" s="32">
        <f t="shared" si="23"/>
        <v>0</v>
      </c>
      <c r="AV256" s="29"/>
      <c r="AW256" s="29"/>
      <c r="AX256" s="29"/>
      <c r="AY256" s="29"/>
      <c r="AZ256" s="29"/>
      <c r="BA256" s="33">
        <f t="shared" si="24"/>
        <v>0.2445</v>
      </c>
    </row>
    <row r="257" spans="1:53" x14ac:dyDescent="0.25">
      <c r="A257" s="29">
        <v>249</v>
      </c>
      <c r="B257" s="29"/>
      <c r="C257" s="29"/>
      <c r="D257" s="29"/>
      <c r="E257" s="29" t="s">
        <v>398</v>
      </c>
      <c r="F257" s="29"/>
      <c r="G257" s="29"/>
      <c r="H257" s="29" t="s">
        <v>398</v>
      </c>
      <c r="I257" s="29" t="s">
        <v>369</v>
      </c>
      <c r="J257" s="52">
        <v>1</v>
      </c>
      <c r="K257" s="29"/>
      <c r="L257" s="29"/>
      <c r="M257" s="29"/>
      <c r="N257" s="29"/>
      <c r="O257" s="30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52">
        <f t="shared" si="19"/>
        <v>1</v>
      </c>
      <c r="AK257" s="52">
        <f t="shared" si="20"/>
        <v>0</v>
      </c>
      <c r="AL257" s="52">
        <f t="shared" si="21"/>
        <v>1</v>
      </c>
      <c r="AM257" s="29"/>
      <c r="AN257" s="29"/>
      <c r="AO257" s="29"/>
      <c r="AP257" s="29"/>
      <c r="AQ257" s="29"/>
      <c r="AR257" s="29"/>
      <c r="AS257" s="53">
        <f t="shared" si="22"/>
        <v>1</v>
      </c>
      <c r="AT257" s="31"/>
      <c r="AU257" s="32">
        <f t="shared" si="23"/>
        <v>0</v>
      </c>
      <c r="AV257" s="29"/>
      <c r="AW257" s="29"/>
      <c r="AX257" s="29"/>
      <c r="AY257" s="29"/>
      <c r="AZ257" s="29"/>
      <c r="BA257" s="33">
        <f t="shared" si="24"/>
        <v>1</v>
      </c>
    </row>
    <row r="258" spans="1:53" x14ac:dyDescent="0.25">
      <c r="A258" s="29">
        <v>250</v>
      </c>
      <c r="B258" s="29"/>
      <c r="C258" s="29"/>
      <c r="D258" s="29"/>
      <c r="E258" s="29" t="s">
        <v>634</v>
      </c>
      <c r="F258" s="29"/>
      <c r="G258" s="29"/>
      <c r="H258" s="29" t="s">
        <v>634</v>
      </c>
      <c r="I258" s="29" t="s">
        <v>635</v>
      </c>
      <c r="J258" s="51">
        <v>0.501</v>
      </c>
      <c r="K258" s="29"/>
      <c r="L258" s="29"/>
      <c r="M258" s="29"/>
      <c r="N258" s="29"/>
      <c r="O258" s="30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52">
        <f t="shared" si="19"/>
        <v>0.501</v>
      </c>
      <c r="AK258" s="52">
        <f t="shared" si="20"/>
        <v>0.499</v>
      </c>
      <c r="AL258" s="52">
        <f t="shared" si="21"/>
        <v>1</v>
      </c>
      <c r="AM258" s="29"/>
      <c r="AN258" s="29"/>
      <c r="AO258" s="29"/>
      <c r="AP258" s="29"/>
      <c r="AQ258" s="29"/>
      <c r="AR258" s="29"/>
      <c r="AS258" s="53">
        <f t="shared" si="22"/>
        <v>0.501</v>
      </c>
      <c r="AT258" s="31"/>
      <c r="AU258" s="32">
        <f t="shared" si="23"/>
        <v>0</v>
      </c>
      <c r="AV258" s="29"/>
      <c r="AW258" s="29"/>
      <c r="AX258" s="29"/>
      <c r="AY258" s="29"/>
      <c r="AZ258" s="29"/>
      <c r="BA258" s="33">
        <f t="shared" si="24"/>
        <v>0.501</v>
      </c>
    </row>
    <row r="259" spans="1:53" x14ac:dyDescent="0.25">
      <c r="A259" s="29">
        <v>251</v>
      </c>
      <c r="B259" s="29"/>
      <c r="C259" s="29"/>
      <c r="D259" s="29"/>
      <c r="E259" s="29" t="s">
        <v>399</v>
      </c>
      <c r="F259" s="29"/>
      <c r="G259" s="29"/>
      <c r="H259" s="29" t="s">
        <v>399</v>
      </c>
      <c r="I259" s="29" t="s">
        <v>369</v>
      </c>
      <c r="J259" s="52">
        <v>1</v>
      </c>
      <c r="K259" s="29"/>
      <c r="L259" s="29"/>
      <c r="M259" s="29"/>
      <c r="N259" s="29"/>
      <c r="O259" s="30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52">
        <f t="shared" si="19"/>
        <v>1</v>
      </c>
      <c r="AK259" s="52">
        <f t="shared" si="20"/>
        <v>0</v>
      </c>
      <c r="AL259" s="52">
        <f t="shared" si="21"/>
        <v>1</v>
      </c>
      <c r="AM259" s="29"/>
      <c r="AN259" s="29"/>
      <c r="AO259" s="29"/>
      <c r="AP259" s="29"/>
      <c r="AQ259" s="29"/>
      <c r="AR259" s="29"/>
      <c r="AS259" s="53">
        <f t="shared" si="22"/>
        <v>1</v>
      </c>
      <c r="AT259" s="31"/>
      <c r="AU259" s="32">
        <f t="shared" si="23"/>
        <v>0</v>
      </c>
      <c r="AV259" s="29"/>
      <c r="AW259" s="29"/>
      <c r="AX259" s="29"/>
      <c r="AY259" s="29"/>
      <c r="AZ259" s="29"/>
      <c r="BA259" s="33">
        <f t="shared" si="24"/>
        <v>1</v>
      </c>
    </row>
    <row r="260" spans="1:53" x14ac:dyDescent="0.25">
      <c r="A260" s="29">
        <v>252</v>
      </c>
      <c r="B260" s="29"/>
      <c r="C260" s="29"/>
      <c r="D260" s="29"/>
      <c r="E260" s="29" t="s">
        <v>636</v>
      </c>
      <c r="F260" s="29"/>
      <c r="G260" s="29"/>
      <c r="H260" s="29" t="s">
        <v>636</v>
      </c>
      <c r="I260" s="29" t="s">
        <v>399</v>
      </c>
      <c r="J260" s="51">
        <v>5.0000000000000001E-3</v>
      </c>
      <c r="K260" s="29"/>
      <c r="L260" s="29"/>
      <c r="M260" s="29"/>
      <c r="N260" s="29"/>
      <c r="O260" s="30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52">
        <f t="shared" si="19"/>
        <v>5.0000000000000001E-3</v>
      </c>
      <c r="AK260" s="52">
        <f t="shared" si="20"/>
        <v>0.995</v>
      </c>
      <c r="AL260" s="52">
        <f t="shared" si="21"/>
        <v>1</v>
      </c>
      <c r="AM260" s="29"/>
      <c r="AN260" s="29"/>
      <c r="AO260" s="29"/>
      <c r="AP260" s="29"/>
      <c r="AQ260" s="29"/>
      <c r="AR260" s="29"/>
      <c r="AS260" s="53">
        <f t="shared" si="22"/>
        <v>5.0000000000000001E-3</v>
      </c>
      <c r="AT260" s="31"/>
      <c r="AU260" s="32">
        <f t="shared" si="23"/>
        <v>0</v>
      </c>
      <c r="AV260" s="29"/>
      <c r="AW260" s="29"/>
      <c r="AX260" s="29"/>
      <c r="AY260" s="29"/>
      <c r="AZ260" s="29"/>
      <c r="BA260" s="33">
        <f t="shared" si="24"/>
        <v>5.0000000000000001E-3</v>
      </c>
    </row>
    <row r="261" spans="1:53" x14ac:dyDescent="0.25">
      <c r="A261" s="29">
        <v>253</v>
      </c>
      <c r="B261" s="29"/>
      <c r="C261" s="29"/>
      <c r="D261" s="29"/>
      <c r="E261" s="29" t="s">
        <v>637</v>
      </c>
      <c r="F261" s="29"/>
      <c r="G261" s="29"/>
      <c r="H261" s="29" t="s">
        <v>637</v>
      </c>
      <c r="I261" s="29" t="s">
        <v>399</v>
      </c>
      <c r="J261" s="51">
        <v>0.51</v>
      </c>
      <c r="K261" s="29"/>
      <c r="L261" s="29"/>
      <c r="M261" s="29"/>
      <c r="N261" s="29"/>
      <c r="O261" s="30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52">
        <f t="shared" si="19"/>
        <v>0.51</v>
      </c>
      <c r="AK261" s="52">
        <f t="shared" si="20"/>
        <v>0.49</v>
      </c>
      <c r="AL261" s="52">
        <f t="shared" si="21"/>
        <v>1</v>
      </c>
      <c r="AM261" s="29"/>
      <c r="AN261" s="29"/>
      <c r="AO261" s="29"/>
      <c r="AP261" s="29"/>
      <c r="AQ261" s="29"/>
      <c r="AR261" s="29"/>
      <c r="AS261" s="53">
        <f t="shared" si="22"/>
        <v>0.51</v>
      </c>
      <c r="AT261" s="31"/>
      <c r="AU261" s="32">
        <f t="shared" si="23"/>
        <v>0</v>
      </c>
      <c r="AV261" s="29"/>
      <c r="AW261" s="29"/>
      <c r="AX261" s="29"/>
      <c r="AY261" s="29"/>
      <c r="AZ261" s="29"/>
      <c r="BA261" s="33">
        <f t="shared" si="24"/>
        <v>0.51</v>
      </c>
    </row>
    <row r="262" spans="1:53" x14ac:dyDescent="0.25">
      <c r="A262" s="29">
        <v>254</v>
      </c>
      <c r="B262" s="29"/>
      <c r="C262" s="29"/>
      <c r="D262" s="29"/>
      <c r="E262" s="29" t="s">
        <v>638</v>
      </c>
      <c r="F262" s="29"/>
      <c r="G262" s="29"/>
      <c r="H262" s="29" t="s">
        <v>638</v>
      </c>
      <c r="I262" s="29" t="s">
        <v>399</v>
      </c>
      <c r="J262" s="51">
        <v>1</v>
      </c>
      <c r="K262" s="29"/>
      <c r="L262" s="29"/>
      <c r="M262" s="29"/>
      <c r="N262" s="29"/>
      <c r="O262" s="30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52">
        <f t="shared" si="19"/>
        <v>1</v>
      </c>
      <c r="AK262" s="52">
        <f t="shared" si="20"/>
        <v>0</v>
      </c>
      <c r="AL262" s="52">
        <f t="shared" si="21"/>
        <v>1</v>
      </c>
      <c r="AM262" s="29"/>
      <c r="AN262" s="29"/>
      <c r="AO262" s="29"/>
      <c r="AP262" s="29"/>
      <c r="AQ262" s="29"/>
      <c r="AR262" s="29"/>
      <c r="AS262" s="53">
        <f t="shared" si="22"/>
        <v>1</v>
      </c>
      <c r="AT262" s="31"/>
      <c r="AU262" s="32">
        <f t="shared" si="23"/>
        <v>0</v>
      </c>
      <c r="AV262" s="29"/>
      <c r="AW262" s="29"/>
      <c r="AX262" s="29"/>
      <c r="AY262" s="29"/>
      <c r="AZ262" s="29"/>
      <c r="BA262" s="33">
        <f t="shared" si="24"/>
        <v>1</v>
      </c>
    </row>
    <row r="263" spans="1:53" x14ac:dyDescent="0.25">
      <c r="A263" s="29">
        <v>255</v>
      </c>
      <c r="B263" s="29"/>
      <c r="C263" s="29"/>
      <c r="D263" s="29"/>
      <c r="E263" s="29" t="s">
        <v>79</v>
      </c>
      <c r="F263" s="29"/>
      <c r="G263" s="29"/>
      <c r="H263" s="29" t="s">
        <v>79</v>
      </c>
      <c r="I263" s="29" t="s">
        <v>121</v>
      </c>
      <c r="J263" s="51">
        <v>0.99</v>
      </c>
      <c r="K263" s="29"/>
      <c r="L263" s="29"/>
      <c r="M263" s="29"/>
      <c r="N263" s="29"/>
      <c r="O263" s="30" t="s">
        <v>177</v>
      </c>
      <c r="P263" s="51">
        <v>0.01</v>
      </c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52">
        <f t="shared" si="19"/>
        <v>1</v>
      </c>
      <c r="AK263" s="52">
        <f t="shared" si="20"/>
        <v>0</v>
      </c>
      <c r="AL263" s="52">
        <f t="shared" si="21"/>
        <v>1</v>
      </c>
      <c r="AM263" s="29"/>
      <c r="AN263" s="29"/>
      <c r="AO263" s="29"/>
      <c r="AP263" s="29"/>
      <c r="AQ263" s="29"/>
      <c r="AR263" s="29"/>
      <c r="AS263" s="53">
        <f t="shared" si="22"/>
        <v>0.99990000000000001</v>
      </c>
      <c r="AT263" s="31"/>
      <c r="AU263" s="32">
        <f t="shared" si="23"/>
        <v>0.59170082400000001</v>
      </c>
      <c r="AV263" s="29"/>
      <c r="AW263" s="29"/>
      <c r="AX263" s="29"/>
      <c r="AY263" s="29"/>
      <c r="AZ263" s="29"/>
      <c r="BA263" s="33">
        <f t="shared" si="24"/>
        <v>1</v>
      </c>
    </row>
    <row r="264" spans="1:53" x14ac:dyDescent="0.25">
      <c r="A264" s="29">
        <v>256</v>
      </c>
      <c r="B264" s="29"/>
      <c r="C264" s="29"/>
      <c r="D264" s="29"/>
      <c r="E264" s="29" t="s">
        <v>639</v>
      </c>
      <c r="F264" s="29"/>
      <c r="G264" s="29"/>
      <c r="H264" s="29" t="s">
        <v>639</v>
      </c>
      <c r="I264" s="29" t="s">
        <v>399</v>
      </c>
      <c r="J264" s="51">
        <v>0.5</v>
      </c>
      <c r="K264" s="29"/>
      <c r="L264" s="29"/>
      <c r="M264" s="29"/>
      <c r="N264" s="29"/>
      <c r="O264" s="30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52">
        <f t="shared" si="19"/>
        <v>0.5</v>
      </c>
      <c r="AK264" s="52">
        <f t="shared" si="20"/>
        <v>0.5</v>
      </c>
      <c r="AL264" s="52">
        <f t="shared" si="21"/>
        <v>1</v>
      </c>
      <c r="AM264" s="29"/>
      <c r="AN264" s="29"/>
      <c r="AO264" s="29"/>
      <c r="AP264" s="29"/>
      <c r="AQ264" s="29"/>
      <c r="AR264" s="29"/>
      <c r="AS264" s="53">
        <f t="shared" si="22"/>
        <v>0.5</v>
      </c>
      <c r="AT264" s="31"/>
      <c r="AU264" s="32">
        <f t="shared" si="23"/>
        <v>0</v>
      </c>
      <c r="AV264" s="29"/>
      <c r="AW264" s="29"/>
      <c r="AX264" s="29"/>
      <c r="AY264" s="29"/>
      <c r="AZ264" s="29"/>
      <c r="BA264" s="33">
        <f t="shared" si="24"/>
        <v>0.5</v>
      </c>
    </row>
    <row r="265" spans="1:53" x14ac:dyDescent="0.25">
      <c r="A265" s="29">
        <v>257</v>
      </c>
      <c r="B265" s="29"/>
      <c r="C265" s="29"/>
      <c r="D265" s="29"/>
      <c r="E265" s="29" t="s">
        <v>640</v>
      </c>
      <c r="F265" s="29"/>
      <c r="G265" s="29"/>
      <c r="H265" s="29" t="s">
        <v>640</v>
      </c>
      <c r="I265" s="29" t="s">
        <v>127</v>
      </c>
      <c r="J265" s="51">
        <v>0.505</v>
      </c>
      <c r="K265" s="29"/>
      <c r="L265" s="29" t="s">
        <v>479</v>
      </c>
      <c r="M265" s="51">
        <v>0.255</v>
      </c>
      <c r="N265" s="29"/>
      <c r="O265" s="30" t="s">
        <v>399</v>
      </c>
      <c r="P265" s="51">
        <v>0.24</v>
      </c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52">
        <f t="shared" si="19"/>
        <v>1</v>
      </c>
      <c r="AK265" s="52">
        <f t="shared" si="20"/>
        <v>0</v>
      </c>
      <c r="AL265" s="52">
        <f t="shared" si="21"/>
        <v>1</v>
      </c>
      <c r="AM265" s="29"/>
      <c r="AN265" s="29"/>
      <c r="AO265" s="29"/>
      <c r="AP265" s="29"/>
      <c r="AQ265" s="29"/>
      <c r="AR265" s="29"/>
      <c r="AS265" s="53">
        <f t="shared" si="22"/>
        <v>1</v>
      </c>
      <c r="AT265" s="31"/>
      <c r="AU265" s="32">
        <f t="shared" si="23"/>
        <v>0.48005309500000004</v>
      </c>
      <c r="AV265" s="29"/>
      <c r="AW265" s="29"/>
      <c r="AX265" s="29"/>
      <c r="AY265" s="29"/>
      <c r="AZ265" s="29"/>
      <c r="BA265" s="33">
        <f t="shared" si="24"/>
        <v>1</v>
      </c>
    </row>
    <row r="266" spans="1:53" x14ac:dyDescent="0.25">
      <c r="A266" s="29">
        <v>258</v>
      </c>
      <c r="B266" s="29"/>
      <c r="C266" s="29"/>
      <c r="D266" s="29"/>
      <c r="E266" s="29" t="s">
        <v>135</v>
      </c>
      <c r="F266" s="29"/>
      <c r="G266" s="29"/>
      <c r="H266" s="29" t="s">
        <v>135</v>
      </c>
      <c r="I266" s="29" t="s">
        <v>28</v>
      </c>
      <c r="J266" s="51">
        <v>0.94089999999999996</v>
      </c>
      <c r="K266" s="29"/>
      <c r="L266" s="29" t="s">
        <v>167</v>
      </c>
      <c r="M266" s="51">
        <v>1.0500000000000001E-2</v>
      </c>
      <c r="N266" s="29"/>
      <c r="O266" s="30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52">
        <f t="shared" ref="AJ266:AJ329" si="25">J266+M266+P266+S266+V266+Y266+AB266+AE266+AH266</f>
        <v>0.95139999999999991</v>
      </c>
      <c r="AK266" s="52">
        <f t="shared" ref="AK266:AK329" si="26">1-AJ266</f>
        <v>4.8600000000000088E-2</v>
      </c>
      <c r="AL266" s="52">
        <f t="shared" ref="AL266:AL329" si="27">AJ266+AK266</f>
        <v>1</v>
      </c>
      <c r="AM266" s="29"/>
      <c r="AN266" s="29"/>
      <c r="AO266" s="29"/>
      <c r="AP266" s="29"/>
      <c r="AQ266" s="29"/>
      <c r="AR266" s="29"/>
      <c r="AS266" s="53">
        <f t="shared" ref="AS266:AS329" si="28">IF(I266="ГК Росатом",J266,J266*SUMIF($H:$H,I266,$AS:$AS))+IF(L266="ГК Росатом",M266*100%,M266*SUMIF($H:$H,L266,$AS:$AS))+IF(O266="РФ в лице ГК Росатом",P266*100%,P266*SUMIF($H:$H,O266,$AS:$AS))+S266*SUMIF($H:$H,R266,$AS:$AS)+V266*SUMIF($H:$H,U355,$AS:$AS)+Y266*SUMIF($H:$H,X266,$AS:$AS)+AB266*SUMIF($H:$H,AA266,$AS:$AS)+AE266*SUMIF($H:$H,AD266,$AS:$AS)</f>
        <v>0.95135860039999998</v>
      </c>
      <c r="AT266" s="31"/>
      <c r="AU266" s="32">
        <f t="shared" ref="AU266:AU329" si="29">IF(I266="АЭПК",J266,J266*SUMIF($H:$H,I266,$AU:$AU))+IF(L266="РФ в лице ГК Росатом",0,M266*SUMIF($H:$H,$L266,$AU:$AU))+IF(O266="РФ в лице ГК Росатом",0,P266*SUMIF($H:$H,O266,$AU:$AU))+S266*SUMIF($H:$H,R266,$AU:$AU)+V266*SUMIF($H:$H,U266,$AU:$AU)+Y266*SUMIF($H:$H,X266,$AU:$AU)+AB266*SUMIF($H:$H,AA266,$AU:$AU)+AE266*SUMIF($H:$H,AD266,$AU:$AU)</f>
        <v>0.93923134029999988</v>
      </c>
      <c r="AV266" s="29"/>
      <c r="AW266" s="29"/>
      <c r="AX266" s="29"/>
      <c r="AY266" s="29"/>
      <c r="AZ266" s="29"/>
      <c r="BA266" s="33">
        <f t="shared" ref="BA266:BA329" si="30">J266+M266+P266+S266+V266+Y266+AB266+AE266+AH266</f>
        <v>0.95139999999999991</v>
      </c>
    </row>
    <row r="267" spans="1:53" x14ac:dyDescent="0.25">
      <c r="A267" s="29">
        <v>259</v>
      </c>
      <c r="B267" s="29"/>
      <c r="C267" s="29"/>
      <c r="D267" s="29"/>
      <c r="E267" s="29" t="s">
        <v>641</v>
      </c>
      <c r="F267" s="29"/>
      <c r="G267" s="29"/>
      <c r="H267" s="29" t="s">
        <v>641</v>
      </c>
      <c r="I267" s="29" t="s">
        <v>135</v>
      </c>
      <c r="J267" s="51">
        <v>0.57999999999999996</v>
      </c>
      <c r="K267" s="29"/>
      <c r="L267" s="29"/>
      <c r="M267" s="29"/>
      <c r="N267" s="29"/>
      <c r="O267" s="30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52">
        <f t="shared" si="25"/>
        <v>0.57999999999999996</v>
      </c>
      <c r="AK267" s="52">
        <f t="shared" si="26"/>
        <v>0.42000000000000004</v>
      </c>
      <c r="AL267" s="52">
        <f t="shared" si="27"/>
        <v>1</v>
      </c>
      <c r="AM267" s="29"/>
      <c r="AN267" s="29"/>
      <c r="AO267" s="29"/>
      <c r="AP267" s="29"/>
      <c r="AQ267" s="29"/>
      <c r="AR267" s="29"/>
      <c r="AS267" s="53">
        <f t="shared" si="28"/>
        <v>0.55178798823199993</v>
      </c>
      <c r="AT267" s="31"/>
      <c r="AU267" s="32">
        <f t="shared" si="29"/>
        <v>0.54475417737399989</v>
      </c>
      <c r="AV267" s="29"/>
      <c r="AW267" s="29"/>
      <c r="AX267" s="29"/>
      <c r="AY267" s="29"/>
      <c r="AZ267" s="29"/>
      <c r="BA267" s="33">
        <f t="shared" si="30"/>
        <v>0.57999999999999996</v>
      </c>
    </row>
    <row r="268" spans="1:53" x14ac:dyDescent="0.25">
      <c r="A268" s="29">
        <v>260</v>
      </c>
      <c r="B268" s="29"/>
      <c r="C268" s="29"/>
      <c r="D268" s="29"/>
      <c r="E268" s="29" t="s">
        <v>642</v>
      </c>
      <c r="F268" s="29"/>
      <c r="G268" s="29"/>
      <c r="H268" s="29" t="s">
        <v>642</v>
      </c>
      <c r="I268" s="29" t="s">
        <v>135</v>
      </c>
      <c r="J268" s="51">
        <v>1</v>
      </c>
      <c r="K268" s="29"/>
      <c r="L268" s="29"/>
      <c r="M268" s="29"/>
      <c r="N268" s="29"/>
      <c r="O268" s="30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52">
        <f t="shared" si="25"/>
        <v>1</v>
      </c>
      <c r="AK268" s="52">
        <f t="shared" si="26"/>
        <v>0</v>
      </c>
      <c r="AL268" s="52">
        <f t="shared" si="27"/>
        <v>1</v>
      </c>
      <c r="AM268" s="29"/>
      <c r="AN268" s="29"/>
      <c r="AO268" s="29"/>
      <c r="AP268" s="29"/>
      <c r="AQ268" s="29"/>
      <c r="AR268" s="29"/>
      <c r="AS268" s="53">
        <f t="shared" si="28"/>
        <v>0.95135860039999998</v>
      </c>
      <c r="AT268" s="31"/>
      <c r="AU268" s="32">
        <f t="shared" si="29"/>
        <v>0.93923134029999988</v>
      </c>
      <c r="AV268" s="29"/>
      <c r="AW268" s="29"/>
      <c r="AX268" s="29"/>
      <c r="AY268" s="29"/>
      <c r="AZ268" s="29"/>
      <c r="BA268" s="33">
        <f t="shared" si="30"/>
        <v>1</v>
      </c>
    </row>
    <row r="269" spans="1:53" x14ac:dyDescent="0.25">
      <c r="A269" s="29">
        <v>261</v>
      </c>
      <c r="B269" s="29"/>
      <c r="C269" s="29"/>
      <c r="D269" s="29"/>
      <c r="E269" s="29" t="s">
        <v>643</v>
      </c>
      <c r="F269" s="29"/>
      <c r="G269" s="29"/>
      <c r="H269" s="29" t="s">
        <v>643</v>
      </c>
      <c r="I269" s="29" t="s">
        <v>135</v>
      </c>
      <c r="J269" s="51">
        <v>1</v>
      </c>
      <c r="K269" s="29"/>
      <c r="L269" s="29"/>
      <c r="M269" s="29"/>
      <c r="N269" s="29"/>
      <c r="O269" s="30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52">
        <f t="shared" si="25"/>
        <v>1</v>
      </c>
      <c r="AK269" s="52">
        <f t="shared" si="26"/>
        <v>0</v>
      </c>
      <c r="AL269" s="52">
        <f t="shared" si="27"/>
        <v>1</v>
      </c>
      <c r="AM269" s="29"/>
      <c r="AN269" s="29"/>
      <c r="AO269" s="29"/>
      <c r="AP269" s="29"/>
      <c r="AQ269" s="29"/>
      <c r="AR269" s="29"/>
      <c r="AS269" s="53">
        <f t="shared" si="28"/>
        <v>0.95135860039999998</v>
      </c>
      <c r="AT269" s="31"/>
      <c r="AU269" s="32">
        <f t="shared" si="29"/>
        <v>0.93923134029999988</v>
      </c>
      <c r="AV269" s="29"/>
      <c r="AW269" s="29"/>
      <c r="AX269" s="29"/>
      <c r="AY269" s="29"/>
      <c r="AZ269" s="29"/>
      <c r="BA269" s="33">
        <f t="shared" si="30"/>
        <v>1</v>
      </c>
    </row>
    <row r="270" spans="1:53" x14ac:dyDescent="0.25">
      <c r="A270" s="29">
        <v>262</v>
      </c>
      <c r="B270" s="29"/>
      <c r="C270" s="29"/>
      <c r="D270" s="29"/>
      <c r="E270" s="29" t="s">
        <v>644</v>
      </c>
      <c r="F270" s="29"/>
      <c r="G270" s="29"/>
      <c r="H270" s="29" t="s">
        <v>644</v>
      </c>
      <c r="I270" s="29" t="s">
        <v>135</v>
      </c>
      <c r="J270" s="51">
        <v>1</v>
      </c>
      <c r="K270" s="29"/>
      <c r="L270" s="29"/>
      <c r="M270" s="29"/>
      <c r="N270" s="29"/>
      <c r="O270" s="30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52">
        <f t="shared" si="25"/>
        <v>1</v>
      </c>
      <c r="AK270" s="52">
        <f t="shared" si="26"/>
        <v>0</v>
      </c>
      <c r="AL270" s="52">
        <f t="shared" si="27"/>
        <v>1</v>
      </c>
      <c r="AM270" s="29"/>
      <c r="AN270" s="29"/>
      <c r="AO270" s="29"/>
      <c r="AP270" s="29"/>
      <c r="AQ270" s="29"/>
      <c r="AR270" s="29"/>
      <c r="AS270" s="53">
        <f t="shared" si="28"/>
        <v>0.95135860039999998</v>
      </c>
      <c r="AT270" s="31"/>
      <c r="AU270" s="32">
        <f t="shared" si="29"/>
        <v>0.93923134029999988</v>
      </c>
      <c r="AV270" s="29"/>
      <c r="AW270" s="29"/>
      <c r="AX270" s="29"/>
      <c r="AY270" s="29"/>
      <c r="AZ270" s="29"/>
      <c r="BA270" s="33">
        <f t="shared" si="30"/>
        <v>1</v>
      </c>
    </row>
    <row r="271" spans="1:53" x14ac:dyDescent="0.25">
      <c r="A271" s="29">
        <v>263</v>
      </c>
      <c r="B271" s="29"/>
      <c r="C271" s="29"/>
      <c r="D271" s="29"/>
      <c r="E271" s="29" t="s">
        <v>645</v>
      </c>
      <c r="F271" s="29"/>
      <c r="G271" s="29"/>
      <c r="H271" s="29" t="s">
        <v>645</v>
      </c>
      <c r="I271" s="29" t="s">
        <v>135</v>
      </c>
      <c r="J271" s="51">
        <v>1</v>
      </c>
      <c r="K271" s="29"/>
      <c r="L271" s="29"/>
      <c r="M271" s="29"/>
      <c r="N271" s="29"/>
      <c r="O271" s="30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52">
        <f t="shared" si="25"/>
        <v>1</v>
      </c>
      <c r="AK271" s="52">
        <f t="shared" si="26"/>
        <v>0</v>
      </c>
      <c r="AL271" s="52">
        <f t="shared" si="27"/>
        <v>1</v>
      </c>
      <c r="AM271" s="29"/>
      <c r="AN271" s="29"/>
      <c r="AO271" s="29"/>
      <c r="AP271" s="29"/>
      <c r="AQ271" s="29"/>
      <c r="AR271" s="29"/>
      <c r="AS271" s="53">
        <f t="shared" si="28"/>
        <v>0.95135860039999998</v>
      </c>
      <c r="AT271" s="31"/>
      <c r="AU271" s="32">
        <f t="shared" si="29"/>
        <v>0.93923134029999988</v>
      </c>
      <c r="AV271" s="29"/>
      <c r="AW271" s="29"/>
      <c r="AX271" s="29"/>
      <c r="AY271" s="29"/>
      <c r="AZ271" s="29"/>
      <c r="BA271" s="33">
        <f t="shared" si="30"/>
        <v>1</v>
      </c>
    </row>
    <row r="272" spans="1:53" x14ac:dyDescent="0.25">
      <c r="A272" s="29">
        <v>264</v>
      </c>
      <c r="B272" s="29"/>
      <c r="C272" s="29"/>
      <c r="D272" s="29"/>
      <c r="E272" s="29" t="s">
        <v>646</v>
      </c>
      <c r="F272" s="29"/>
      <c r="G272" s="29"/>
      <c r="H272" s="29" t="s">
        <v>646</v>
      </c>
      <c r="I272" s="29" t="s">
        <v>135</v>
      </c>
      <c r="J272" s="51">
        <v>1</v>
      </c>
      <c r="K272" s="29"/>
      <c r="L272" s="29"/>
      <c r="M272" s="29"/>
      <c r="N272" s="29"/>
      <c r="O272" s="30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52">
        <f t="shared" si="25"/>
        <v>1</v>
      </c>
      <c r="AK272" s="52">
        <f t="shared" si="26"/>
        <v>0</v>
      </c>
      <c r="AL272" s="52">
        <f t="shared" si="27"/>
        <v>1</v>
      </c>
      <c r="AM272" s="29"/>
      <c r="AN272" s="29"/>
      <c r="AO272" s="29"/>
      <c r="AP272" s="29"/>
      <c r="AQ272" s="29"/>
      <c r="AR272" s="29"/>
      <c r="AS272" s="53">
        <f t="shared" si="28"/>
        <v>0.95135860039999998</v>
      </c>
      <c r="AT272" s="31"/>
      <c r="AU272" s="32">
        <f t="shared" si="29"/>
        <v>0.93923134029999988</v>
      </c>
      <c r="AV272" s="29"/>
      <c r="AW272" s="29"/>
      <c r="AX272" s="29"/>
      <c r="AY272" s="29"/>
      <c r="AZ272" s="29"/>
      <c r="BA272" s="33">
        <f t="shared" si="30"/>
        <v>1</v>
      </c>
    </row>
    <row r="273" spans="1:53" x14ac:dyDescent="0.25">
      <c r="A273" s="29">
        <v>265</v>
      </c>
      <c r="B273" s="29"/>
      <c r="C273" s="29"/>
      <c r="D273" s="29"/>
      <c r="E273" s="29" t="s">
        <v>647</v>
      </c>
      <c r="F273" s="29"/>
      <c r="G273" s="29"/>
      <c r="H273" s="29" t="s">
        <v>647</v>
      </c>
      <c r="I273" s="29" t="s">
        <v>135</v>
      </c>
      <c r="J273" s="51">
        <v>1</v>
      </c>
      <c r="K273" s="29"/>
      <c r="L273" s="29"/>
      <c r="M273" s="29"/>
      <c r="N273" s="29"/>
      <c r="O273" s="30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52">
        <f t="shared" si="25"/>
        <v>1</v>
      </c>
      <c r="AK273" s="52">
        <f t="shared" si="26"/>
        <v>0</v>
      </c>
      <c r="AL273" s="52">
        <f t="shared" si="27"/>
        <v>1</v>
      </c>
      <c r="AM273" s="29"/>
      <c r="AN273" s="29"/>
      <c r="AO273" s="29"/>
      <c r="AP273" s="29"/>
      <c r="AQ273" s="29"/>
      <c r="AR273" s="29"/>
      <c r="AS273" s="53">
        <f t="shared" si="28"/>
        <v>0.95135860039999998</v>
      </c>
      <c r="AT273" s="31"/>
      <c r="AU273" s="32">
        <f t="shared" si="29"/>
        <v>0.93923134029999988</v>
      </c>
      <c r="AV273" s="29"/>
      <c r="AW273" s="29"/>
      <c r="AX273" s="29"/>
      <c r="AY273" s="29"/>
      <c r="AZ273" s="29"/>
      <c r="BA273" s="33">
        <f t="shared" si="30"/>
        <v>1</v>
      </c>
    </row>
    <row r="274" spans="1:53" x14ac:dyDescent="0.25">
      <c r="A274" s="29">
        <v>266</v>
      </c>
      <c r="B274" s="29"/>
      <c r="C274" s="29"/>
      <c r="D274" s="29"/>
      <c r="E274" s="29" t="s">
        <v>183</v>
      </c>
      <c r="F274" s="29"/>
      <c r="G274" s="29"/>
      <c r="H274" s="29" t="s">
        <v>183</v>
      </c>
      <c r="I274" s="29" t="s">
        <v>28</v>
      </c>
      <c r="J274" s="51">
        <v>1</v>
      </c>
      <c r="K274" s="29"/>
      <c r="L274" s="29"/>
      <c r="M274" s="29"/>
      <c r="N274" s="29"/>
      <c r="O274" s="30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52">
        <f t="shared" si="25"/>
        <v>1</v>
      </c>
      <c r="AK274" s="52">
        <f t="shared" si="26"/>
        <v>0</v>
      </c>
      <c r="AL274" s="52">
        <f t="shared" si="27"/>
        <v>1</v>
      </c>
      <c r="AM274" s="29"/>
      <c r="AN274" s="29"/>
      <c r="AO274" s="29"/>
      <c r="AP274" s="29"/>
      <c r="AQ274" s="29"/>
      <c r="AR274" s="29"/>
      <c r="AS274" s="53">
        <f t="shared" si="28"/>
        <v>0.99995600000000007</v>
      </c>
      <c r="AT274" s="31"/>
      <c r="AU274" s="32">
        <f t="shared" si="29"/>
        <v>0.98706700000000003</v>
      </c>
      <c r="AV274" s="29"/>
      <c r="AW274" s="29"/>
      <c r="AX274" s="29"/>
      <c r="AY274" s="29"/>
      <c r="AZ274" s="29"/>
      <c r="BA274" s="33">
        <f t="shared" si="30"/>
        <v>1</v>
      </c>
    </row>
    <row r="275" spans="1:53" x14ac:dyDescent="0.25">
      <c r="A275" s="29">
        <v>267</v>
      </c>
      <c r="B275" s="29"/>
      <c r="C275" s="29"/>
      <c r="D275" s="29"/>
      <c r="E275" s="29" t="s">
        <v>648</v>
      </c>
      <c r="F275" s="29"/>
      <c r="G275" s="29"/>
      <c r="H275" s="29" t="s">
        <v>648</v>
      </c>
      <c r="I275" s="29" t="s">
        <v>135</v>
      </c>
      <c r="J275" s="51">
        <v>0.5</v>
      </c>
      <c r="K275" s="29"/>
      <c r="L275" s="29"/>
      <c r="M275" s="29"/>
      <c r="N275" s="29"/>
      <c r="O275" s="30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52">
        <f t="shared" si="25"/>
        <v>0.5</v>
      </c>
      <c r="AK275" s="52">
        <f t="shared" si="26"/>
        <v>0.5</v>
      </c>
      <c r="AL275" s="52">
        <f t="shared" si="27"/>
        <v>1</v>
      </c>
      <c r="AM275" s="29"/>
      <c r="AN275" s="29"/>
      <c r="AO275" s="29"/>
      <c r="AP275" s="29"/>
      <c r="AQ275" s="29"/>
      <c r="AR275" s="29"/>
      <c r="AS275" s="53">
        <f t="shared" si="28"/>
        <v>0.47567930019999999</v>
      </c>
      <c r="AT275" s="31"/>
      <c r="AU275" s="32">
        <f t="shared" si="29"/>
        <v>0.46961567014999994</v>
      </c>
      <c r="AV275" s="29"/>
      <c r="AW275" s="29"/>
      <c r="AX275" s="29"/>
      <c r="AY275" s="29"/>
      <c r="AZ275" s="29"/>
      <c r="BA275" s="33">
        <f t="shared" si="30"/>
        <v>0.5</v>
      </c>
    </row>
    <row r="276" spans="1:53" x14ac:dyDescent="0.25">
      <c r="A276" s="29">
        <v>268</v>
      </c>
      <c r="B276" s="29"/>
      <c r="C276" s="29"/>
      <c r="D276" s="29"/>
      <c r="E276" s="29" t="s">
        <v>649</v>
      </c>
      <c r="F276" s="29"/>
      <c r="G276" s="29"/>
      <c r="H276" s="29" t="s">
        <v>649</v>
      </c>
      <c r="I276" s="29" t="s">
        <v>61</v>
      </c>
      <c r="J276" s="51">
        <v>0.21199999999999999</v>
      </c>
      <c r="K276" s="29"/>
      <c r="L276" s="29"/>
      <c r="M276" s="29"/>
      <c r="N276" s="29"/>
      <c r="O276" s="30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52">
        <f t="shared" si="25"/>
        <v>0.21199999999999999</v>
      </c>
      <c r="AK276" s="52">
        <f t="shared" si="26"/>
        <v>0.78800000000000003</v>
      </c>
      <c r="AL276" s="52">
        <f t="shared" si="27"/>
        <v>1</v>
      </c>
      <c r="AM276" s="29"/>
      <c r="AN276" s="29"/>
      <c r="AO276" s="29"/>
      <c r="AP276" s="29"/>
      <c r="AQ276" s="29"/>
      <c r="AR276" s="29"/>
      <c r="AS276" s="53">
        <f t="shared" si="28"/>
        <v>0.20658383672</v>
      </c>
      <c r="AT276" s="31"/>
      <c r="AU276" s="32">
        <f t="shared" si="29"/>
        <v>0.19513455199999999</v>
      </c>
      <c r="AV276" s="29"/>
      <c r="AW276" s="29"/>
      <c r="AX276" s="29"/>
      <c r="AY276" s="29"/>
      <c r="AZ276" s="29"/>
      <c r="BA276" s="33">
        <f t="shared" si="30"/>
        <v>0.21199999999999999</v>
      </c>
    </row>
    <row r="277" spans="1:53" x14ac:dyDescent="0.25">
      <c r="A277" s="29">
        <v>269</v>
      </c>
      <c r="B277" s="29"/>
      <c r="C277" s="29"/>
      <c r="D277" s="29"/>
      <c r="E277" s="29" t="s">
        <v>377</v>
      </c>
      <c r="F277" s="29"/>
      <c r="G277" s="29"/>
      <c r="H277" s="29" t="s">
        <v>377</v>
      </c>
      <c r="I277" s="29" t="s">
        <v>369</v>
      </c>
      <c r="J277" s="51">
        <v>1</v>
      </c>
      <c r="K277" s="29"/>
      <c r="L277" s="29"/>
      <c r="M277" s="51"/>
      <c r="N277" s="29"/>
      <c r="O277" s="30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52">
        <f t="shared" si="25"/>
        <v>1</v>
      </c>
      <c r="AK277" s="52">
        <f t="shared" si="26"/>
        <v>0</v>
      </c>
      <c r="AL277" s="52">
        <f t="shared" si="27"/>
        <v>1</v>
      </c>
      <c r="AM277" s="29"/>
      <c r="AN277" s="29"/>
      <c r="AO277" s="29"/>
      <c r="AP277" s="29"/>
      <c r="AQ277" s="29"/>
      <c r="AR277" s="29"/>
      <c r="AS277" s="53">
        <f t="shared" si="28"/>
        <v>1</v>
      </c>
      <c r="AT277" s="31"/>
      <c r="AU277" s="32">
        <f t="shared" si="29"/>
        <v>0</v>
      </c>
      <c r="AV277" s="29"/>
      <c r="AW277" s="29"/>
      <c r="AX277" s="29"/>
      <c r="AY277" s="29"/>
      <c r="AZ277" s="29"/>
      <c r="BA277" s="33">
        <f t="shared" si="30"/>
        <v>1</v>
      </c>
    </row>
    <row r="278" spans="1:53" x14ac:dyDescent="0.25">
      <c r="A278" s="29">
        <v>270</v>
      </c>
      <c r="B278" s="29"/>
      <c r="C278" s="29"/>
      <c r="D278" s="29"/>
      <c r="E278" s="29" t="s">
        <v>650</v>
      </c>
      <c r="F278" s="29"/>
      <c r="G278" s="29"/>
      <c r="H278" s="29" t="s">
        <v>650</v>
      </c>
      <c r="I278" s="29" t="s">
        <v>141</v>
      </c>
      <c r="J278" s="51">
        <v>1</v>
      </c>
      <c r="K278" s="29"/>
      <c r="L278" s="29"/>
      <c r="M278" s="29"/>
      <c r="N278" s="29"/>
      <c r="O278" s="30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52">
        <f t="shared" si="25"/>
        <v>1</v>
      </c>
      <c r="AK278" s="52">
        <f t="shared" si="26"/>
        <v>0</v>
      </c>
      <c r="AL278" s="52">
        <f t="shared" si="27"/>
        <v>1</v>
      </c>
      <c r="AM278" s="29"/>
      <c r="AN278" s="29"/>
      <c r="AO278" s="29"/>
      <c r="AP278" s="29"/>
      <c r="AQ278" s="29"/>
      <c r="AR278" s="29"/>
      <c r="AS278" s="53">
        <f t="shared" si="28"/>
        <v>1</v>
      </c>
      <c r="AT278" s="31"/>
      <c r="AU278" s="32">
        <f t="shared" si="29"/>
        <v>0.91605899999999996</v>
      </c>
      <c r="AV278" s="29"/>
      <c r="AW278" s="29"/>
      <c r="AX278" s="29"/>
      <c r="AY278" s="29"/>
      <c r="AZ278" s="29"/>
      <c r="BA278" s="33">
        <f t="shared" si="30"/>
        <v>1</v>
      </c>
    </row>
    <row r="279" spans="1:53" x14ac:dyDescent="0.25">
      <c r="A279" s="29">
        <v>271</v>
      </c>
      <c r="B279" s="29"/>
      <c r="C279" s="29"/>
      <c r="D279" s="29"/>
      <c r="E279" s="29" t="s">
        <v>73</v>
      </c>
      <c r="F279" s="29"/>
      <c r="G279" s="29"/>
      <c r="H279" s="29" t="s">
        <v>73</v>
      </c>
      <c r="I279" s="29" t="s">
        <v>141</v>
      </c>
      <c r="J279" s="51">
        <v>1</v>
      </c>
      <c r="K279" s="29"/>
      <c r="L279" s="29"/>
      <c r="M279" s="29"/>
      <c r="N279" s="29"/>
      <c r="O279" s="30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52">
        <f t="shared" si="25"/>
        <v>1</v>
      </c>
      <c r="AK279" s="52">
        <f t="shared" si="26"/>
        <v>0</v>
      </c>
      <c r="AL279" s="52">
        <f t="shared" si="27"/>
        <v>1</v>
      </c>
      <c r="AM279" s="29"/>
      <c r="AN279" s="29"/>
      <c r="AO279" s="29"/>
      <c r="AP279" s="29"/>
      <c r="AQ279" s="29"/>
      <c r="AR279" s="29"/>
      <c r="AS279" s="53">
        <f t="shared" si="28"/>
        <v>1</v>
      </c>
      <c r="AT279" s="31"/>
      <c r="AU279" s="32">
        <f t="shared" si="29"/>
        <v>0.91605899999999996</v>
      </c>
      <c r="AV279" s="29"/>
      <c r="AW279" s="29"/>
      <c r="AX279" s="29"/>
      <c r="AY279" s="29"/>
      <c r="AZ279" s="29"/>
      <c r="BA279" s="33">
        <f t="shared" si="30"/>
        <v>1</v>
      </c>
    </row>
    <row r="280" spans="1:53" x14ac:dyDescent="0.25">
      <c r="A280" s="29">
        <v>272</v>
      </c>
      <c r="B280" s="29"/>
      <c r="C280" s="29"/>
      <c r="D280" s="29"/>
      <c r="E280" s="29" t="s">
        <v>43</v>
      </c>
      <c r="F280" s="29"/>
      <c r="G280" s="29"/>
      <c r="H280" s="29" t="s">
        <v>43</v>
      </c>
      <c r="I280" s="29" t="s">
        <v>377</v>
      </c>
      <c r="J280" s="51">
        <v>0.99999999939999995</v>
      </c>
      <c r="K280" s="29"/>
      <c r="L280" s="29" t="s">
        <v>111</v>
      </c>
      <c r="M280" s="51">
        <v>6E-10</v>
      </c>
      <c r="N280" s="29"/>
      <c r="O280" s="30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52">
        <f t="shared" si="25"/>
        <v>1</v>
      </c>
      <c r="AK280" s="52">
        <f t="shared" si="26"/>
        <v>0</v>
      </c>
      <c r="AL280" s="52">
        <f t="shared" si="27"/>
        <v>1</v>
      </c>
      <c r="AM280" s="29"/>
      <c r="AN280" s="29"/>
      <c r="AO280" s="29"/>
      <c r="AP280" s="29"/>
      <c r="AQ280" s="29"/>
      <c r="AR280" s="29"/>
      <c r="AS280" s="53">
        <f t="shared" si="28"/>
        <v>1</v>
      </c>
      <c r="AT280" s="31"/>
      <c r="AU280" s="32">
        <f t="shared" si="29"/>
        <v>3.0600000000000003E-10</v>
      </c>
      <c r="AV280" s="29"/>
      <c r="AW280" s="29"/>
      <c r="AX280" s="29"/>
      <c r="AY280" s="29"/>
      <c r="AZ280" s="29"/>
      <c r="BA280" s="33">
        <f t="shared" si="30"/>
        <v>1</v>
      </c>
    </row>
    <row r="281" spans="1:53" x14ac:dyDescent="0.25">
      <c r="A281" s="29">
        <v>273</v>
      </c>
      <c r="B281" s="29"/>
      <c r="C281" s="29"/>
      <c r="D281" s="29"/>
      <c r="E281" s="29" t="s">
        <v>651</v>
      </c>
      <c r="F281" s="29"/>
      <c r="G281" s="29"/>
      <c r="H281" s="29" t="s">
        <v>651</v>
      </c>
      <c r="I281" s="29" t="s">
        <v>28</v>
      </c>
      <c r="J281" s="51">
        <v>0.99709999999999999</v>
      </c>
      <c r="K281" s="29"/>
      <c r="L281" s="29"/>
      <c r="M281" s="29"/>
      <c r="N281" s="29"/>
      <c r="O281" s="30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52">
        <f t="shared" si="25"/>
        <v>0.99709999999999999</v>
      </c>
      <c r="AK281" s="52">
        <f t="shared" si="26"/>
        <v>2.9000000000000137E-3</v>
      </c>
      <c r="AL281" s="52">
        <f t="shared" si="27"/>
        <v>1</v>
      </c>
      <c r="AM281" s="29"/>
      <c r="AN281" s="29"/>
      <c r="AO281" s="29"/>
      <c r="AP281" s="29"/>
      <c r="AQ281" s="29"/>
      <c r="AR281" s="29"/>
      <c r="AS281" s="53">
        <f t="shared" si="28"/>
        <v>0.99705612760000006</v>
      </c>
      <c r="AT281" s="31"/>
      <c r="AU281" s="32">
        <f t="shared" si="29"/>
        <v>0.98420450570000007</v>
      </c>
      <c r="AV281" s="29"/>
      <c r="AW281" s="29"/>
      <c r="AX281" s="29"/>
      <c r="AY281" s="29"/>
      <c r="AZ281" s="29"/>
      <c r="BA281" s="33">
        <f t="shared" si="30"/>
        <v>0.99709999999999999</v>
      </c>
    </row>
    <row r="282" spans="1:53" x14ac:dyDescent="0.25">
      <c r="A282" s="29">
        <v>274</v>
      </c>
      <c r="B282" s="29"/>
      <c r="C282" s="29"/>
      <c r="D282" s="29"/>
      <c r="E282" s="29" t="s">
        <v>424</v>
      </c>
      <c r="F282" s="29"/>
      <c r="G282" s="29"/>
      <c r="H282" s="29" t="s">
        <v>424</v>
      </c>
      <c r="I282" s="29" t="s">
        <v>369</v>
      </c>
      <c r="J282" s="52">
        <v>1</v>
      </c>
      <c r="K282" s="29"/>
      <c r="L282" s="29"/>
      <c r="M282" s="29"/>
      <c r="N282" s="29"/>
      <c r="O282" s="30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52">
        <f t="shared" si="25"/>
        <v>1</v>
      </c>
      <c r="AK282" s="52">
        <f t="shared" si="26"/>
        <v>0</v>
      </c>
      <c r="AL282" s="52">
        <f t="shared" si="27"/>
        <v>1</v>
      </c>
      <c r="AM282" s="29"/>
      <c r="AN282" s="29"/>
      <c r="AO282" s="29"/>
      <c r="AP282" s="29"/>
      <c r="AQ282" s="29"/>
      <c r="AR282" s="29"/>
      <c r="AS282" s="53">
        <f t="shared" si="28"/>
        <v>1</v>
      </c>
      <c r="AT282" s="31"/>
      <c r="AU282" s="32">
        <f t="shared" si="29"/>
        <v>0</v>
      </c>
      <c r="AV282" s="29"/>
      <c r="AW282" s="29"/>
      <c r="AX282" s="29"/>
      <c r="AY282" s="29"/>
      <c r="AZ282" s="29"/>
      <c r="BA282" s="33">
        <f t="shared" si="30"/>
        <v>1</v>
      </c>
    </row>
    <row r="283" spans="1:53" x14ac:dyDescent="0.25">
      <c r="A283" s="29">
        <v>275</v>
      </c>
      <c r="B283" s="29"/>
      <c r="C283" s="29"/>
      <c r="D283" s="29"/>
      <c r="E283" s="29" t="s">
        <v>652</v>
      </c>
      <c r="F283" s="29"/>
      <c r="G283" s="29"/>
      <c r="H283" s="29" t="s">
        <v>652</v>
      </c>
      <c r="I283" s="29" t="s">
        <v>141</v>
      </c>
      <c r="J283" s="51">
        <v>0.19999900000000001</v>
      </c>
      <c r="K283" s="29"/>
      <c r="L283" s="29"/>
      <c r="M283" s="29"/>
      <c r="N283" s="29"/>
      <c r="O283" s="30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52">
        <f t="shared" si="25"/>
        <v>0.19999900000000001</v>
      </c>
      <c r="AK283" s="52">
        <f t="shared" si="26"/>
        <v>0.80000099999999996</v>
      </c>
      <c r="AL283" s="52">
        <f t="shared" si="27"/>
        <v>1</v>
      </c>
      <c r="AM283" s="29"/>
      <c r="AN283" s="29"/>
      <c r="AO283" s="29"/>
      <c r="AP283" s="29"/>
      <c r="AQ283" s="29"/>
      <c r="AR283" s="29"/>
      <c r="AS283" s="53">
        <f t="shared" si="28"/>
        <v>0.19999900000000001</v>
      </c>
      <c r="AT283" s="31"/>
      <c r="AU283" s="32">
        <f t="shared" si="29"/>
        <v>0.18321088394099999</v>
      </c>
      <c r="AV283" s="29"/>
      <c r="AW283" s="29"/>
      <c r="AX283" s="29"/>
      <c r="AY283" s="29"/>
      <c r="AZ283" s="29"/>
      <c r="BA283" s="33">
        <f t="shared" si="30"/>
        <v>0.19999900000000001</v>
      </c>
    </row>
    <row r="284" spans="1:53" x14ac:dyDescent="0.25">
      <c r="A284" s="29">
        <v>276</v>
      </c>
      <c r="B284" s="29"/>
      <c r="C284" s="29"/>
      <c r="D284" s="29"/>
      <c r="E284" s="29" t="s">
        <v>653</v>
      </c>
      <c r="F284" s="29"/>
      <c r="G284" s="29"/>
      <c r="H284" s="29" t="s">
        <v>653</v>
      </c>
      <c r="I284" s="29" t="s">
        <v>141</v>
      </c>
      <c r="J284" s="51">
        <v>1</v>
      </c>
      <c r="K284" s="29"/>
      <c r="L284" s="29"/>
      <c r="M284" s="29"/>
      <c r="N284" s="29"/>
      <c r="O284" s="30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52">
        <f t="shared" si="25"/>
        <v>1</v>
      </c>
      <c r="AK284" s="52">
        <f t="shared" si="26"/>
        <v>0</v>
      </c>
      <c r="AL284" s="52">
        <f t="shared" si="27"/>
        <v>1</v>
      </c>
      <c r="AM284" s="29"/>
      <c r="AN284" s="29"/>
      <c r="AO284" s="29"/>
      <c r="AP284" s="29"/>
      <c r="AQ284" s="29"/>
      <c r="AR284" s="29"/>
      <c r="AS284" s="53">
        <f t="shared" si="28"/>
        <v>1</v>
      </c>
      <c r="AT284" s="31"/>
      <c r="AU284" s="32">
        <f t="shared" si="29"/>
        <v>0.91605899999999996</v>
      </c>
      <c r="AV284" s="29"/>
      <c r="AW284" s="29"/>
      <c r="AX284" s="29"/>
      <c r="AY284" s="29"/>
      <c r="AZ284" s="29"/>
      <c r="BA284" s="33">
        <f t="shared" si="30"/>
        <v>1</v>
      </c>
    </row>
    <row r="285" spans="1:53" x14ac:dyDescent="0.25">
      <c r="A285" s="29">
        <v>277</v>
      </c>
      <c r="B285" s="29"/>
      <c r="C285" s="29"/>
      <c r="D285" s="29"/>
      <c r="E285" s="29" t="s">
        <v>654</v>
      </c>
      <c r="F285" s="29"/>
      <c r="G285" s="29"/>
      <c r="H285" s="29" t="s">
        <v>654</v>
      </c>
      <c r="I285" s="29" t="s">
        <v>469</v>
      </c>
      <c r="J285" s="51">
        <v>1</v>
      </c>
      <c r="K285" s="29"/>
      <c r="L285" s="29"/>
      <c r="M285" s="29"/>
      <c r="N285" s="29"/>
      <c r="O285" s="30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52">
        <f t="shared" si="25"/>
        <v>1</v>
      </c>
      <c r="AK285" s="52">
        <f t="shared" si="26"/>
        <v>0</v>
      </c>
      <c r="AL285" s="52">
        <f t="shared" si="27"/>
        <v>1</v>
      </c>
      <c r="AM285" s="29"/>
      <c r="AN285" s="29"/>
      <c r="AO285" s="29"/>
      <c r="AP285" s="29"/>
      <c r="AQ285" s="29"/>
      <c r="AR285" s="29"/>
      <c r="AS285" s="53">
        <f t="shared" si="28"/>
        <v>0.51</v>
      </c>
      <c r="AT285" s="31"/>
      <c r="AU285" s="32">
        <f t="shared" si="29"/>
        <v>0.51</v>
      </c>
      <c r="AV285" s="29"/>
      <c r="AW285" s="29"/>
      <c r="AX285" s="29"/>
      <c r="AY285" s="29"/>
      <c r="AZ285" s="29"/>
      <c r="BA285" s="33">
        <f t="shared" si="30"/>
        <v>1</v>
      </c>
    </row>
    <row r="286" spans="1:53" x14ac:dyDescent="0.25">
      <c r="A286" s="29">
        <v>278</v>
      </c>
      <c r="B286" s="29"/>
      <c r="C286" s="29"/>
      <c r="D286" s="29"/>
      <c r="E286" s="29" t="s">
        <v>380</v>
      </c>
      <c r="F286" s="29"/>
      <c r="G286" s="29"/>
      <c r="H286" s="29" t="s">
        <v>380</v>
      </c>
      <c r="I286" s="29" t="s">
        <v>369</v>
      </c>
      <c r="J286" s="51">
        <v>1</v>
      </c>
      <c r="K286" s="29"/>
      <c r="L286" s="29"/>
      <c r="M286" s="29"/>
      <c r="N286" s="29"/>
      <c r="O286" s="30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52">
        <f t="shared" si="25"/>
        <v>1</v>
      </c>
      <c r="AK286" s="52">
        <f t="shared" si="26"/>
        <v>0</v>
      </c>
      <c r="AL286" s="52">
        <f t="shared" si="27"/>
        <v>1</v>
      </c>
      <c r="AM286" s="29"/>
      <c r="AN286" s="29"/>
      <c r="AO286" s="29"/>
      <c r="AP286" s="29"/>
      <c r="AQ286" s="29"/>
      <c r="AR286" s="29"/>
      <c r="AS286" s="53">
        <f t="shared" si="28"/>
        <v>1</v>
      </c>
      <c r="AT286" s="31"/>
      <c r="AU286" s="32">
        <f t="shared" si="29"/>
        <v>0</v>
      </c>
      <c r="AV286" s="29"/>
      <c r="AW286" s="29"/>
      <c r="AX286" s="29"/>
      <c r="AY286" s="29"/>
      <c r="AZ286" s="29"/>
      <c r="BA286" s="33">
        <f t="shared" si="30"/>
        <v>1</v>
      </c>
    </row>
    <row r="287" spans="1:53" x14ac:dyDescent="0.25">
      <c r="A287" s="29">
        <v>279</v>
      </c>
      <c r="B287" s="29"/>
      <c r="C287" s="29"/>
      <c r="D287" s="29"/>
      <c r="E287" s="29" t="s">
        <v>519</v>
      </c>
      <c r="F287" s="29"/>
      <c r="G287" s="29"/>
      <c r="H287" s="29" t="s">
        <v>519</v>
      </c>
      <c r="I287" s="29" t="s">
        <v>45</v>
      </c>
      <c r="J287" s="51">
        <v>0.5</v>
      </c>
      <c r="K287" s="29"/>
      <c r="L287" s="29"/>
      <c r="M287" s="29"/>
      <c r="N287" s="29"/>
      <c r="O287" s="30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52">
        <f t="shared" si="25"/>
        <v>0.5</v>
      </c>
      <c r="AK287" s="52">
        <f t="shared" si="26"/>
        <v>0.5</v>
      </c>
      <c r="AL287" s="52">
        <f t="shared" si="27"/>
        <v>1</v>
      </c>
      <c r="AM287" s="29"/>
      <c r="AN287" s="29"/>
      <c r="AO287" s="29"/>
      <c r="AP287" s="29"/>
      <c r="AQ287" s="29"/>
      <c r="AR287" s="29"/>
      <c r="AS287" s="53">
        <f t="shared" si="28"/>
        <v>0.5</v>
      </c>
      <c r="AT287" s="31"/>
      <c r="AU287" s="32">
        <f t="shared" si="29"/>
        <v>0.5</v>
      </c>
      <c r="AV287" s="29"/>
      <c r="AW287" s="29"/>
      <c r="AX287" s="29"/>
      <c r="AY287" s="29"/>
      <c r="AZ287" s="29"/>
      <c r="BA287" s="33">
        <f t="shared" si="30"/>
        <v>0.5</v>
      </c>
    </row>
    <row r="288" spans="1:53" x14ac:dyDescent="0.25">
      <c r="A288" s="29">
        <v>280</v>
      </c>
      <c r="B288" s="29"/>
      <c r="C288" s="29"/>
      <c r="D288" s="29"/>
      <c r="E288" s="29" t="s">
        <v>655</v>
      </c>
      <c r="F288" s="29"/>
      <c r="G288" s="29"/>
      <c r="H288" s="29" t="s">
        <v>359</v>
      </c>
      <c r="I288" s="29" t="s">
        <v>141</v>
      </c>
      <c r="J288" s="51">
        <v>0.51</v>
      </c>
      <c r="K288" s="29"/>
      <c r="L288" s="29" t="s">
        <v>656</v>
      </c>
      <c r="M288" s="51">
        <v>0.49</v>
      </c>
      <c r="N288" s="29"/>
      <c r="O288" s="30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52">
        <f t="shared" si="25"/>
        <v>1</v>
      </c>
      <c r="AK288" s="52">
        <f t="shared" si="26"/>
        <v>0</v>
      </c>
      <c r="AL288" s="52">
        <f t="shared" si="27"/>
        <v>1</v>
      </c>
      <c r="AM288" s="29"/>
      <c r="AN288" s="29"/>
      <c r="AO288" s="29"/>
      <c r="AP288" s="29"/>
      <c r="AQ288" s="29"/>
      <c r="AR288" s="29"/>
      <c r="AS288" s="53">
        <f t="shared" si="28"/>
        <v>0.99998480999999995</v>
      </c>
      <c r="AT288" s="31"/>
      <c r="AU288" s="32">
        <f t="shared" si="29"/>
        <v>0.91707526666155004</v>
      </c>
      <c r="AV288" s="29"/>
      <c r="AW288" s="29"/>
      <c r="AX288" s="29"/>
      <c r="AY288" s="29"/>
      <c r="AZ288" s="29"/>
      <c r="BA288" s="33">
        <f t="shared" si="30"/>
        <v>1</v>
      </c>
    </row>
    <row r="289" spans="1:53" x14ac:dyDescent="0.25">
      <c r="A289" s="29">
        <v>281</v>
      </c>
      <c r="B289" s="29"/>
      <c r="C289" s="29"/>
      <c r="D289" s="29"/>
      <c r="E289" s="29" t="s">
        <v>635</v>
      </c>
      <c r="F289" s="29"/>
      <c r="G289" s="29"/>
      <c r="H289" s="29" t="s">
        <v>635</v>
      </c>
      <c r="I289" s="29" t="s">
        <v>377</v>
      </c>
      <c r="J289" s="51">
        <v>1</v>
      </c>
      <c r="K289" s="29"/>
      <c r="L289" s="29"/>
      <c r="M289" s="29"/>
      <c r="N289" s="29"/>
      <c r="O289" s="30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52">
        <f t="shared" si="25"/>
        <v>1</v>
      </c>
      <c r="AK289" s="52">
        <f t="shared" si="26"/>
        <v>0</v>
      </c>
      <c r="AL289" s="52">
        <f t="shared" si="27"/>
        <v>1</v>
      </c>
      <c r="AM289" s="29"/>
      <c r="AN289" s="29"/>
      <c r="AO289" s="29"/>
      <c r="AP289" s="29"/>
      <c r="AQ289" s="29"/>
      <c r="AR289" s="29"/>
      <c r="AS289" s="53">
        <f t="shared" si="28"/>
        <v>1</v>
      </c>
      <c r="AT289" s="31"/>
      <c r="AU289" s="32">
        <f t="shared" si="29"/>
        <v>0</v>
      </c>
      <c r="AV289" s="29"/>
      <c r="AW289" s="29"/>
      <c r="AX289" s="29"/>
      <c r="AY289" s="29"/>
      <c r="AZ289" s="29"/>
      <c r="BA289" s="33">
        <f t="shared" si="30"/>
        <v>1</v>
      </c>
    </row>
    <row r="290" spans="1:53" x14ac:dyDescent="0.25">
      <c r="A290" s="29">
        <v>282</v>
      </c>
      <c r="B290" s="29"/>
      <c r="C290" s="29"/>
      <c r="D290" s="29"/>
      <c r="E290" s="29" t="s">
        <v>89</v>
      </c>
      <c r="F290" s="29"/>
      <c r="G290" s="29"/>
      <c r="H290" s="29" t="s">
        <v>89</v>
      </c>
      <c r="I290" s="29" t="s">
        <v>173</v>
      </c>
      <c r="J290" s="51">
        <v>0.99999800000000005</v>
      </c>
      <c r="K290" s="29"/>
      <c r="L290" s="29" t="s">
        <v>220</v>
      </c>
      <c r="M290" s="51">
        <v>1.9999999999999999E-6</v>
      </c>
      <c r="N290" s="29"/>
      <c r="O290" s="30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52">
        <f t="shared" si="25"/>
        <v>1</v>
      </c>
      <c r="AK290" s="52">
        <f t="shared" si="26"/>
        <v>0</v>
      </c>
      <c r="AL290" s="52">
        <f t="shared" si="27"/>
        <v>1</v>
      </c>
      <c r="AM290" s="29"/>
      <c r="AN290" s="29"/>
      <c r="AO290" s="29"/>
      <c r="AP290" s="29"/>
      <c r="AQ290" s="29"/>
      <c r="AR290" s="29"/>
      <c r="AS290" s="53">
        <f t="shared" si="28"/>
        <v>1</v>
      </c>
      <c r="AT290" s="31"/>
      <c r="AU290" s="32">
        <f t="shared" si="29"/>
        <v>1</v>
      </c>
      <c r="AV290" s="29"/>
      <c r="AW290" s="29"/>
      <c r="AX290" s="29"/>
      <c r="AY290" s="29"/>
      <c r="AZ290" s="29"/>
      <c r="BA290" s="33">
        <f t="shared" si="30"/>
        <v>1</v>
      </c>
    </row>
    <row r="291" spans="1:53" x14ac:dyDescent="0.25">
      <c r="A291" s="29">
        <v>283</v>
      </c>
      <c r="B291" s="29"/>
      <c r="C291" s="29"/>
      <c r="D291" s="29"/>
      <c r="E291" s="29" t="s">
        <v>657</v>
      </c>
      <c r="F291" s="29"/>
      <c r="G291" s="29"/>
      <c r="H291" s="29" t="s">
        <v>657</v>
      </c>
      <c r="I291" s="29" t="s">
        <v>28</v>
      </c>
      <c r="J291" s="51">
        <v>0.5</v>
      </c>
      <c r="K291" s="29"/>
      <c r="L291" s="29" t="s">
        <v>8</v>
      </c>
      <c r="M291" s="51">
        <v>0.5</v>
      </c>
      <c r="N291" s="29"/>
      <c r="O291" s="30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52">
        <f t="shared" si="25"/>
        <v>1</v>
      </c>
      <c r="AK291" s="52">
        <f t="shared" si="26"/>
        <v>0</v>
      </c>
      <c r="AL291" s="52">
        <f t="shared" si="27"/>
        <v>1</v>
      </c>
      <c r="AM291" s="29"/>
      <c r="AN291" s="29"/>
      <c r="AO291" s="29"/>
      <c r="AP291" s="29"/>
      <c r="AQ291" s="29"/>
      <c r="AR291" s="29"/>
      <c r="AS291" s="53">
        <f t="shared" si="28"/>
        <v>0.99996656033791831</v>
      </c>
      <c r="AT291" s="31"/>
      <c r="AU291" s="32">
        <f t="shared" si="29"/>
        <v>0.99017101932492269</v>
      </c>
      <c r="AV291" s="29"/>
      <c r="AW291" s="29"/>
      <c r="AX291" s="29"/>
      <c r="AY291" s="29"/>
      <c r="AZ291" s="29"/>
      <c r="BA291" s="33">
        <f t="shared" si="30"/>
        <v>1</v>
      </c>
    </row>
    <row r="292" spans="1:53" x14ac:dyDescent="0.25">
      <c r="A292" s="29">
        <v>284</v>
      </c>
      <c r="B292" s="29"/>
      <c r="C292" s="29"/>
      <c r="D292" s="29"/>
      <c r="E292" s="29" t="s">
        <v>379</v>
      </c>
      <c r="F292" s="29"/>
      <c r="G292" s="29"/>
      <c r="H292" s="29" t="s">
        <v>379</v>
      </c>
      <c r="I292" s="29" t="s">
        <v>377</v>
      </c>
      <c r="J292" s="51">
        <v>1</v>
      </c>
      <c r="K292" s="29"/>
      <c r="L292" s="29"/>
      <c r="M292" s="29"/>
      <c r="N292" s="29"/>
      <c r="O292" s="30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52">
        <f t="shared" si="25"/>
        <v>1</v>
      </c>
      <c r="AK292" s="52">
        <f t="shared" si="26"/>
        <v>0</v>
      </c>
      <c r="AL292" s="52">
        <f t="shared" si="27"/>
        <v>1</v>
      </c>
      <c r="AM292" s="29"/>
      <c r="AN292" s="29"/>
      <c r="AO292" s="29"/>
      <c r="AP292" s="29"/>
      <c r="AQ292" s="29"/>
      <c r="AR292" s="29"/>
      <c r="AS292" s="53">
        <f t="shared" si="28"/>
        <v>1</v>
      </c>
      <c r="AT292" s="31"/>
      <c r="AU292" s="32">
        <f t="shared" si="29"/>
        <v>0</v>
      </c>
      <c r="AV292" s="29"/>
      <c r="AW292" s="29"/>
      <c r="AX292" s="29"/>
      <c r="AY292" s="29"/>
      <c r="AZ292" s="29"/>
      <c r="BA292" s="33">
        <f t="shared" si="30"/>
        <v>1</v>
      </c>
    </row>
    <row r="293" spans="1:53" x14ac:dyDescent="0.25">
      <c r="A293" s="29">
        <v>285</v>
      </c>
      <c r="B293" s="29"/>
      <c r="C293" s="29"/>
      <c r="D293" s="29"/>
      <c r="E293" s="29" t="s">
        <v>658</v>
      </c>
      <c r="F293" s="29"/>
      <c r="G293" s="29"/>
      <c r="H293" s="29" t="s">
        <v>658</v>
      </c>
      <c r="I293" s="29" t="s">
        <v>377</v>
      </c>
      <c r="J293" s="51">
        <v>0</v>
      </c>
      <c r="K293" s="29"/>
      <c r="L293" s="29"/>
      <c r="M293" s="29"/>
      <c r="N293" s="29"/>
      <c r="O293" s="30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52">
        <f t="shared" si="25"/>
        <v>0</v>
      </c>
      <c r="AK293" s="52">
        <f t="shared" si="26"/>
        <v>1</v>
      </c>
      <c r="AL293" s="52">
        <f t="shared" si="27"/>
        <v>1</v>
      </c>
      <c r="AM293" s="29"/>
      <c r="AN293" s="29"/>
      <c r="AO293" s="29"/>
      <c r="AP293" s="29"/>
      <c r="AQ293" s="29"/>
      <c r="AR293" s="29"/>
      <c r="AS293" s="53">
        <f t="shared" si="28"/>
        <v>0</v>
      </c>
      <c r="AT293" s="31"/>
      <c r="AU293" s="32">
        <f t="shared" si="29"/>
        <v>0</v>
      </c>
      <c r="AV293" s="29"/>
      <c r="AW293" s="29"/>
      <c r="AX293" s="29"/>
      <c r="AY293" s="29"/>
      <c r="AZ293" s="29"/>
      <c r="BA293" s="33">
        <f t="shared" si="30"/>
        <v>0</v>
      </c>
    </row>
    <row r="294" spans="1:53" s="65" customFormat="1" x14ac:dyDescent="0.25">
      <c r="A294" s="61">
        <v>286</v>
      </c>
      <c r="B294" s="61"/>
      <c r="C294" s="61"/>
      <c r="D294" s="61"/>
      <c r="E294" s="61" t="s">
        <v>659</v>
      </c>
      <c r="F294" s="61"/>
      <c r="G294" s="61"/>
      <c r="H294" s="61" t="s">
        <v>659</v>
      </c>
      <c r="I294" s="61" t="s">
        <v>652</v>
      </c>
      <c r="J294" s="62">
        <v>0.99</v>
      </c>
      <c r="K294" s="61"/>
      <c r="L294" s="61" t="s">
        <v>526</v>
      </c>
      <c r="M294" s="62">
        <v>9.2E-5</v>
      </c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3">
        <f t="shared" si="25"/>
        <v>0.99009199999999997</v>
      </c>
      <c r="AK294" s="63">
        <f t="shared" si="26"/>
        <v>9.9080000000000279E-3</v>
      </c>
      <c r="AL294" s="63">
        <f t="shared" si="27"/>
        <v>1</v>
      </c>
      <c r="AM294" s="61"/>
      <c r="AN294" s="61"/>
      <c r="AO294" s="61"/>
      <c r="AP294" s="61"/>
      <c r="AQ294" s="61"/>
      <c r="AR294" s="61"/>
      <c r="AS294" s="53">
        <f t="shared" si="28"/>
        <v>0.19801740838080764</v>
      </c>
      <c r="AT294" s="64"/>
      <c r="AU294" s="32">
        <f t="shared" si="29"/>
        <v>0.18139562910391424</v>
      </c>
      <c r="AV294" s="61"/>
      <c r="AW294" s="61"/>
      <c r="AX294" s="61"/>
      <c r="AY294" s="61"/>
      <c r="AZ294" s="61"/>
      <c r="BA294" s="33">
        <f t="shared" si="30"/>
        <v>0.99009199999999997</v>
      </c>
    </row>
    <row r="295" spans="1:53" x14ac:dyDescent="0.25">
      <c r="A295" s="29">
        <v>287</v>
      </c>
      <c r="B295" s="29"/>
      <c r="C295" s="29"/>
      <c r="D295" s="29"/>
      <c r="E295" s="29" t="s">
        <v>145</v>
      </c>
      <c r="F295" s="29"/>
      <c r="G295" s="29"/>
      <c r="H295" s="29" t="s">
        <v>145</v>
      </c>
      <c r="I295" s="29" t="s">
        <v>141</v>
      </c>
      <c r="J295" s="51">
        <v>0.96210499999999999</v>
      </c>
      <c r="K295" s="29"/>
      <c r="L295" s="29" t="s">
        <v>59</v>
      </c>
      <c r="M295" s="51">
        <v>1.2632000000000001E-2</v>
      </c>
      <c r="N295" s="29"/>
      <c r="O295" s="30" t="s">
        <v>34</v>
      </c>
      <c r="P295" s="51">
        <v>1.2632000000000001E-2</v>
      </c>
      <c r="Q295" s="29"/>
      <c r="R295" s="29" t="s">
        <v>36</v>
      </c>
      <c r="S295" s="51">
        <v>1.26E-2</v>
      </c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52">
        <f t="shared" si="25"/>
        <v>0.99996899999999989</v>
      </c>
      <c r="AK295" s="52">
        <f t="shared" si="26"/>
        <v>3.1000000000114269E-5</v>
      </c>
      <c r="AL295" s="52">
        <f t="shared" si="27"/>
        <v>1</v>
      </c>
      <c r="AM295" s="29"/>
      <c r="AN295" s="29"/>
      <c r="AO295" s="29"/>
      <c r="AP295" s="29"/>
      <c r="AQ295" s="29"/>
      <c r="AR295" s="29"/>
      <c r="AS295" s="53">
        <f t="shared" si="28"/>
        <v>0.99996899999999989</v>
      </c>
      <c r="AT295" s="31"/>
      <c r="AU295" s="32">
        <f t="shared" si="29"/>
        <v>0.9181330135950001</v>
      </c>
      <c r="AV295" s="29"/>
      <c r="AW295" s="29"/>
      <c r="AX295" s="29"/>
      <c r="AY295" s="29"/>
      <c r="AZ295" s="29"/>
      <c r="BA295" s="33">
        <f t="shared" si="30"/>
        <v>0.99996899999999989</v>
      </c>
    </row>
    <row r="296" spans="1:53" x14ac:dyDescent="0.25">
      <c r="A296" s="29">
        <v>288</v>
      </c>
      <c r="B296" s="29"/>
      <c r="C296" s="29"/>
      <c r="D296" s="29"/>
      <c r="E296" s="29" t="s">
        <v>28</v>
      </c>
      <c r="F296" s="29"/>
      <c r="G296" s="29"/>
      <c r="H296" s="29" t="s">
        <v>28</v>
      </c>
      <c r="I296" s="29" t="s">
        <v>45</v>
      </c>
      <c r="J296" s="51">
        <v>0.82569999999999999</v>
      </c>
      <c r="K296" s="29"/>
      <c r="L296" s="30" t="s">
        <v>369</v>
      </c>
      <c r="M296" s="51">
        <v>1.2888999999999999E-2</v>
      </c>
      <c r="N296" s="29"/>
      <c r="O296" s="29" t="s">
        <v>167</v>
      </c>
      <c r="P296" s="51">
        <v>0.16136700000000001</v>
      </c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52">
        <f>J296+P296+M296+S296+V296+Y296+AB296+AE296+AH296</f>
        <v>0.99995600000000007</v>
      </c>
      <c r="AK296" s="52">
        <f t="shared" si="26"/>
        <v>4.3999999999932982E-5</v>
      </c>
      <c r="AL296" s="52">
        <f t="shared" si="27"/>
        <v>1</v>
      </c>
      <c r="AM296" s="29"/>
      <c r="AN296" s="29"/>
      <c r="AO296" s="29"/>
      <c r="AP296" s="29"/>
      <c r="AQ296" s="29"/>
      <c r="AR296" s="29"/>
      <c r="AS296" s="53">
        <f t="shared" si="28"/>
        <v>0.99995600000000007</v>
      </c>
      <c r="AT296" s="31"/>
      <c r="AU296" s="32">
        <f t="shared" si="29"/>
        <v>0.98706700000000003</v>
      </c>
      <c r="AV296" s="29"/>
      <c r="AW296" s="29"/>
      <c r="AX296" s="29"/>
      <c r="AY296" s="29"/>
      <c r="AZ296" s="29"/>
      <c r="BA296" s="33">
        <f t="shared" si="30"/>
        <v>0.99995600000000007</v>
      </c>
    </row>
    <row r="297" spans="1:53" x14ac:dyDescent="0.25">
      <c r="A297" s="29">
        <v>289</v>
      </c>
      <c r="B297" s="29"/>
      <c r="C297" s="29"/>
      <c r="D297" s="29"/>
      <c r="E297" s="29" t="s">
        <v>660</v>
      </c>
      <c r="F297" s="29"/>
      <c r="G297" s="29"/>
      <c r="H297" s="29" t="s">
        <v>660</v>
      </c>
      <c r="I297" s="29" t="s">
        <v>61</v>
      </c>
      <c r="J297" s="51">
        <v>6.6699999999999995E-2</v>
      </c>
      <c r="K297" s="29"/>
      <c r="N297" s="29"/>
      <c r="O297" s="30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52" t="e">
        <f>J297+#REF!+P297+S297+V297+Y297+AB297+AE297+AH297</f>
        <v>#REF!</v>
      </c>
      <c r="AK297" s="52" t="e">
        <f t="shared" si="26"/>
        <v>#REF!</v>
      </c>
      <c r="AL297" s="52" t="e">
        <f t="shared" si="27"/>
        <v>#REF!</v>
      </c>
      <c r="AM297" s="29"/>
      <c r="AN297" s="29"/>
      <c r="AO297" s="29"/>
      <c r="AP297" s="29"/>
      <c r="AQ297" s="29"/>
      <c r="AR297" s="29"/>
      <c r="AS297" s="53">
        <f t="shared" si="28"/>
        <v>6.4995952401999998E-2</v>
      </c>
      <c r="AT297" s="31"/>
      <c r="AU297" s="32">
        <f t="shared" si="29"/>
        <v>6.1393748199999994E-2</v>
      </c>
      <c r="AV297" s="29"/>
      <c r="AW297" s="29"/>
      <c r="AX297" s="29"/>
      <c r="AY297" s="29"/>
      <c r="AZ297" s="29"/>
      <c r="BA297" s="33">
        <f t="shared" si="30"/>
        <v>6.6699999999999995E-2</v>
      </c>
    </row>
    <row r="298" spans="1:53" x14ac:dyDescent="0.25">
      <c r="A298" s="29">
        <v>290</v>
      </c>
      <c r="B298" s="29"/>
      <c r="C298" s="29"/>
      <c r="D298" s="29"/>
      <c r="E298" s="29" t="s">
        <v>406</v>
      </c>
      <c r="F298" s="29"/>
      <c r="G298" s="29"/>
      <c r="H298" s="29" t="s">
        <v>406</v>
      </c>
      <c r="I298" s="29" t="s">
        <v>369</v>
      </c>
      <c r="J298" s="52">
        <v>1</v>
      </c>
      <c r="K298" s="29"/>
      <c r="L298" s="29"/>
      <c r="M298" s="29"/>
      <c r="N298" s="29"/>
      <c r="O298" s="30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52">
        <f t="shared" si="25"/>
        <v>1</v>
      </c>
      <c r="AK298" s="52">
        <f t="shared" si="26"/>
        <v>0</v>
      </c>
      <c r="AL298" s="52">
        <f t="shared" si="27"/>
        <v>1</v>
      </c>
      <c r="AM298" s="29"/>
      <c r="AN298" s="29"/>
      <c r="AO298" s="29"/>
      <c r="AP298" s="29"/>
      <c r="AQ298" s="29"/>
      <c r="AR298" s="29"/>
      <c r="AS298" s="53">
        <f t="shared" si="28"/>
        <v>1</v>
      </c>
      <c r="AT298" s="31"/>
      <c r="AU298" s="32">
        <f t="shared" si="29"/>
        <v>0</v>
      </c>
      <c r="AV298" s="29"/>
      <c r="AW298" s="29"/>
      <c r="AX298" s="29"/>
      <c r="AY298" s="29"/>
      <c r="AZ298" s="29"/>
      <c r="BA298" s="33">
        <f t="shared" si="30"/>
        <v>1</v>
      </c>
    </row>
    <row r="299" spans="1:53" x14ac:dyDescent="0.25">
      <c r="A299" s="29">
        <v>291</v>
      </c>
      <c r="B299" s="29"/>
      <c r="C299" s="29"/>
      <c r="D299" s="29"/>
      <c r="E299" s="29" t="s">
        <v>173</v>
      </c>
      <c r="F299" s="29"/>
      <c r="G299" s="29"/>
      <c r="H299" s="29" t="s">
        <v>173</v>
      </c>
      <c r="I299" s="29" t="s">
        <v>45</v>
      </c>
      <c r="J299" s="51">
        <v>1</v>
      </c>
      <c r="K299" s="29"/>
      <c r="L299" s="29"/>
      <c r="M299" s="29"/>
      <c r="N299" s="29"/>
      <c r="O299" s="30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52">
        <f t="shared" si="25"/>
        <v>1</v>
      </c>
      <c r="AK299" s="52">
        <f t="shared" si="26"/>
        <v>0</v>
      </c>
      <c r="AL299" s="52">
        <f t="shared" si="27"/>
        <v>1</v>
      </c>
      <c r="AM299" s="29"/>
      <c r="AN299" s="29"/>
      <c r="AO299" s="29"/>
      <c r="AP299" s="29"/>
      <c r="AQ299" s="29"/>
      <c r="AR299" s="29"/>
      <c r="AS299" s="53">
        <f t="shared" si="28"/>
        <v>1</v>
      </c>
      <c r="AT299" s="31"/>
      <c r="AU299" s="32">
        <f t="shared" si="29"/>
        <v>1</v>
      </c>
      <c r="AV299" s="29"/>
      <c r="AW299" s="29"/>
      <c r="AX299" s="29"/>
      <c r="AY299" s="29"/>
      <c r="AZ299" s="29"/>
      <c r="BA299" s="33">
        <f t="shared" si="30"/>
        <v>1</v>
      </c>
    </row>
    <row r="300" spans="1:53" x14ac:dyDescent="0.25">
      <c r="A300" s="29">
        <v>292</v>
      </c>
      <c r="B300" s="29"/>
      <c r="C300" s="29"/>
      <c r="D300" s="29"/>
      <c r="E300" s="29" t="s">
        <v>167</v>
      </c>
      <c r="F300" s="29"/>
      <c r="G300" s="29"/>
      <c r="H300" s="29" t="s">
        <v>167</v>
      </c>
      <c r="I300" s="29" t="s">
        <v>45</v>
      </c>
      <c r="J300" s="51">
        <v>1</v>
      </c>
      <c r="K300" s="29"/>
      <c r="L300" s="29"/>
      <c r="M300" s="29"/>
      <c r="N300" s="29"/>
      <c r="O300" s="30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52">
        <f t="shared" si="25"/>
        <v>1</v>
      </c>
      <c r="AK300" s="52">
        <f t="shared" si="26"/>
        <v>0</v>
      </c>
      <c r="AL300" s="52">
        <f t="shared" si="27"/>
        <v>1</v>
      </c>
      <c r="AM300" s="29"/>
      <c r="AN300" s="29"/>
      <c r="AO300" s="29"/>
      <c r="AP300" s="29"/>
      <c r="AQ300" s="29"/>
      <c r="AR300" s="29"/>
      <c r="AS300" s="53">
        <f t="shared" si="28"/>
        <v>1</v>
      </c>
      <c r="AT300" s="31"/>
      <c r="AU300" s="32">
        <f t="shared" si="29"/>
        <v>1</v>
      </c>
      <c r="AV300" s="29"/>
      <c r="AW300" s="29"/>
      <c r="AX300" s="29"/>
      <c r="AY300" s="29"/>
      <c r="AZ300" s="29"/>
      <c r="BA300" s="33">
        <f t="shared" si="30"/>
        <v>1</v>
      </c>
    </row>
    <row r="301" spans="1:53" x14ac:dyDescent="0.25">
      <c r="A301" s="29">
        <v>293</v>
      </c>
      <c r="B301" s="29"/>
      <c r="C301" s="29"/>
      <c r="D301" s="29"/>
      <c r="E301" s="29" t="s">
        <v>407</v>
      </c>
      <c r="F301" s="29"/>
      <c r="G301" s="29"/>
      <c r="H301" s="29" t="s">
        <v>407</v>
      </c>
      <c r="I301" s="29" t="s">
        <v>369</v>
      </c>
      <c r="J301" s="52">
        <v>1</v>
      </c>
      <c r="K301" s="29"/>
      <c r="L301" s="29"/>
      <c r="M301" s="29"/>
      <c r="N301" s="29"/>
      <c r="O301" s="30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52">
        <f t="shared" si="25"/>
        <v>1</v>
      </c>
      <c r="AK301" s="52">
        <f t="shared" si="26"/>
        <v>0</v>
      </c>
      <c r="AL301" s="52">
        <f t="shared" si="27"/>
        <v>1</v>
      </c>
      <c r="AM301" s="29"/>
      <c r="AN301" s="29"/>
      <c r="AO301" s="29"/>
      <c r="AP301" s="29"/>
      <c r="AQ301" s="29"/>
      <c r="AR301" s="29"/>
      <c r="AS301" s="53">
        <f t="shared" si="28"/>
        <v>1</v>
      </c>
      <c r="AT301" s="31"/>
      <c r="AU301" s="32">
        <f t="shared" si="29"/>
        <v>0</v>
      </c>
      <c r="AV301" s="29"/>
      <c r="AW301" s="29"/>
      <c r="AX301" s="29"/>
      <c r="AY301" s="29"/>
      <c r="AZ301" s="29"/>
      <c r="BA301" s="33">
        <f t="shared" si="30"/>
        <v>1</v>
      </c>
    </row>
    <row r="302" spans="1:53" x14ac:dyDescent="0.25">
      <c r="A302" s="29">
        <v>294</v>
      </c>
      <c r="B302" s="29"/>
      <c r="C302" s="29"/>
      <c r="D302" s="29"/>
      <c r="E302" s="29" t="s">
        <v>373</v>
      </c>
      <c r="F302" s="29"/>
      <c r="G302" s="29"/>
      <c r="H302" s="29" t="s">
        <v>373</v>
      </c>
      <c r="I302" s="29" t="s">
        <v>369</v>
      </c>
      <c r="J302" s="52">
        <v>1</v>
      </c>
      <c r="K302" s="29"/>
      <c r="L302" s="29"/>
      <c r="M302" s="29"/>
      <c r="N302" s="29"/>
      <c r="O302" s="30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52">
        <f t="shared" si="25"/>
        <v>1</v>
      </c>
      <c r="AK302" s="52">
        <f t="shared" si="26"/>
        <v>0</v>
      </c>
      <c r="AL302" s="52">
        <f t="shared" si="27"/>
        <v>1</v>
      </c>
      <c r="AM302" s="29"/>
      <c r="AN302" s="29"/>
      <c r="AO302" s="29"/>
      <c r="AP302" s="29"/>
      <c r="AQ302" s="29"/>
      <c r="AR302" s="29"/>
      <c r="AS302" s="53">
        <f t="shared" si="28"/>
        <v>1</v>
      </c>
      <c r="AT302" s="31"/>
      <c r="AU302" s="32">
        <f t="shared" si="29"/>
        <v>0</v>
      </c>
      <c r="AV302" s="29"/>
      <c r="AW302" s="29"/>
      <c r="AX302" s="29"/>
      <c r="AY302" s="29"/>
      <c r="AZ302" s="29"/>
      <c r="BA302" s="33">
        <f t="shared" si="30"/>
        <v>1</v>
      </c>
    </row>
    <row r="303" spans="1:53" x14ac:dyDescent="0.25">
      <c r="A303" s="29">
        <v>295</v>
      </c>
      <c r="B303" s="29"/>
      <c r="C303" s="29"/>
      <c r="D303" s="29"/>
      <c r="E303" s="29" t="s">
        <v>661</v>
      </c>
      <c r="F303" s="29"/>
      <c r="G303" s="29"/>
      <c r="H303" s="29" t="s">
        <v>661</v>
      </c>
      <c r="I303" s="29" t="s">
        <v>45</v>
      </c>
      <c r="J303" s="52">
        <v>1</v>
      </c>
      <c r="K303" s="29"/>
      <c r="L303" s="29"/>
      <c r="M303" s="29"/>
      <c r="N303" s="29"/>
      <c r="O303" s="30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52">
        <f t="shared" si="25"/>
        <v>1</v>
      </c>
      <c r="AK303" s="52">
        <f t="shared" si="26"/>
        <v>0</v>
      </c>
      <c r="AL303" s="52">
        <f t="shared" si="27"/>
        <v>1</v>
      </c>
      <c r="AM303" s="29"/>
      <c r="AN303" s="29"/>
      <c r="AO303" s="29"/>
      <c r="AP303" s="29"/>
      <c r="AQ303" s="29"/>
      <c r="AR303" s="29"/>
      <c r="AS303" s="53">
        <f t="shared" si="28"/>
        <v>1</v>
      </c>
      <c r="AT303" s="31"/>
      <c r="AU303" s="32">
        <f t="shared" si="29"/>
        <v>1</v>
      </c>
      <c r="AV303" s="29"/>
      <c r="AW303" s="29"/>
      <c r="AX303" s="29"/>
      <c r="AY303" s="29"/>
      <c r="AZ303" s="29"/>
      <c r="BA303" s="33">
        <f t="shared" si="30"/>
        <v>1</v>
      </c>
    </row>
    <row r="304" spans="1:53" x14ac:dyDescent="0.25">
      <c r="A304" s="29">
        <v>296</v>
      </c>
      <c r="B304" s="29"/>
      <c r="C304" s="29"/>
      <c r="D304" s="29"/>
      <c r="E304" s="29" t="s">
        <v>171</v>
      </c>
      <c r="F304" s="29"/>
      <c r="G304" s="29"/>
      <c r="H304" s="29" t="s">
        <v>171</v>
      </c>
      <c r="I304" s="29" t="s">
        <v>45</v>
      </c>
      <c r="J304" s="51">
        <v>1</v>
      </c>
      <c r="K304" s="29"/>
      <c r="L304" s="29"/>
      <c r="M304" s="29"/>
      <c r="N304" s="29"/>
      <c r="O304" s="30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52">
        <f t="shared" si="25"/>
        <v>1</v>
      </c>
      <c r="AK304" s="52">
        <f t="shared" si="26"/>
        <v>0</v>
      </c>
      <c r="AL304" s="52">
        <f t="shared" si="27"/>
        <v>1</v>
      </c>
      <c r="AM304" s="29"/>
      <c r="AN304" s="29"/>
      <c r="AO304" s="29"/>
      <c r="AP304" s="29"/>
      <c r="AQ304" s="29"/>
      <c r="AR304" s="29"/>
      <c r="AS304" s="53">
        <f t="shared" si="28"/>
        <v>1</v>
      </c>
      <c r="AT304" s="31"/>
      <c r="AU304" s="32">
        <f t="shared" si="29"/>
        <v>1</v>
      </c>
      <c r="AV304" s="29"/>
      <c r="AW304" s="29"/>
      <c r="AX304" s="29"/>
      <c r="AY304" s="29"/>
      <c r="AZ304" s="29"/>
      <c r="BA304" s="33">
        <f t="shared" si="30"/>
        <v>1</v>
      </c>
    </row>
    <row r="305" spans="1:53" x14ac:dyDescent="0.25">
      <c r="A305" s="29">
        <v>297</v>
      </c>
      <c r="B305" s="29"/>
      <c r="C305" s="29"/>
      <c r="D305" s="29"/>
      <c r="E305" s="29" t="s">
        <v>220</v>
      </c>
      <c r="F305" s="29"/>
      <c r="G305" s="29"/>
      <c r="H305" s="29" t="s">
        <v>220</v>
      </c>
      <c r="I305" s="29" t="s">
        <v>173</v>
      </c>
      <c r="J305" s="51">
        <v>1</v>
      </c>
      <c r="K305" s="29"/>
      <c r="L305" s="29"/>
      <c r="M305" s="29"/>
      <c r="N305" s="29"/>
      <c r="O305" s="30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52">
        <f t="shared" si="25"/>
        <v>1</v>
      </c>
      <c r="AK305" s="52">
        <f t="shared" si="26"/>
        <v>0</v>
      </c>
      <c r="AL305" s="52">
        <f t="shared" si="27"/>
        <v>1</v>
      </c>
      <c r="AM305" s="29"/>
      <c r="AN305" s="29"/>
      <c r="AO305" s="29"/>
      <c r="AP305" s="29"/>
      <c r="AQ305" s="29"/>
      <c r="AR305" s="29"/>
      <c r="AS305" s="53">
        <f t="shared" si="28"/>
        <v>1</v>
      </c>
      <c r="AT305" s="31"/>
      <c r="AU305" s="32">
        <f t="shared" si="29"/>
        <v>1</v>
      </c>
      <c r="AV305" s="29"/>
      <c r="AW305" s="29"/>
      <c r="AX305" s="29"/>
      <c r="AY305" s="29"/>
      <c r="AZ305" s="29"/>
      <c r="BA305" s="33">
        <f t="shared" si="30"/>
        <v>1</v>
      </c>
    </row>
    <row r="306" spans="1:53" x14ac:dyDescent="0.25">
      <c r="A306" s="29">
        <v>298</v>
      </c>
      <c r="B306" s="29"/>
      <c r="C306" s="29"/>
      <c r="D306" s="29"/>
      <c r="E306" s="29" t="s">
        <v>177</v>
      </c>
      <c r="F306" s="29"/>
      <c r="G306" s="29"/>
      <c r="H306" s="29" t="s">
        <v>177</v>
      </c>
      <c r="I306" s="29" t="s">
        <v>121</v>
      </c>
      <c r="J306" s="51">
        <v>0.99</v>
      </c>
      <c r="K306" s="29"/>
      <c r="L306" s="29"/>
      <c r="M306" s="29"/>
      <c r="N306" s="29"/>
      <c r="O306" s="30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52">
        <f t="shared" si="25"/>
        <v>0.99</v>
      </c>
      <c r="AK306" s="52">
        <f t="shared" si="26"/>
        <v>1.0000000000000009E-2</v>
      </c>
      <c r="AL306" s="52">
        <f t="shared" si="27"/>
        <v>1</v>
      </c>
      <c r="AM306" s="29"/>
      <c r="AN306" s="29"/>
      <c r="AO306" s="29"/>
      <c r="AP306" s="29"/>
      <c r="AQ306" s="29"/>
      <c r="AR306" s="29"/>
      <c r="AS306" s="53">
        <f t="shared" si="28"/>
        <v>0.99</v>
      </c>
      <c r="AT306" s="31"/>
      <c r="AU306" s="32">
        <f t="shared" si="29"/>
        <v>0.58584239999999999</v>
      </c>
      <c r="AV306" s="29"/>
      <c r="AW306" s="29"/>
      <c r="AX306" s="29"/>
      <c r="AY306" s="29"/>
      <c r="AZ306" s="29"/>
      <c r="BA306" s="33">
        <f t="shared" si="30"/>
        <v>0.99</v>
      </c>
    </row>
    <row r="307" spans="1:53" s="65" customFormat="1" x14ac:dyDescent="0.25">
      <c r="A307" s="61">
        <v>299</v>
      </c>
      <c r="B307" s="61"/>
      <c r="C307" s="61"/>
      <c r="D307" s="61"/>
      <c r="E307" s="61" t="s">
        <v>36</v>
      </c>
      <c r="F307" s="61"/>
      <c r="G307" s="61"/>
      <c r="H307" s="61" t="s">
        <v>36</v>
      </c>
      <c r="I307" s="61" t="s">
        <v>45</v>
      </c>
      <c r="J307" s="62">
        <f>94.1924%+1.8497%+0.0354%</f>
        <v>0.96077500000000005</v>
      </c>
      <c r="K307" s="61"/>
      <c r="L307" s="61" t="s">
        <v>167</v>
      </c>
      <c r="M307" s="62">
        <v>3.9225000000000003E-2</v>
      </c>
      <c r="N307" s="61"/>
      <c r="O307" s="61" t="s">
        <v>662</v>
      </c>
      <c r="P307" s="62"/>
      <c r="Q307" s="61"/>
      <c r="R307" s="61" t="s">
        <v>663</v>
      </c>
      <c r="S307" s="62"/>
      <c r="T307" s="61"/>
      <c r="U307" s="61" t="s">
        <v>173</v>
      </c>
      <c r="V307" s="62">
        <v>0</v>
      </c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52">
        <f t="shared" si="25"/>
        <v>1</v>
      </c>
      <c r="AK307" s="52">
        <f t="shared" si="26"/>
        <v>0</v>
      </c>
      <c r="AL307" s="52">
        <f t="shared" si="27"/>
        <v>1</v>
      </c>
      <c r="AM307" s="61"/>
      <c r="AN307" s="61"/>
      <c r="AO307" s="61"/>
      <c r="AP307" s="61"/>
      <c r="AQ307" s="61"/>
      <c r="AR307" s="61"/>
      <c r="AS307" s="53">
        <f t="shared" si="28"/>
        <v>1</v>
      </c>
      <c r="AT307" s="64"/>
      <c r="AU307" s="32">
        <f t="shared" si="29"/>
        <v>1</v>
      </c>
      <c r="AV307" s="61"/>
      <c r="AW307" s="61"/>
      <c r="AX307" s="61"/>
      <c r="AY307" s="61"/>
      <c r="AZ307" s="61"/>
      <c r="BA307" s="33">
        <f t="shared" si="30"/>
        <v>1</v>
      </c>
    </row>
    <row r="308" spans="1:53" x14ac:dyDescent="0.25">
      <c r="A308" s="29">
        <v>300</v>
      </c>
      <c r="B308" s="29"/>
      <c r="C308" s="29"/>
      <c r="D308" s="29"/>
      <c r="E308" s="29" t="s">
        <v>385</v>
      </c>
      <c r="F308" s="29"/>
      <c r="G308" s="29"/>
      <c r="H308" s="29" t="s">
        <v>385</v>
      </c>
      <c r="I308" s="29" t="s">
        <v>191</v>
      </c>
      <c r="J308" s="51">
        <v>1</v>
      </c>
      <c r="K308" s="29"/>
      <c r="L308" s="29"/>
      <c r="M308" s="29"/>
      <c r="N308" s="29"/>
      <c r="O308" s="30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52">
        <f t="shared" si="25"/>
        <v>1</v>
      </c>
      <c r="AK308" s="52">
        <f t="shared" si="26"/>
        <v>0</v>
      </c>
      <c r="AL308" s="52">
        <f t="shared" si="27"/>
        <v>1</v>
      </c>
      <c r="AM308" s="29"/>
      <c r="AN308" s="29"/>
      <c r="AO308" s="29"/>
      <c r="AP308" s="29"/>
      <c r="AQ308" s="29"/>
      <c r="AR308" s="29"/>
      <c r="AS308" s="53">
        <f t="shared" si="28"/>
        <v>1</v>
      </c>
      <c r="AT308" s="31"/>
      <c r="AU308" s="32">
        <f t="shared" si="29"/>
        <v>1</v>
      </c>
      <c r="AV308" s="29"/>
      <c r="AW308" s="29"/>
      <c r="AX308" s="29"/>
      <c r="AY308" s="29"/>
      <c r="AZ308" s="29"/>
      <c r="BA308" s="33">
        <f t="shared" si="30"/>
        <v>1</v>
      </c>
    </row>
    <row r="309" spans="1:53" x14ac:dyDescent="0.25">
      <c r="A309" s="29">
        <v>301</v>
      </c>
      <c r="B309" s="29"/>
      <c r="C309" s="29"/>
      <c r="D309" s="29"/>
      <c r="E309" s="29" t="s">
        <v>362</v>
      </c>
      <c r="F309" s="29"/>
      <c r="G309" s="29"/>
      <c r="H309" s="29" t="s">
        <v>362</v>
      </c>
      <c r="I309" s="29" t="s">
        <v>45</v>
      </c>
      <c r="J309" s="66">
        <v>0.710839</v>
      </c>
      <c r="K309" s="67"/>
      <c r="L309" s="67" t="s">
        <v>28</v>
      </c>
      <c r="M309" s="66">
        <v>0.289161</v>
      </c>
      <c r="N309" s="29"/>
      <c r="O309" s="30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52">
        <f t="shared" si="25"/>
        <v>1</v>
      </c>
      <c r="AK309" s="52">
        <f t="shared" si="26"/>
        <v>0</v>
      </c>
      <c r="AL309" s="52">
        <f t="shared" si="27"/>
        <v>1</v>
      </c>
      <c r="AM309" s="29"/>
      <c r="AN309" s="29"/>
      <c r="AO309" s="29"/>
      <c r="AP309" s="29"/>
      <c r="AQ309" s="29"/>
      <c r="AR309" s="29"/>
      <c r="AS309" s="53">
        <f t="shared" si="28"/>
        <v>0.99998727691600009</v>
      </c>
      <c r="AT309" s="31"/>
      <c r="AU309" s="32">
        <f t="shared" si="29"/>
        <v>0.99626028078700002</v>
      </c>
      <c r="AV309" s="29"/>
      <c r="AW309" s="29"/>
      <c r="AX309" s="29"/>
      <c r="AY309" s="29"/>
      <c r="AZ309" s="29"/>
      <c r="BA309" s="33">
        <f t="shared" si="30"/>
        <v>1</v>
      </c>
    </row>
    <row r="310" spans="1:53" x14ac:dyDescent="0.25">
      <c r="A310" s="29">
        <v>302</v>
      </c>
      <c r="B310" s="29"/>
      <c r="C310" s="29"/>
      <c r="D310" s="29"/>
      <c r="E310" s="29" t="s">
        <v>45</v>
      </c>
      <c r="F310" s="29"/>
      <c r="G310" s="29"/>
      <c r="H310" s="54" t="s">
        <v>45</v>
      </c>
      <c r="I310" s="54" t="s">
        <v>369</v>
      </c>
      <c r="J310" s="60">
        <v>1</v>
      </c>
      <c r="K310" s="29" t="s">
        <v>664</v>
      </c>
      <c r="L310" s="29"/>
      <c r="M310" s="29"/>
      <c r="N310" s="29"/>
      <c r="O310" s="30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52">
        <f t="shared" si="25"/>
        <v>1</v>
      </c>
      <c r="AK310" s="52">
        <f t="shared" si="26"/>
        <v>0</v>
      </c>
      <c r="AL310" s="52">
        <f t="shared" si="27"/>
        <v>1</v>
      </c>
      <c r="AM310" s="29"/>
      <c r="AN310" s="29"/>
      <c r="AO310" s="29"/>
      <c r="AP310" s="29"/>
      <c r="AQ310" s="29"/>
      <c r="AR310" s="29"/>
      <c r="AS310" s="53">
        <f t="shared" si="28"/>
        <v>1</v>
      </c>
      <c r="AT310" s="31"/>
      <c r="AU310" s="32">
        <f t="shared" si="29"/>
        <v>0</v>
      </c>
      <c r="AV310" s="29"/>
      <c r="AW310" s="29"/>
      <c r="AX310" s="29"/>
      <c r="AY310" s="29"/>
      <c r="AZ310" s="29"/>
      <c r="BA310" s="33">
        <f t="shared" si="30"/>
        <v>1</v>
      </c>
    </row>
    <row r="311" spans="1:53" s="65" customFormat="1" x14ac:dyDescent="0.25">
      <c r="A311" s="61">
        <v>303</v>
      </c>
      <c r="B311" s="61"/>
      <c r="C311" s="61"/>
      <c r="D311" s="61"/>
      <c r="E311" s="61" t="s">
        <v>214</v>
      </c>
      <c r="F311" s="61"/>
      <c r="G311" s="61"/>
      <c r="H311" s="61" t="s">
        <v>214</v>
      </c>
      <c r="I311" s="61" t="s">
        <v>36</v>
      </c>
      <c r="J311" s="62">
        <v>1</v>
      </c>
      <c r="K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3">
        <f t="shared" si="25"/>
        <v>1</v>
      </c>
      <c r="AK311" s="63">
        <f t="shared" si="26"/>
        <v>0</v>
      </c>
      <c r="AL311" s="63">
        <f t="shared" si="27"/>
        <v>1</v>
      </c>
      <c r="AM311" s="61"/>
      <c r="AN311" s="61"/>
      <c r="AO311" s="61"/>
      <c r="AP311" s="61"/>
      <c r="AQ311" s="61"/>
      <c r="AR311" s="61"/>
      <c r="AS311" s="53">
        <f t="shared" si="28"/>
        <v>1</v>
      </c>
      <c r="AT311" s="64"/>
      <c r="AU311" s="32">
        <f t="shared" si="29"/>
        <v>1</v>
      </c>
      <c r="AV311" s="61"/>
      <c r="AW311" s="61"/>
      <c r="AX311" s="61"/>
      <c r="AY311" s="61"/>
      <c r="AZ311" s="61"/>
      <c r="BA311" s="68">
        <f t="shared" si="30"/>
        <v>1</v>
      </c>
    </row>
    <row r="312" spans="1:53" x14ac:dyDescent="0.25">
      <c r="A312" s="29">
        <v>304</v>
      </c>
      <c r="B312" s="29"/>
      <c r="C312" s="29"/>
      <c r="D312" s="29"/>
      <c r="E312" s="29" t="s">
        <v>121</v>
      </c>
      <c r="F312" s="29"/>
      <c r="G312" s="29"/>
      <c r="H312" s="29" t="s">
        <v>121</v>
      </c>
      <c r="I312" s="29" t="s">
        <v>45</v>
      </c>
      <c r="J312" s="51">
        <v>0.59175999999999995</v>
      </c>
      <c r="K312" s="29"/>
      <c r="L312" s="29" t="s">
        <v>369</v>
      </c>
      <c r="M312" s="51">
        <v>0.40823999999999999</v>
      </c>
      <c r="N312" s="29"/>
      <c r="O312" s="30" t="s">
        <v>173</v>
      </c>
      <c r="P312" s="51">
        <v>0</v>
      </c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52">
        <f t="shared" si="25"/>
        <v>1</v>
      </c>
      <c r="AK312" s="52">
        <f t="shared" si="26"/>
        <v>0</v>
      </c>
      <c r="AL312" s="52">
        <f t="shared" si="27"/>
        <v>1</v>
      </c>
      <c r="AM312" s="29"/>
      <c r="AN312" s="29"/>
      <c r="AO312" s="29"/>
      <c r="AP312" s="29"/>
      <c r="AQ312" s="29"/>
      <c r="AR312" s="29"/>
      <c r="AS312" s="53">
        <f t="shared" si="28"/>
        <v>1</v>
      </c>
      <c r="AT312" s="31"/>
      <c r="AU312" s="32">
        <f t="shared" si="29"/>
        <v>0.59175999999999995</v>
      </c>
      <c r="AV312" s="29"/>
      <c r="AW312" s="29"/>
      <c r="AX312" s="29"/>
      <c r="AY312" s="29"/>
      <c r="AZ312" s="29"/>
      <c r="BA312" s="33">
        <f t="shared" si="30"/>
        <v>1</v>
      </c>
    </row>
    <row r="313" spans="1:53" x14ac:dyDescent="0.25">
      <c r="A313" s="29">
        <v>305</v>
      </c>
      <c r="B313" s="29"/>
      <c r="C313" s="29"/>
      <c r="D313" s="29"/>
      <c r="E313" s="29" t="s">
        <v>81</v>
      </c>
      <c r="F313" s="29"/>
      <c r="G313" s="29"/>
      <c r="H313" s="29" t="s">
        <v>81</v>
      </c>
      <c r="I313" s="29" t="s">
        <v>167</v>
      </c>
      <c r="J313" s="51">
        <v>1</v>
      </c>
      <c r="K313" s="29"/>
      <c r="L313" s="29"/>
      <c r="M313" s="29"/>
      <c r="N313" s="29"/>
      <c r="O313" s="30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52">
        <f t="shared" si="25"/>
        <v>1</v>
      </c>
      <c r="AK313" s="52">
        <f t="shared" si="26"/>
        <v>0</v>
      </c>
      <c r="AL313" s="52">
        <f t="shared" si="27"/>
        <v>1</v>
      </c>
      <c r="AM313" s="29"/>
      <c r="AN313" s="29"/>
      <c r="AO313" s="29"/>
      <c r="AP313" s="29"/>
      <c r="AQ313" s="29"/>
      <c r="AR313" s="29"/>
      <c r="AS313" s="53">
        <f t="shared" si="28"/>
        <v>1</v>
      </c>
      <c r="AT313" s="31"/>
      <c r="AU313" s="32">
        <f t="shared" si="29"/>
        <v>1</v>
      </c>
      <c r="AV313" s="29"/>
      <c r="AW313" s="29"/>
      <c r="AX313" s="29"/>
      <c r="AY313" s="29"/>
      <c r="AZ313" s="29"/>
      <c r="BA313" s="33">
        <f t="shared" si="30"/>
        <v>1</v>
      </c>
    </row>
    <row r="314" spans="1:53" x14ac:dyDescent="0.25">
      <c r="A314" s="29">
        <v>306</v>
      </c>
      <c r="B314" s="29"/>
      <c r="C314" s="29"/>
      <c r="D314" s="29"/>
      <c r="E314" s="29" t="s">
        <v>61</v>
      </c>
      <c r="F314" s="29"/>
      <c r="G314" s="29"/>
      <c r="H314" s="29" t="s">
        <v>61</v>
      </c>
      <c r="I314" s="29" t="s">
        <v>45</v>
      </c>
      <c r="J314" s="51">
        <v>0.92044599999999999</v>
      </c>
      <c r="K314" s="29"/>
      <c r="L314" s="29" t="s">
        <v>369</v>
      </c>
      <c r="M314" s="51">
        <v>5.3747999999999997E-2</v>
      </c>
      <c r="N314" s="29"/>
      <c r="O314" s="59" t="s">
        <v>494</v>
      </c>
      <c r="P314" s="51">
        <v>2.5806000000000001E-4</v>
      </c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52">
        <f t="shared" si="25"/>
        <v>0.97445205999999995</v>
      </c>
      <c r="AK314" s="52">
        <f t="shared" si="26"/>
        <v>2.5547940000000047E-2</v>
      </c>
      <c r="AL314" s="52">
        <f t="shared" si="27"/>
        <v>1</v>
      </c>
      <c r="AM314" s="29"/>
      <c r="AN314" s="29"/>
      <c r="AO314" s="29"/>
      <c r="AP314" s="29"/>
      <c r="AQ314" s="29"/>
      <c r="AR314" s="29"/>
      <c r="AS314" s="53">
        <f t="shared" si="28"/>
        <v>0.97445205999999995</v>
      </c>
      <c r="AT314" s="31"/>
      <c r="AU314" s="32">
        <f t="shared" si="29"/>
        <v>0.92044599999999999</v>
      </c>
      <c r="AV314" s="29"/>
      <c r="AW314" s="29"/>
      <c r="AX314" s="29"/>
      <c r="AY314" s="29"/>
      <c r="AZ314" s="29"/>
      <c r="BA314" s="33">
        <f t="shared" si="30"/>
        <v>0.97445205999999995</v>
      </c>
    </row>
    <row r="315" spans="1:53" x14ac:dyDescent="0.25">
      <c r="A315" s="29">
        <v>307</v>
      </c>
      <c r="B315" s="29"/>
      <c r="C315" s="29"/>
      <c r="D315" s="29"/>
      <c r="E315" s="29" t="s">
        <v>129</v>
      </c>
      <c r="F315" s="29"/>
      <c r="G315" s="29"/>
      <c r="H315" s="29" t="s">
        <v>129</v>
      </c>
      <c r="I315" s="29" t="s">
        <v>167</v>
      </c>
      <c r="J315" s="51">
        <v>1</v>
      </c>
      <c r="K315" s="29"/>
      <c r="L315" s="29"/>
      <c r="M315" s="29"/>
      <c r="N315" s="29"/>
      <c r="O315" s="30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52">
        <f t="shared" si="25"/>
        <v>1</v>
      </c>
      <c r="AK315" s="52">
        <f t="shared" si="26"/>
        <v>0</v>
      </c>
      <c r="AL315" s="52">
        <f t="shared" si="27"/>
        <v>1</v>
      </c>
      <c r="AM315" s="29"/>
      <c r="AN315" s="29"/>
      <c r="AO315" s="29"/>
      <c r="AP315" s="29"/>
      <c r="AQ315" s="29"/>
      <c r="AR315" s="29"/>
      <c r="AS315" s="53">
        <f t="shared" si="28"/>
        <v>1</v>
      </c>
      <c r="AT315" s="31"/>
      <c r="AU315" s="32">
        <f t="shared" si="29"/>
        <v>1</v>
      </c>
      <c r="AV315" s="29"/>
      <c r="AW315" s="29"/>
      <c r="AX315" s="29"/>
      <c r="AY315" s="29"/>
      <c r="AZ315" s="29"/>
      <c r="BA315" s="33">
        <f t="shared" si="30"/>
        <v>1</v>
      </c>
    </row>
    <row r="316" spans="1:53" x14ac:dyDescent="0.25">
      <c r="A316" s="29">
        <v>308</v>
      </c>
      <c r="B316" s="29"/>
      <c r="C316" s="29"/>
      <c r="D316" s="29"/>
      <c r="E316" s="29" t="s">
        <v>665</v>
      </c>
      <c r="F316" s="29"/>
      <c r="G316" s="29"/>
      <c r="H316" s="29" t="s">
        <v>665</v>
      </c>
      <c r="I316" s="29" t="s">
        <v>45</v>
      </c>
      <c r="J316" s="51">
        <v>1</v>
      </c>
      <c r="K316" s="29"/>
      <c r="L316" s="29"/>
      <c r="M316" s="29"/>
      <c r="N316" s="29"/>
      <c r="O316" s="30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52">
        <f t="shared" si="25"/>
        <v>1</v>
      </c>
      <c r="AK316" s="52">
        <f t="shared" si="26"/>
        <v>0</v>
      </c>
      <c r="AL316" s="52">
        <f t="shared" si="27"/>
        <v>1</v>
      </c>
      <c r="AM316" s="29"/>
      <c r="AN316" s="29"/>
      <c r="AO316" s="29"/>
      <c r="AP316" s="29"/>
      <c r="AQ316" s="29"/>
      <c r="AR316" s="29"/>
      <c r="AS316" s="53">
        <f t="shared" si="28"/>
        <v>1</v>
      </c>
      <c r="AT316" s="31"/>
      <c r="AU316" s="32">
        <f t="shared" si="29"/>
        <v>1</v>
      </c>
      <c r="AV316" s="29"/>
      <c r="AW316" s="29"/>
      <c r="AX316" s="29"/>
      <c r="AY316" s="29"/>
      <c r="AZ316" s="29"/>
      <c r="BA316" s="33">
        <f t="shared" si="30"/>
        <v>1</v>
      </c>
    </row>
    <row r="317" spans="1:53" x14ac:dyDescent="0.25">
      <c r="A317" s="29">
        <v>309</v>
      </c>
      <c r="B317" s="29"/>
      <c r="C317" s="29"/>
      <c r="D317" s="29"/>
      <c r="E317" s="29" t="s">
        <v>191</v>
      </c>
      <c r="F317" s="29"/>
      <c r="G317" s="29"/>
      <c r="H317" s="29" t="s">
        <v>191</v>
      </c>
      <c r="I317" s="29" t="s">
        <v>45</v>
      </c>
      <c r="J317" s="51">
        <v>1</v>
      </c>
      <c r="K317" s="29"/>
      <c r="L317" s="29"/>
      <c r="M317" s="29"/>
      <c r="N317" s="29"/>
      <c r="O317" s="30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52">
        <f t="shared" si="25"/>
        <v>1</v>
      </c>
      <c r="AK317" s="52">
        <f t="shared" si="26"/>
        <v>0</v>
      </c>
      <c r="AL317" s="52">
        <f t="shared" si="27"/>
        <v>1</v>
      </c>
      <c r="AM317" s="29"/>
      <c r="AN317" s="29"/>
      <c r="AO317" s="29"/>
      <c r="AP317" s="29"/>
      <c r="AQ317" s="29"/>
      <c r="AR317" s="29"/>
      <c r="AS317" s="53">
        <f t="shared" si="28"/>
        <v>1</v>
      </c>
      <c r="AT317" s="31"/>
      <c r="AU317" s="32">
        <f t="shared" si="29"/>
        <v>1</v>
      </c>
      <c r="AV317" s="29"/>
      <c r="AW317" s="29"/>
      <c r="AX317" s="29"/>
      <c r="AY317" s="29"/>
      <c r="AZ317" s="29"/>
      <c r="BA317" s="33">
        <f t="shared" si="30"/>
        <v>1</v>
      </c>
    </row>
    <row r="318" spans="1:53" x14ac:dyDescent="0.25">
      <c r="A318" s="29">
        <v>310</v>
      </c>
      <c r="B318" s="29"/>
      <c r="C318" s="29"/>
      <c r="D318" s="29"/>
      <c r="E318" s="29" t="s">
        <v>666</v>
      </c>
      <c r="F318" s="29"/>
      <c r="G318" s="29"/>
      <c r="H318" s="29" t="s">
        <v>666</v>
      </c>
      <c r="I318" s="29" t="s">
        <v>369</v>
      </c>
      <c r="J318" s="51">
        <v>0.5</v>
      </c>
      <c r="K318" s="29"/>
      <c r="L318" s="29"/>
      <c r="M318" s="29"/>
      <c r="N318" s="29"/>
      <c r="O318" s="30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52">
        <f t="shared" si="25"/>
        <v>0.5</v>
      </c>
      <c r="AK318" s="52">
        <f t="shared" si="26"/>
        <v>0.5</v>
      </c>
      <c r="AL318" s="52">
        <f t="shared" si="27"/>
        <v>1</v>
      </c>
      <c r="AM318" s="29"/>
      <c r="AN318" s="29"/>
      <c r="AO318" s="29"/>
      <c r="AP318" s="29"/>
      <c r="AQ318" s="29"/>
      <c r="AR318" s="29"/>
      <c r="AS318" s="53">
        <f t="shared" si="28"/>
        <v>0.5</v>
      </c>
      <c r="AT318" s="31"/>
      <c r="AU318" s="32">
        <f t="shared" si="29"/>
        <v>0</v>
      </c>
      <c r="AV318" s="29"/>
      <c r="AW318" s="29"/>
      <c r="AX318" s="29"/>
      <c r="AY318" s="29"/>
      <c r="AZ318" s="29"/>
      <c r="BA318" s="33">
        <f t="shared" si="30"/>
        <v>0.5</v>
      </c>
    </row>
    <row r="319" spans="1:53" x14ac:dyDescent="0.25">
      <c r="A319" s="29">
        <v>311</v>
      </c>
      <c r="B319" s="29"/>
      <c r="C319" s="29"/>
      <c r="D319" s="29"/>
      <c r="E319" s="29" t="s">
        <v>63</v>
      </c>
      <c r="F319" s="29"/>
      <c r="G319" s="29"/>
      <c r="H319" s="29" t="s">
        <v>63</v>
      </c>
      <c r="I319" s="29" t="s">
        <v>45</v>
      </c>
      <c r="J319" s="51">
        <v>1</v>
      </c>
      <c r="K319" s="29"/>
      <c r="L319" s="29"/>
      <c r="M319" s="29"/>
      <c r="N319" s="29"/>
      <c r="O319" s="30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52">
        <f t="shared" si="25"/>
        <v>1</v>
      </c>
      <c r="AK319" s="52">
        <f t="shared" si="26"/>
        <v>0</v>
      </c>
      <c r="AL319" s="52">
        <f t="shared" si="27"/>
        <v>1</v>
      </c>
      <c r="AM319" s="29"/>
      <c r="AN319" s="29"/>
      <c r="AO319" s="29"/>
      <c r="AP319" s="29"/>
      <c r="AQ319" s="29"/>
      <c r="AR319" s="29"/>
      <c r="AS319" s="53">
        <f t="shared" si="28"/>
        <v>1</v>
      </c>
      <c r="AT319" s="31"/>
      <c r="AU319" s="32">
        <f t="shared" si="29"/>
        <v>1</v>
      </c>
      <c r="AV319" s="29"/>
      <c r="AW319" s="29"/>
      <c r="AX319" s="29"/>
      <c r="AY319" s="29"/>
      <c r="AZ319" s="29"/>
      <c r="BA319" s="33">
        <f t="shared" si="30"/>
        <v>1</v>
      </c>
    </row>
    <row r="320" spans="1:53" x14ac:dyDescent="0.25">
      <c r="A320" s="29">
        <v>312</v>
      </c>
      <c r="B320" s="29"/>
      <c r="C320" s="29"/>
      <c r="D320" s="29"/>
      <c r="E320" s="29" t="s">
        <v>69</v>
      </c>
      <c r="F320" s="29"/>
      <c r="G320" s="29"/>
      <c r="H320" s="29" t="s">
        <v>69</v>
      </c>
      <c r="I320" s="29" t="s">
        <v>45</v>
      </c>
      <c r="J320" s="51">
        <v>1</v>
      </c>
      <c r="K320" s="29"/>
      <c r="L320" s="29"/>
      <c r="M320" s="29"/>
      <c r="N320" s="29"/>
      <c r="O320" s="30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52">
        <f t="shared" si="25"/>
        <v>1</v>
      </c>
      <c r="AK320" s="52">
        <f t="shared" si="26"/>
        <v>0</v>
      </c>
      <c r="AL320" s="52">
        <f t="shared" si="27"/>
        <v>1</v>
      </c>
      <c r="AM320" s="29"/>
      <c r="AN320" s="29"/>
      <c r="AO320" s="29"/>
      <c r="AP320" s="29"/>
      <c r="AQ320" s="29"/>
      <c r="AR320" s="29"/>
      <c r="AS320" s="53">
        <f t="shared" si="28"/>
        <v>1</v>
      </c>
      <c r="AT320" s="31"/>
      <c r="AU320" s="32">
        <f t="shared" si="29"/>
        <v>1</v>
      </c>
      <c r="AV320" s="29"/>
      <c r="AW320" s="29"/>
      <c r="AX320" s="29"/>
      <c r="AY320" s="29"/>
      <c r="AZ320" s="29"/>
      <c r="BA320" s="33">
        <f t="shared" si="30"/>
        <v>1</v>
      </c>
    </row>
    <row r="321" spans="1:53" x14ac:dyDescent="0.25">
      <c r="A321" s="29">
        <v>313</v>
      </c>
      <c r="B321" s="29"/>
      <c r="C321" s="29"/>
      <c r="D321" s="29"/>
      <c r="E321" s="29" t="s">
        <v>370</v>
      </c>
      <c r="F321" s="29"/>
      <c r="G321" s="29"/>
      <c r="H321" s="29" t="s">
        <v>370</v>
      </c>
      <c r="I321" s="29" t="s">
        <v>369</v>
      </c>
      <c r="J321" s="56">
        <v>1</v>
      </c>
      <c r="K321" s="29"/>
      <c r="L321" s="29"/>
      <c r="M321" s="29"/>
      <c r="N321" s="29"/>
      <c r="O321" s="30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52">
        <f t="shared" si="25"/>
        <v>1</v>
      </c>
      <c r="AK321" s="52">
        <f t="shared" si="26"/>
        <v>0</v>
      </c>
      <c r="AL321" s="52">
        <f t="shared" si="27"/>
        <v>1</v>
      </c>
      <c r="AM321" s="29"/>
      <c r="AN321" s="29"/>
      <c r="AO321" s="29"/>
      <c r="AP321" s="29"/>
      <c r="AQ321" s="29"/>
      <c r="AR321" s="29"/>
      <c r="AS321" s="53">
        <f t="shared" si="28"/>
        <v>1</v>
      </c>
      <c r="AT321" s="31"/>
      <c r="AU321" s="32">
        <f t="shared" si="29"/>
        <v>0</v>
      </c>
      <c r="AV321" s="29"/>
      <c r="AW321" s="29"/>
      <c r="AX321" s="29"/>
      <c r="AY321" s="29"/>
      <c r="AZ321" s="29"/>
      <c r="BA321" s="33">
        <f t="shared" si="30"/>
        <v>1</v>
      </c>
    </row>
    <row r="322" spans="1:53" x14ac:dyDescent="0.25">
      <c r="A322" s="29">
        <v>314</v>
      </c>
      <c r="B322" s="29"/>
      <c r="C322" s="29"/>
      <c r="D322" s="29"/>
      <c r="E322" s="29" t="s">
        <v>127</v>
      </c>
      <c r="F322" s="29"/>
      <c r="G322" s="29"/>
      <c r="H322" s="29" t="s">
        <v>127</v>
      </c>
      <c r="I322" s="29" t="s">
        <v>45</v>
      </c>
      <c r="J322" s="51">
        <v>0.66849999999999998</v>
      </c>
      <c r="K322" s="29"/>
      <c r="L322" s="29" t="s">
        <v>425</v>
      </c>
      <c r="M322" s="51">
        <v>0.33150000000000002</v>
      </c>
      <c r="N322" s="29"/>
      <c r="O322" s="30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52">
        <f t="shared" si="25"/>
        <v>1</v>
      </c>
      <c r="AK322" s="52">
        <f t="shared" si="26"/>
        <v>0</v>
      </c>
      <c r="AL322" s="52">
        <f t="shared" si="27"/>
        <v>1</v>
      </c>
      <c r="AM322" s="29"/>
      <c r="AN322" s="29"/>
      <c r="AO322" s="29"/>
      <c r="AP322" s="29"/>
      <c r="AQ322" s="29"/>
      <c r="AR322" s="29"/>
      <c r="AS322" s="53">
        <f t="shared" si="28"/>
        <v>1</v>
      </c>
      <c r="AT322" s="31"/>
      <c r="AU322" s="32">
        <f t="shared" si="29"/>
        <v>0.66849999999999998</v>
      </c>
      <c r="AV322" s="29"/>
      <c r="AW322" s="29"/>
      <c r="AX322" s="29"/>
      <c r="AY322" s="29"/>
      <c r="AZ322" s="29"/>
      <c r="BA322" s="33">
        <f t="shared" si="30"/>
        <v>1</v>
      </c>
    </row>
    <row r="323" spans="1:53" x14ac:dyDescent="0.25">
      <c r="A323" s="29">
        <v>315</v>
      </c>
      <c r="B323" s="29"/>
      <c r="C323" s="29"/>
      <c r="D323" s="29"/>
      <c r="E323" s="29" t="s">
        <v>375</v>
      </c>
      <c r="F323" s="29"/>
      <c r="G323" s="29"/>
      <c r="H323" s="29" t="s">
        <v>375</v>
      </c>
      <c r="I323" s="29" t="s">
        <v>45</v>
      </c>
      <c r="J323" s="51">
        <v>1</v>
      </c>
      <c r="K323" s="29"/>
      <c r="L323" s="29"/>
      <c r="M323" s="29"/>
      <c r="N323" s="29"/>
      <c r="O323" s="30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52">
        <f t="shared" si="25"/>
        <v>1</v>
      </c>
      <c r="AK323" s="52">
        <f t="shared" si="26"/>
        <v>0</v>
      </c>
      <c r="AL323" s="52">
        <f t="shared" si="27"/>
        <v>1</v>
      </c>
      <c r="AM323" s="29"/>
      <c r="AN323" s="29"/>
      <c r="AO323" s="29"/>
      <c r="AP323" s="29"/>
      <c r="AQ323" s="29"/>
      <c r="AR323" s="29"/>
      <c r="AS323" s="53">
        <f t="shared" si="28"/>
        <v>1</v>
      </c>
      <c r="AT323" s="31"/>
      <c r="AU323" s="32">
        <f t="shared" si="29"/>
        <v>1</v>
      </c>
      <c r="AV323" s="29"/>
      <c r="AW323" s="29"/>
      <c r="AX323" s="29"/>
      <c r="AY323" s="29"/>
      <c r="AZ323" s="29"/>
      <c r="BA323" s="33">
        <f t="shared" si="30"/>
        <v>1</v>
      </c>
    </row>
    <row r="324" spans="1:53" x14ac:dyDescent="0.25">
      <c r="A324" s="29">
        <v>316</v>
      </c>
      <c r="B324" s="29"/>
      <c r="C324" s="29"/>
      <c r="D324" s="29"/>
      <c r="E324" s="29" t="s">
        <v>479</v>
      </c>
      <c r="F324" s="29"/>
      <c r="G324" s="29"/>
      <c r="H324" s="29" t="s">
        <v>479</v>
      </c>
      <c r="I324" s="29" t="s">
        <v>45</v>
      </c>
      <c r="J324" s="51">
        <v>0.55866899999999997</v>
      </c>
      <c r="K324" s="29"/>
      <c r="L324" s="29" t="s">
        <v>369</v>
      </c>
      <c r="M324" s="51">
        <v>0.44133099999999997</v>
      </c>
      <c r="N324" s="29"/>
      <c r="O324" s="30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52">
        <f t="shared" si="25"/>
        <v>1</v>
      </c>
      <c r="AK324" s="52">
        <f t="shared" si="26"/>
        <v>0</v>
      </c>
      <c r="AL324" s="52">
        <f t="shared" si="27"/>
        <v>1</v>
      </c>
      <c r="AM324" s="29"/>
      <c r="AN324" s="29"/>
      <c r="AO324" s="29"/>
      <c r="AP324" s="29"/>
      <c r="AQ324" s="29"/>
      <c r="AR324" s="29"/>
      <c r="AS324" s="53">
        <f t="shared" si="28"/>
        <v>1</v>
      </c>
      <c r="AT324" s="31"/>
      <c r="AU324" s="32">
        <f t="shared" si="29"/>
        <v>0.55866899999999997</v>
      </c>
      <c r="AV324" s="29"/>
      <c r="AW324" s="29"/>
      <c r="AX324" s="29"/>
      <c r="AY324" s="29"/>
      <c r="AZ324" s="29"/>
      <c r="BA324" s="33">
        <f t="shared" si="30"/>
        <v>1</v>
      </c>
    </row>
    <row r="325" spans="1:53" x14ac:dyDescent="0.25">
      <c r="A325" s="29">
        <v>317</v>
      </c>
      <c r="B325" s="29"/>
      <c r="C325" s="29"/>
      <c r="D325" s="29"/>
      <c r="E325" s="29" t="s">
        <v>393</v>
      </c>
      <c r="F325" s="29"/>
      <c r="G325" s="29"/>
      <c r="H325" s="29" t="s">
        <v>393</v>
      </c>
      <c r="I325" s="29" t="s">
        <v>45</v>
      </c>
      <c r="J325" s="51">
        <v>1</v>
      </c>
      <c r="K325" s="29"/>
      <c r="L325" s="29"/>
      <c r="M325" s="29"/>
      <c r="N325" s="29"/>
      <c r="O325" s="30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52">
        <f t="shared" si="25"/>
        <v>1</v>
      </c>
      <c r="AK325" s="52">
        <f t="shared" si="26"/>
        <v>0</v>
      </c>
      <c r="AL325" s="52">
        <f t="shared" si="27"/>
        <v>1</v>
      </c>
      <c r="AM325" s="29"/>
      <c r="AN325" s="29"/>
      <c r="AO325" s="29"/>
      <c r="AP325" s="29"/>
      <c r="AQ325" s="29"/>
      <c r="AR325" s="29"/>
      <c r="AS325" s="53">
        <f t="shared" si="28"/>
        <v>1</v>
      </c>
      <c r="AT325" s="31"/>
      <c r="AU325" s="32">
        <f t="shared" si="29"/>
        <v>1</v>
      </c>
      <c r="AV325" s="29"/>
      <c r="AW325" s="29"/>
      <c r="AX325" s="29"/>
      <c r="AY325" s="29"/>
      <c r="AZ325" s="29"/>
      <c r="BA325" s="33">
        <f t="shared" si="30"/>
        <v>1</v>
      </c>
    </row>
    <row r="326" spans="1:53" x14ac:dyDescent="0.25">
      <c r="A326" s="29">
        <v>318</v>
      </c>
      <c r="B326" s="29"/>
      <c r="C326" s="29"/>
      <c r="D326" s="29"/>
      <c r="E326" s="29" t="s">
        <v>356</v>
      </c>
      <c r="F326" s="29"/>
      <c r="G326" s="29"/>
      <c r="H326" s="29" t="s">
        <v>356</v>
      </c>
      <c r="I326" s="29" t="s">
        <v>36</v>
      </c>
      <c r="J326" s="51">
        <v>1</v>
      </c>
      <c r="K326" s="29"/>
      <c r="L326" s="29"/>
      <c r="M326" s="29"/>
      <c r="N326" s="29"/>
      <c r="O326" s="30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52">
        <f t="shared" si="25"/>
        <v>1</v>
      </c>
      <c r="AK326" s="52">
        <f t="shared" si="26"/>
        <v>0</v>
      </c>
      <c r="AL326" s="52">
        <f t="shared" si="27"/>
        <v>1</v>
      </c>
      <c r="AM326" s="29"/>
      <c r="AN326" s="29"/>
      <c r="AO326" s="29"/>
      <c r="AP326" s="29"/>
      <c r="AQ326" s="29"/>
      <c r="AR326" s="29"/>
      <c r="AS326" s="53">
        <f t="shared" si="28"/>
        <v>1</v>
      </c>
      <c r="AT326" s="31"/>
      <c r="AU326" s="32">
        <f t="shared" si="29"/>
        <v>1</v>
      </c>
      <c r="AV326" s="29"/>
      <c r="AW326" s="29"/>
      <c r="AX326" s="29"/>
      <c r="AY326" s="29"/>
      <c r="AZ326" s="29"/>
      <c r="BA326" s="33">
        <f t="shared" si="30"/>
        <v>1</v>
      </c>
    </row>
    <row r="327" spans="1:53" x14ac:dyDescent="0.25">
      <c r="A327" s="29">
        <v>319</v>
      </c>
      <c r="B327" s="29"/>
      <c r="C327" s="29"/>
      <c r="D327" s="29"/>
      <c r="E327" s="29" t="s">
        <v>425</v>
      </c>
      <c r="F327" s="29"/>
      <c r="G327" s="29"/>
      <c r="H327" s="29" t="s">
        <v>425</v>
      </c>
      <c r="I327" s="29" t="s">
        <v>369</v>
      </c>
      <c r="J327" s="51">
        <v>1</v>
      </c>
      <c r="K327" s="29"/>
      <c r="L327" s="29"/>
      <c r="M327" s="29"/>
      <c r="N327" s="29"/>
      <c r="O327" s="30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52">
        <f t="shared" si="25"/>
        <v>1</v>
      </c>
      <c r="AK327" s="52">
        <f t="shared" si="26"/>
        <v>0</v>
      </c>
      <c r="AL327" s="52">
        <f t="shared" si="27"/>
        <v>1</v>
      </c>
      <c r="AM327" s="29"/>
      <c r="AN327" s="29"/>
      <c r="AO327" s="29"/>
      <c r="AP327" s="29"/>
      <c r="AQ327" s="29"/>
      <c r="AR327" s="29"/>
      <c r="AS327" s="53">
        <f t="shared" si="28"/>
        <v>1</v>
      </c>
      <c r="AT327" s="31"/>
      <c r="AU327" s="32">
        <f t="shared" si="29"/>
        <v>0</v>
      </c>
      <c r="AV327" s="29"/>
      <c r="AW327" s="29"/>
      <c r="AX327" s="29"/>
      <c r="AY327" s="29"/>
      <c r="AZ327" s="29"/>
      <c r="BA327" s="33">
        <f t="shared" si="30"/>
        <v>1</v>
      </c>
    </row>
    <row r="328" spans="1:53" x14ac:dyDescent="0.25">
      <c r="A328" s="29">
        <v>320</v>
      </c>
      <c r="B328" s="29"/>
      <c r="C328" s="29"/>
      <c r="D328" s="29"/>
      <c r="E328" s="29" t="s">
        <v>421</v>
      </c>
      <c r="F328" s="29"/>
      <c r="G328" s="29"/>
      <c r="H328" s="29" t="s">
        <v>421</v>
      </c>
      <c r="I328" s="29" t="s">
        <v>369</v>
      </c>
      <c r="J328" s="51">
        <v>1</v>
      </c>
      <c r="K328" s="29"/>
      <c r="L328" s="29"/>
      <c r="M328" s="29"/>
      <c r="N328" s="29"/>
      <c r="O328" s="30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52">
        <f t="shared" si="25"/>
        <v>1</v>
      </c>
      <c r="AK328" s="52">
        <f t="shared" si="26"/>
        <v>0</v>
      </c>
      <c r="AL328" s="52">
        <f t="shared" si="27"/>
        <v>1</v>
      </c>
      <c r="AM328" s="29"/>
      <c r="AN328" s="29"/>
      <c r="AO328" s="29"/>
      <c r="AP328" s="29"/>
      <c r="AQ328" s="29"/>
      <c r="AR328" s="29"/>
      <c r="AS328" s="53">
        <f t="shared" si="28"/>
        <v>1</v>
      </c>
      <c r="AT328" s="31"/>
      <c r="AU328" s="32">
        <f t="shared" si="29"/>
        <v>0</v>
      </c>
      <c r="AV328" s="29"/>
      <c r="AW328" s="29"/>
      <c r="AX328" s="29"/>
      <c r="AY328" s="29"/>
      <c r="AZ328" s="29"/>
      <c r="BA328" s="33">
        <f t="shared" si="30"/>
        <v>1</v>
      </c>
    </row>
    <row r="329" spans="1:53" x14ac:dyDescent="0.25">
      <c r="A329" s="29">
        <v>321</v>
      </c>
      <c r="B329" s="29"/>
      <c r="C329" s="29"/>
      <c r="D329" s="29"/>
      <c r="E329" s="29" t="s">
        <v>428</v>
      </c>
      <c r="F329" s="29"/>
      <c r="G329" s="29"/>
      <c r="H329" s="29" t="s">
        <v>428</v>
      </c>
      <c r="I329" s="29" t="s">
        <v>161</v>
      </c>
      <c r="J329" s="51">
        <v>0.999</v>
      </c>
      <c r="K329" s="29"/>
      <c r="L329" s="29"/>
      <c r="M329" s="29"/>
      <c r="N329" s="29"/>
      <c r="O329" s="30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52">
        <f t="shared" si="25"/>
        <v>0.999</v>
      </c>
      <c r="AK329" s="52">
        <f t="shared" si="26"/>
        <v>1.0000000000000009E-3</v>
      </c>
      <c r="AL329" s="52">
        <f t="shared" si="27"/>
        <v>1</v>
      </c>
      <c r="AM329" s="29"/>
      <c r="AN329" s="29"/>
      <c r="AO329" s="29"/>
      <c r="AP329" s="29"/>
      <c r="AQ329" s="29"/>
      <c r="AR329" s="29"/>
      <c r="AS329" s="53">
        <f t="shared" si="28"/>
        <v>0.95414489999999996</v>
      </c>
      <c r="AT329" s="31"/>
      <c r="AU329" s="32">
        <f t="shared" si="29"/>
        <v>0.88061150700000002</v>
      </c>
      <c r="AV329" s="29"/>
      <c r="AW329" s="29"/>
      <c r="AX329" s="29"/>
      <c r="AY329" s="29"/>
      <c r="AZ329" s="29"/>
      <c r="BA329" s="33">
        <f t="shared" si="30"/>
        <v>0.999</v>
      </c>
    </row>
    <row r="330" spans="1:53" x14ac:dyDescent="0.25">
      <c r="A330" s="29">
        <v>322</v>
      </c>
      <c r="B330" s="29"/>
      <c r="C330" s="29"/>
      <c r="D330" s="29"/>
      <c r="E330" s="29" t="s">
        <v>371</v>
      </c>
      <c r="F330" s="29"/>
      <c r="G330" s="29"/>
      <c r="H330" s="29" t="s">
        <v>371</v>
      </c>
      <c r="I330" s="29" t="s">
        <v>369</v>
      </c>
      <c r="J330" s="51">
        <v>1</v>
      </c>
      <c r="K330" s="29"/>
      <c r="L330" s="29"/>
      <c r="M330" s="29"/>
      <c r="N330" s="29"/>
      <c r="O330" s="30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52">
        <f t="shared" ref="AJ330:AJ393" si="31">J330+M330+P330+S330+V330+Y330+AB330+AE330+AH330</f>
        <v>1</v>
      </c>
      <c r="AK330" s="52">
        <f t="shared" ref="AK330:AK393" si="32">1-AJ330</f>
        <v>0</v>
      </c>
      <c r="AL330" s="52">
        <f t="shared" ref="AL330:AL393" si="33">AJ330+AK330</f>
        <v>1</v>
      </c>
      <c r="AM330" s="29"/>
      <c r="AN330" s="29"/>
      <c r="AO330" s="29"/>
      <c r="AP330" s="29"/>
      <c r="AQ330" s="29"/>
      <c r="AR330" s="29"/>
      <c r="AS330" s="53">
        <f t="shared" ref="AS330:AS393" si="34">IF(I330="ГК Росатом",J330,J330*SUMIF($H:$H,I330,$AS:$AS))+IF(L330="ГК Росатом",M330*100%,M330*SUMIF($H:$H,L330,$AS:$AS))+IF(O330="РФ в лице ГК Росатом",P330*100%,P330*SUMIF($H:$H,O330,$AS:$AS))+S330*SUMIF($H:$H,R330,$AS:$AS)+V330*SUMIF($H:$H,U419,$AS:$AS)+Y330*SUMIF($H:$H,X330,$AS:$AS)+AB330*SUMIF($H:$H,AA330,$AS:$AS)+AE330*SUMIF($H:$H,AD330,$AS:$AS)</f>
        <v>1</v>
      </c>
      <c r="AT330" s="31"/>
      <c r="AU330" s="32">
        <f t="shared" ref="AU330:AU393" si="35">IF(I330="АЭПК",J330,J330*SUMIF($H:$H,I330,$AU:$AU))+IF(L330="РФ в лице ГК Росатом",0,M330*SUMIF($H:$H,$L330,$AU:$AU))+IF(O330="РФ в лице ГК Росатом",0,P330*SUMIF($H:$H,O330,$AU:$AU))+S330*SUMIF($H:$H,R330,$AU:$AU)+V330*SUMIF($H:$H,U330,$AU:$AU)+Y330*SUMIF($H:$H,X330,$AU:$AU)+AB330*SUMIF($H:$H,AA330,$AU:$AU)+AE330*SUMIF($H:$H,AD330,$AU:$AU)</f>
        <v>0</v>
      </c>
      <c r="AV330" s="29"/>
      <c r="AW330" s="29"/>
      <c r="AX330" s="29"/>
      <c r="AY330" s="29"/>
      <c r="AZ330" s="29"/>
      <c r="BA330" s="33">
        <f t="shared" ref="BA330:BA393" si="36">J330+M330+P330+S330+V330+Y330+AB330+AE330+AH330</f>
        <v>1</v>
      </c>
    </row>
    <row r="331" spans="1:53" x14ac:dyDescent="0.25">
      <c r="A331" s="29">
        <v>323</v>
      </c>
      <c r="B331" s="29"/>
      <c r="C331" s="29"/>
      <c r="D331" s="29"/>
      <c r="E331" s="29" t="s">
        <v>363</v>
      </c>
      <c r="F331" s="29"/>
      <c r="G331" s="29"/>
      <c r="H331" s="29" t="s">
        <v>363</v>
      </c>
      <c r="I331" s="29" t="s">
        <v>45</v>
      </c>
      <c r="J331" s="51">
        <v>1</v>
      </c>
      <c r="K331" s="29"/>
      <c r="L331" s="29"/>
      <c r="M331" s="29"/>
      <c r="N331" s="29"/>
      <c r="O331" s="30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52">
        <f t="shared" si="31"/>
        <v>1</v>
      </c>
      <c r="AK331" s="52">
        <f t="shared" si="32"/>
        <v>0</v>
      </c>
      <c r="AL331" s="52">
        <f t="shared" si="33"/>
        <v>1</v>
      </c>
      <c r="AM331" s="29"/>
      <c r="AN331" s="29"/>
      <c r="AO331" s="29"/>
      <c r="AP331" s="29"/>
      <c r="AQ331" s="29"/>
      <c r="AR331" s="29"/>
      <c r="AS331" s="53">
        <f t="shared" si="34"/>
        <v>1</v>
      </c>
      <c r="AT331" s="31"/>
      <c r="AU331" s="32">
        <f t="shared" si="35"/>
        <v>1</v>
      </c>
      <c r="AV331" s="29"/>
      <c r="AW331" s="29"/>
      <c r="AX331" s="29"/>
      <c r="AY331" s="29"/>
      <c r="AZ331" s="29"/>
      <c r="BA331" s="33">
        <f t="shared" si="36"/>
        <v>1</v>
      </c>
    </row>
    <row r="332" spans="1:53" x14ac:dyDescent="0.25">
      <c r="A332" s="29">
        <v>324</v>
      </c>
      <c r="B332" s="29"/>
      <c r="C332" s="29"/>
      <c r="D332" s="29"/>
      <c r="E332" s="29" t="s">
        <v>412</v>
      </c>
      <c r="F332" s="29"/>
      <c r="G332" s="29"/>
      <c r="H332" s="29" t="s">
        <v>412</v>
      </c>
      <c r="I332" s="29" t="s">
        <v>369</v>
      </c>
      <c r="J332" s="52">
        <v>1</v>
      </c>
      <c r="K332" s="29"/>
      <c r="L332" s="29"/>
      <c r="M332" s="29"/>
      <c r="N332" s="29"/>
      <c r="O332" s="30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52">
        <f t="shared" si="31"/>
        <v>1</v>
      </c>
      <c r="AK332" s="52">
        <f t="shared" si="32"/>
        <v>0</v>
      </c>
      <c r="AL332" s="52">
        <f t="shared" si="33"/>
        <v>1</v>
      </c>
      <c r="AM332" s="29"/>
      <c r="AN332" s="29"/>
      <c r="AO332" s="29"/>
      <c r="AP332" s="29"/>
      <c r="AQ332" s="29"/>
      <c r="AR332" s="29"/>
      <c r="AS332" s="53">
        <f t="shared" si="34"/>
        <v>1</v>
      </c>
      <c r="AT332" s="31"/>
      <c r="AU332" s="32">
        <f t="shared" si="35"/>
        <v>0</v>
      </c>
      <c r="AV332" s="29"/>
      <c r="AW332" s="29"/>
      <c r="AX332" s="29"/>
      <c r="AY332" s="29"/>
      <c r="AZ332" s="29"/>
      <c r="BA332" s="33">
        <f t="shared" si="36"/>
        <v>1</v>
      </c>
    </row>
    <row r="333" spans="1:53" x14ac:dyDescent="0.25">
      <c r="A333" s="29">
        <v>325</v>
      </c>
      <c r="B333" s="29"/>
      <c r="C333" s="29"/>
      <c r="D333" s="29"/>
      <c r="E333" s="29" t="s">
        <v>667</v>
      </c>
      <c r="F333" s="29"/>
      <c r="G333" s="29"/>
      <c r="H333" s="29" t="s">
        <v>667</v>
      </c>
      <c r="I333" s="29" t="s">
        <v>119</v>
      </c>
      <c r="J333" s="51">
        <v>1</v>
      </c>
      <c r="K333" s="29"/>
      <c r="L333" s="29"/>
      <c r="M333" s="29"/>
      <c r="N333" s="29"/>
      <c r="O333" s="30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52">
        <f t="shared" si="31"/>
        <v>1</v>
      </c>
      <c r="AK333" s="52">
        <f t="shared" si="32"/>
        <v>0</v>
      </c>
      <c r="AL333" s="52">
        <f t="shared" si="33"/>
        <v>1</v>
      </c>
      <c r="AM333" s="29"/>
      <c r="AN333" s="29"/>
      <c r="AO333" s="29"/>
      <c r="AP333" s="29"/>
      <c r="AQ333" s="29"/>
      <c r="AR333" s="29"/>
      <c r="AS333" s="53">
        <f t="shared" si="34"/>
        <v>0.97921399999999992</v>
      </c>
      <c r="AT333" s="31"/>
      <c r="AU333" s="32">
        <f t="shared" si="35"/>
        <v>0.67025999999999997</v>
      </c>
      <c r="AV333" s="29"/>
      <c r="AW333" s="29"/>
      <c r="AX333" s="29"/>
      <c r="AY333" s="29"/>
      <c r="AZ333" s="29"/>
      <c r="BA333" s="33">
        <f t="shared" si="36"/>
        <v>1</v>
      </c>
    </row>
    <row r="334" spans="1:53" x14ac:dyDescent="0.25">
      <c r="A334" s="29">
        <v>326</v>
      </c>
      <c r="B334" s="29"/>
      <c r="C334" s="29"/>
      <c r="D334" s="29"/>
      <c r="E334" s="29" t="s">
        <v>668</v>
      </c>
      <c r="F334" s="29"/>
      <c r="G334" s="29"/>
      <c r="H334" s="29" t="s">
        <v>668</v>
      </c>
      <c r="I334" s="29" t="s">
        <v>119</v>
      </c>
      <c r="J334" s="51">
        <v>1</v>
      </c>
      <c r="K334" s="29"/>
      <c r="L334" s="29"/>
      <c r="M334" s="29"/>
      <c r="N334" s="29"/>
      <c r="O334" s="30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52">
        <f t="shared" si="31"/>
        <v>1</v>
      </c>
      <c r="AK334" s="52">
        <f t="shared" si="32"/>
        <v>0</v>
      </c>
      <c r="AL334" s="52">
        <f t="shared" si="33"/>
        <v>1</v>
      </c>
      <c r="AM334" s="29"/>
      <c r="AN334" s="29"/>
      <c r="AO334" s="29"/>
      <c r="AP334" s="29"/>
      <c r="AQ334" s="29"/>
      <c r="AR334" s="29"/>
      <c r="AS334" s="53">
        <f t="shared" si="34"/>
        <v>0.97921399999999992</v>
      </c>
      <c r="AT334" s="31"/>
      <c r="AU334" s="32">
        <f t="shared" si="35"/>
        <v>0.67025999999999997</v>
      </c>
      <c r="AV334" s="29"/>
      <c r="AW334" s="29"/>
      <c r="AX334" s="29"/>
      <c r="AY334" s="29"/>
      <c r="AZ334" s="29"/>
      <c r="BA334" s="33">
        <f t="shared" si="36"/>
        <v>1</v>
      </c>
    </row>
    <row r="335" spans="1:53" x14ac:dyDescent="0.25">
      <c r="A335" s="29">
        <v>327</v>
      </c>
      <c r="B335" s="29"/>
      <c r="C335" s="29"/>
      <c r="D335" s="29"/>
      <c r="E335" s="29" t="s">
        <v>71</v>
      </c>
      <c r="F335" s="29"/>
      <c r="G335" s="29"/>
      <c r="H335" s="29" t="s">
        <v>71</v>
      </c>
      <c r="I335" s="29" t="s">
        <v>135</v>
      </c>
      <c r="J335" s="51">
        <v>0.21324000000000001</v>
      </c>
      <c r="K335" s="29"/>
      <c r="L335" s="29" t="s">
        <v>67</v>
      </c>
      <c r="M335" s="51">
        <v>0.19431999999999999</v>
      </c>
      <c r="N335" s="29"/>
      <c r="O335" s="30" t="s">
        <v>139</v>
      </c>
      <c r="P335" s="51">
        <v>0.19431999999999999</v>
      </c>
      <c r="Q335" s="29"/>
      <c r="R335" s="29" t="s">
        <v>189</v>
      </c>
      <c r="S335" s="51">
        <v>0.19431999999999999</v>
      </c>
      <c r="T335" s="29"/>
      <c r="U335" s="29" t="s">
        <v>183</v>
      </c>
      <c r="V335" s="51">
        <v>0.18482999999999999</v>
      </c>
      <c r="W335" s="29"/>
      <c r="X335" s="29" t="s">
        <v>203</v>
      </c>
      <c r="Y335" s="51">
        <v>1.8970000000000001E-2</v>
      </c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52">
        <f t="shared" si="31"/>
        <v>1</v>
      </c>
      <c r="AK335" s="52">
        <f t="shared" si="32"/>
        <v>0</v>
      </c>
      <c r="AL335" s="52">
        <f t="shared" si="33"/>
        <v>1</v>
      </c>
      <c r="AM335" s="29"/>
      <c r="AN335" s="29"/>
      <c r="AO335" s="29"/>
      <c r="AP335" s="29"/>
      <c r="AQ335" s="29"/>
      <c r="AR335" s="29"/>
      <c r="AS335" s="53">
        <f t="shared" si="34"/>
        <v>0.80261436593518409</v>
      </c>
      <c r="AT335" s="31"/>
      <c r="AU335" s="32">
        <f t="shared" si="35"/>
        <v>0.97473746778578807</v>
      </c>
      <c r="AV335" s="29"/>
      <c r="AW335" s="29"/>
      <c r="AX335" s="29"/>
      <c r="AY335" s="29"/>
      <c r="AZ335" s="29"/>
      <c r="BA335" s="33">
        <f t="shared" si="36"/>
        <v>1</v>
      </c>
    </row>
    <row r="336" spans="1:53" x14ac:dyDescent="0.25">
      <c r="A336" s="29">
        <v>328</v>
      </c>
      <c r="B336" s="29"/>
      <c r="C336" s="29"/>
      <c r="D336" s="29"/>
      <c r="E336" s="29" t="s">
        <v>65</v>
      </c>
      <c r="F336" s="29"/>
      <c r="G336" s="29"/>
      <c r="H336" s="29" t="s">
        <v>65</v>
      </c>
      <c r="I336" s="29" t="s">
        <v>36</v>
      </c>
      <c r="J336" s="51">
        <v>1</v>
      </c>
      <c r="K336" s="29"/>
      <c r="L336" s="29"/>
      <c r="M336" s="29"/>
      <c r="N336" s="29"/>
      <c r="O336" s="30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52">
        <f t="shared" si="31"/>
        <v>1</v>
      </c>
      <c r="AK336" s="52">
        <f t="shared" si="32"/>
        <v>0</v>
      </c>
      <c r="AL336" s="52">
        <f t="shared" si="33"/>
        <v>1</v>
      </c>
      <c r="AM336" s="29"/>
      <c r="AN336" s="29"/>
      <c r="AO336" s="29"/>
      <c r="AP336" s="29"/>
      <c r="AQ336" s="29"/>
      <c r="AR336" s="29"/>
      <c r="AS336" s="53">
        <f t="shared" si="34"/>
        <v>1</v>
      </c>
      <c r="AT336" s="31"/>
      <c r="AU336" s="32">
        <f t="shared" si="35"/>
        <v>1</v>
      </c>
      <c r="AV336" s="29"/>
      <c r="AW336" s="29"/>
      <c r="AX336" s="29"/>
      <c r="AY336" s="29"/>
      <c r="AZ336" s="29"/>
      <c r="BA336" s="33">
        <f t="shared" si="36"/>
        <v>1</v>
      </c>
    </row>
    <row r="337" spans="1:53" x14ac:dyDescent="0.25">
      <c r="A337" s="29">
        <v>329</v>
      </c>
      <c r="B337" s="29"/>
      <c r="C337" s="29"/>
      <c r="D337" s="29"/>
      <c r="E337" s="29" t="s">
        <v>119</v>
      </c>
      <c r="F337" s="29"/>
      <c r="G337" s="29"/>
      <c r="H337" s="54" t="s">
        <v>119</v>
      </c>
      <c r="I337" s="54" t="s">
        <v>45</v>
      </c>
      <c r="J337" s="60">
        <v>0.67025999999999997</v>
      </c>
      <c r="K337" s="54" t="s">
        <v>669</v>
      </c>
      <c r="L337" s="54" t="s">
        <v>369</v>
      </c>
      <c r="M337" s="60">
        <v>0.17308599999999999</v>
      </c>
      <c r="N337" s="54"/>
      <c r="O337" s="69" t="s">
        <v>494</v>
      </c>
      <c r="P337" s="60">
        <v>0.13586799999999999</v>
      </c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52">
        <f t="shared" si="31"/>
        <v>0.97921399999999992</v>
      </c>
      <c r="AK337" s="52">
        <f t="shared" si="32"/>
        <v>2.0786000000000082E-2</v>
      </c>
      <c r="AL337" s="52">
        <f t="shared" si="33"/>
        <v>1</v>
      </c>
      <c r="AM337" s="29"/>
      <c r="AN337" s="29"/>
      <c r="AO337" s="29"/>
      <c r="AP337" s="29"/>
      <c r="AQ337" s="29"/>
      <c r="AR337" s="29"/>
      <c r="AS337" s="53">
        <f t="shared" si="34"/>
        <v>0.97921399999999992</v>
      </c>
      <c r="AT337" s="31"/>
      <c r="AU337" s="32">
        <f t="shared" si="35"/>
        <v>0.67025999999999997</v>
      </c>
      <c r="AV337" s="29"/>
      <c r="AW337" s="29"/>
      <c r="AX337" s="29"/>
      <c r="AY337" s="29"/>
      <c r="AZ337" s="29"/>
      <c r="BA337" s="33">
        <f t="shared" si="36"/>
        <v>0.97921399999999992</v>
      </c>
    </row>
    <row r="338" spans="1:53" s="65" customFormat="1" x14ac:dyDescent="0.25">
      <c r="A338" s="61">
        <v>330</v>
      </c>
      <c r="B338" s="61"/>
      <c r="C338" s="61"/>
      <c r="D338" s="61"/>
      <c r="E338" s="61" t="s">
        <v>526</v>
      </c>
      <c r="F338" s="61"/>
      <c r="G338" s="61"/>
      <c r="H338" s="61" t="s">
        <v>526</v>
      </c>
      <c r="I338" s="61" t="s">
        <v>652</v>
      </c>
      <c r="J338" s="62">
        <v>0.99991699999999994</v>
      </c>
      <c r="K338" s="61"/>
      <c r="L338" s="61" t="s">
        <v>670</v>
      </c>
      <c r="M338" s="62">
        <v>8.3000000000055252E-5</v>
      </c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3">
        <f t="shared" si="31"/>
        <v>1</v>
      </c>
      <c r="AK338" s="63">
        <f t="shared" si="32"/>
        <v>0</v>
      </c>
      <c r="AL338" s="63">
        <f t="shared" si="33"/>
        <v>1</v>
      </c>
      <c r="AM338" s="61"/>
      <c r="AN338" s="61"/>
      <c r="AO338" s="61"/>
      <c r="AP338" s="61"/>
      <c r="AQ338" s="61"/>
      <c r="AR338" s="61"/>
      <c r="AS338" s="53">
        <f t="shared" si="34"/>
        <v>0.199982400083</v>
      </c>
      <c r="AT338" s="64"/>
      <c r="AU338" s="32">
        <f t="shared" si="35"/>
        <v>0.18319567743763288</v>
      </c>
      <c r="AV338" s="61"/>
      <c r="AW338" s="61"/>
      <c r="AX338" s="61"/>
      <c r="AY338" s="61"/>
      <c r="AZ338" s="61"/>
      <c r="BA338" s="68">
        <f t="shared" si="36"/>
        <v>1</v>
      </c>
    </row>
    <row r="339" spans="1:53" s="65" customFormat="1" x14ac:dyDescent="0.25">
      <c r="A339" s="61">
        <v>331</v>
      </c>
      <c r="B339" s="61"/>
      <c r="C339" s="61"/>
      <c r="D339" s="61"/>
      <c r="E339" s="61" t="s">
        <v>243</v>
      </c>
      <c r="F339" s="61"/>
      <c r="G339" s="61"/>
      <c r="H339" s="61" t="s">
        <v>243</v>
      </c>
      <c r="I339" s="61" t="s">
        <v>36</v>
      </c>
      <c r="J339" s="62">
        <v>1</v>
      </c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3">
        <f t="shared" si="31"/>
        <v>1</v>
      </c>
      <c r="AK339" s="63">
        <f t="shared" si="32"/>
        <v>0</v>
      </c>
      <c r="AL339" s="63">
        <f t="shared" si="33"/>
        <v>1</v>
      </c>
      <c r="AM339" s="61"/>
      <c r="AN339" s="61"/>
      <c r="AO339" s="61"/>
      <c r="AP339" s="61"/>
      <c r="AQ339" s="61"/>
      <c r="AR339" s="61"/>
      <c r="AS339" s="53">
        <f t="shared" si="34"/>
        <v>1</v>
      </c>
      <c r="AT339" s="64"/>
      <c r="AU339" s="32">
        <f t="shared" si="35"/>
        <v>1</v>
      </c>
      <c r="AV339" s="61"/>
      <c r="AW339" s="61"/>
      <c r="AX339" s="61"/>
      <c r="AY339" s="61"/>
      <c r="AZ339" s="61"/>
      <c r="BA339" s="68">
        <f t="shared" si="36"/>
        <v>1</v>
      </c>
    </row>
    <row r="340" spans="1:53" x14ac:dyDescent="0.25">
      <c r="A340" s="29">
        <v>332</v>
      </c>
      <c r="B340" s="29"/>
      <c r="C340" s="29"/>
      <c r="D340" s="29"/>
      <c r="E340" s="29" t="s">
        <v>392</v>
      </c>
      <c r="F340" s="29"/>
      <c r="G340" s="29"/>
      <c r="H340" s="29" t="s">
        <v>392</v>
      </c>
      <c r="I340" s="29" t="s">
        <v>369</v>
      </c>
      <c r="J340" s="51">
        <v>1</v>
      </c>
      <c r="K340" s="29"/>
      <c r="L340" s="29"/>
      <c r="M340" s="29"/>
      <c r="N340" s="29"/>
      <c r="O340" s="30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52">
        <f t="shared" si="31"/>
        <v>1</v>
      </c>
      <c r="AK340" s="52">
        <f t="shared" si="32"/>
        <v>0</v>
      </c>
      <c r="AL340" s="52">
        <f t="shared" si="33"/>
        <v>1</v>
      </c>
      <c r="AM340" s="29"/>
      <c r="AN340" s="29"/>
      <c r="AO340" s="29"/>
      <c r="AP340" s="29"/>
      <c r="AQ340" s="29"/>
      <c r="AR340" s="29"/>
      <c r="AS340" s="53">
        <f t="shared" si="34"/>
        <v>1</v>
      </c>
      <c r="AT340" s="31"/>
      <c r="AU340" s="32">
        <f t="shared" si="35"/>
        <v>0</v>
      </c>
      <c r="AV340" s="29"/>
      <c r="AW340" s="29"/>
      <c r="AX340" s="29"/>
      <c r="AY340" s="29"/>
      <c r="AZ340" s="29"/>
      <c r="BA340" s="33">
        <f t="shared" si="36"/>
        <v>1</v>
      </c>
    </row>
    <row r="341" spans="1:53" x14ac:dyDescent="0.25">
      <c r="A341" s="29">
        <v>333</v>
      </c>
      <c r="B341" s="29"/>
      <c r="C341" s="29"/>
      <c r="D341" s="29"/>
      <c r="E341" s="29" t="s">
        <v>671</v>
      </c>
      <c r="F341" s="29"/>
      <c r="G341" s="29"/>
      <c r="H341" s="29" t="s">
        <v>671</v>
      </c>
      <c r="I341" s="29" t="s">
        <v>36</v>
      </c>
      <c r="J341" s="51">
        <v>0.25498100000000001</v>
      </c>
      <c r="K341" s="29"/>
      <c r="L341" s="29"/>
      <c r="M341" s="29"/>
      <c r="N341" s="29"/>
      <c r="O341" s="30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52">
        <f t="shared" si="31"/>
        <v>0.25498100000000001</v>
      </c>
      <c r="AK341" s="52">
        <f t="shared" si="32"/>
        <v>0.74501899999999999</v>
      </c>
      <c r="AL341" s="52">
        <f t="shared" si="33"/>
        <v>1</v>
      </c>
      <c r="AM341" s="29"/>
      <c r="AN341" s="29"/>
      <c r="AO341" s="29"/>
      <c r="AP341" s="29"/>
      <c r="AQ341" s="29"/>
      <c r="AR341" s="29"/>
      <c r="AS341" s="53">
        <f t="shared" si="34"/>
        <v>0.25498100000000001</v>
      </c>
      <c r="AT341" s="31"/>
      <c r="AU341" s="32">
        <f t="shared" si="35"/>
        <v>0.25498100000000001</v>
      </c>
      <c r="AV341" s="29"/>
      <c r="AW341" s="29"/>
      <c r="AX341" s="29"/>
      <c r="AY341" s="29"/>
      <c r="AZ341" s="29"/>
      <c r="BA341" s="33">
        <f t="shared" si="36"/>
        <v>0.25498100000000001</v>
      </c>
    </row>
    <row r="342" spans="1:53" x14ac:dyDescent="0.25">
      <c r="A342" s="29">
        <v>334</v>
      </c>
      <c r="B342" s="29"/>
      <c r="C342" s="29"/>
      <c r="D342" s="29"/>
      <c r="E342" s="29" t="s">
        <v>672</v>
      </c>
      <c r="F342" s="29"/>
      <c r="G342" s="29"/>
      <c r="H342" s="29" t="s">
        <v>672</v>
      </c>
      <c r="I342" s="29" t="s">
        <v>458</v>
      </c>
      <c r="J342" s="51">
        <v>0.2727</v>
      </c>
      <c r="K342" s="29"/>
      <c r="L342" s="29"/>
      <c r="M342" s="29"/>
      <c r="N342" s="29"/>
      <c r="O342" s="30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52">
        <f t="shared" si="31"/>
        <v>0.2727</v>
      </c>
      <c r="AK342" s="52">
        <f t="shared" si="32"/>
        <v>0.72730000000000006</v>
      </c>
      <c r="AL342" s="52">
        <f t="shared" si="33"/>
        <v>1</v>
      </c>
      <c r="AM342" s="29"/>
      <c r="AN342" s="29"/>
      <c r="AO342" s="29"/>
      <c r="AP342" s="29"/>
      <c r="AQ342" s="29"/>
      <c r="AR342" s="29"/>
      <c r="AS342" s="53">
        <f t="shared" si="34"/>
        <v>0.2727</v>
      </c>
      <c r="AT342" s="31"/>
      <c r="AU342" s="32">
        <f t="shared" si="35"/>
        <v>0.24980928929999999</v>
      </c>
      <c r="AV342" s="29"/>
      <c r="AW342" s="29"/>
      <c r="AX342" s="29"/>
      <c r="AY342" s="29"/>
      <c r="AZ342" s="29"/>
      <c r="BA342" s="33">
        <f t="shared" si="36"/>
        <v>0.2727</v>
      </c>
    </row>
    <row r="343" spans="1:53" x14ac:dyDescent="0.25">
      <c r="A343" s="29">
        <v>335</v>
      </c>
      <c r="B343" s="29"/>
      <c r="C343" s="29"/>
      <c r="D343" s="29"/>
      <c r="E343" s="29" t="s">
        <v>673</v>
      </c>
      <c r="F343" s="29"/>
      <c r="G343" s="29"/>
      <c r="H343" s="29" t="s">
        <v>673</v>
      </c>
      <c r="I343" s="29" t="s">
        <v>141</v>
      </c>
      <c r="J343" s="51">
        <v>1</v>
      </c>
      <c r="K343" s="29"/>
      <c r="L343" s="29"/>
      <c r="M343" s="29"/>
      <c r="N343" s="29"/>
      <c r="O343" s="30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52">
        <f t="shared" si="31"/>
        <v>1</v>
      </c>
      <c r="AK343" s="52">
        <f t="shared" si="32"/>
        <v>0</v>
      </c>
      <c r="AL343" s="52">
        <f t="shared" si="33"/>
        <v>1</v>
      </c>
      <c r="AM343" s="29"/>
      <c r="AN343" s="29"/>
      <c r="AO343" s="29"/>
      <c r="AP343" s="29"/>
      <c r="AQ343" s="29"/>
      <c r="AR343" s="29"/>
      <c r="AS343" s="53">
        <f t="shared" si="34"/>
        <v>1</v>
      </c>
      <c r="AT343" s="31"/>
      <c r="AU343" s="32">
        <f t="shared" si="35"/>
        <v>0.91605899999999996</v>
      </c>
      <c r="AV343" s="29"/>
      <c r="AW343" s="29"/>
      <c r="AX343" s="29"/>
      <c r="AY343" s="29"/>
      <c r="AZ343" s="29"/>
      <c r="BA343" s="33">
        <f t="shared" si="36"/>
        <v>1</v>
      </c>
    </row>
    <row r="344" spans="1:53" x14ac:dyDescent="0.25">
      <c r="A344" s="29">
        <v>336</v>
      </c>
      <c r="B344" s="29"/>
      <c r="C344" s="29"/>
      <c r="D344" s="29"/>
      <c r="E344" s="29" t="s">
        <v>139</v>
      </c>
      <c r="F344" s="29"/>
      <c r="G344" s="29"/>
      <c r="H344" s="29" t="s">
        <v>139</v>
      </c>
      <c r="I344" s="29" t="s">
        <v>28</v>
      </c>
      <c r="J344" s="51">
        <v>1</v>
      </c>
      <c r="K344" s="29"/>
      <c r="L344" s="29"/>
      <c r="M344" s="29"/>
      <c r="N344" s="29"/>
      <c r="O344" s="30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52">
        <f t="shared" si="31"/>
        <v>1</v>
      </c>
      <c r="AK344" s="52">
        <f t="shared" si="32"/>
        <v>0</v>
      </c>
      <c r="AL344" s="52">
        <f t="shared" si="33"/>
        <v>1</v>
      </c>
      <c r="AM344" s="29"/>
      <c r="AN344" s="29"/>
      <c r="AO344" s="29"/>
      <c r="AP344" s="29"/>
      <c r="AQ344" s="29"/>
      <c r="AR344" s="29"/>
      <c r="AS344" s="53">
        <f t="shared" si="34"/>
        <v>0.99995600000000007</v>
      </c>
      <c r="AT344" s="31"/>
      <c r="AU344" s="32">
        <f t="shared" si="35"/>
        <v>0.98706700000000003</v>
      </c>
      <c r="AV344" s="29"/>
      <c r="AW344" s="29"/>
      <c r="AX344" s="29"/>
      <c r="AY344" s="29"/>
      <c r="AZ344" s="29"/>
      <c r="BA344" s="33">
        <f t="shared" si="36"/>
        <v>1</v>
      </c>
    </row>
    <row r="345" spans="1:53" x14ac:dyDescent="0.25">
      <c r="A345" s="29">
        <v>337</v>
      </c>
      <c r="B345" s="29"/>
      <c r="C345" s="29"/>
      <c r="D345" s="29"/>
      <c r="E345" s="29" t="s">
        <v>91</v>
      </c>
      <c r="F345" s="29"/>
      <c r="G345" s="29"/>
      <c r="H345" s="29" t="s">
        <v>91</v>
      </c>
      <c r="I345" s="29" t="s">
        <v>167</v>
      </c>
      <c r="J345" s="51">
        <v>0.97819999999999996</v>
      </c>
      <c r="K345" s="29"/>
      <c r="L345" s="29"/>
      <c r="M345" s="29"/>
      <c r="N345" s="29"/>
      <c r="O345" s="30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52">
        <f t="shared" si="31"/>
        <v>0.97819999999999996</v>
      </c>
      <c r="AK345" s="52">
        <f t="shared" si="32"/>
        <v>2.1800000000000042E-2</v>
      </c>
      <c r="AL345" s="52">
        <f t="shared" si="33"/>
        <v>1</v>
      </c>
      <c r="AM345" s="29"/>
      <c r="AN345" s="29"/>
      <c r="AO345" s="29"/>
      <c r="AP345" s="29"/>
      <c r="AQ345" s="29"/>
      <c r="AR345" s="29"/>
      <c r="AS345" s="53">
        <f t="shared" si="34"/>
        <v>0.97819999999999996</v>
      </c>
      <c r="AT345" s="31"/>
      <c r="AU345" s="32">
        <f t="shared" si="35"/>
        <v>0.97819999999999996</v>
      </c>
      <c r="AV345" s="29"/>
      <c r="AW345" s="29"/>
      <c r="AX345" s="29"/>
      <c r="AY345" s="29"/>
      <c r="AZ345" s="29"/>
      <c r="BA345" s="33">
        <f t="shared" si="36"/>
        <v>0.97819999999999996</v>
      </c>
    </row>
    <row r="346" spans="1:53" x14ac:dyDescent="0.25">
      <c r="A346" s="29">
        <v>338</v>
      </c>
      <c r="B346" s="29"/>
      <c r="C346" s="29"/>
      <c r="D346" s="29"/>
      <c r="E346" s="29" t="s">
        <v>372</v>
      </c>
      <c r="F346" s="29"/>
      <c r="G346" s="29"/>
      <c r="H346" s="29" t="s">
        <v>372</v>
      </c>
      <c r="I346" s="29" t="s">
        <v>369</v>
      </c>
      <c r="J346" s="51">
        <v>1</v>
      </c>
      <c r="K346" s="29"/>
      <c r="L346" s="29"/>
      <c r="M346" s="29"/>
      <c r="N346" s="29"/>
      <c r="O346" s="30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52">
        <f t="shared" si="31"/>
        <v>1</v>
      </c>
      <c r="AK346" s="52">
        <f t="shared" si="32"/>
        <v>0</v>
      </c>
      <c r="AL346" s="52">
        <f t="shared" si="33"/>
        <v>1</v>
      </c>
      <c r="AM346" s="29"/>
      <c r="AN346" s="29"/>
      <c r="AO346" s="29"/>
      <c r="AP346" s="29"/>
      <c r="AQ346" s="29"/>
      <c r="AR346" s="29"/>
      <c r="AS346" s="53">
        <f t="shared" si="34"/>
        <v>1</v>
      </c>
      <c r="AT346" s="31"/>
      <c r="AU346" s="32">
        <f t="shared" si="35"/>
        <v>0</v>
      </c>
      <c r="AV346" s="29"/>
      <c r="AW346" s="29"/>
      <c r="AX346" s="29"/>
      <c r="AY346" s="29"/>
      <c r="AZ346" s="29"/>
      <c r="BA346" s="33">
        <f t="shared" si="36"/>
        <v>1</v>
      </c>
    </row>
    <row r="347" spans="1:53" x14ac:dyDescent="0.25">
      <c r="A347" s="29">
        <v>339</v>
      </c>
      <c r="B347" s="29"/>
      <c r="C347" s="29"/>
      <c r="D347" s="29"/>
      <c r="E347" s="29" t="s">
        <v>117</v>
      </c>
      <c r="F347" s="29"/>
      <c r="G347" s="29"/>
      <c r="H347" s="29" t="s">
        <v>117</v>
      </c>
      <c r="I347" s="29" t="s">
        <v>45</v>
      </c>
      <c r="J347" s="51">
        <v>1</v>
      </c>
      <c r="K347" s="29"/>
      <c r="L347" s="29"/>
      <c r="M347" s="29"/>
      <c r="N347" s="29"/>
      <c r="O347" s="30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52">
        <f t="shared" si="31"/>
        <v>1</v>
      </c>
      <c r="AK347" s="52">
        <f t="shared" si="32"/>
        <v>0</v>
      </c>
      <c r="AL347" s="52">
        <f t="shared" si="33"/>
        <v>1</v>
      </c>
      <c r="AM347" s="29"/>
      <c r="AN347" s="29"/>
      <c r="AO347" s="29"/>
      <c r="AP347" s="29"/>
      <c r="AQ347" s="29"/>
      <c r="AR347" s="29"/>
      <c r="AS347" s="53">
        <f t="shared" si="34"/>
        <v>1</v>
      </c>
      <c r="AT347" s="31"/>
      <c r="AU347" s="32">
        <f t="shared" si="35"/>
        <v>1</v>
      </c>
      <c r="AV347" s="29"/>
      <c r="AW347" s="29"/>
      <c r="AX347" s="29"/>
      <c r="AY347" s="29"/>
      <c r="AZ347" s="29"/>
      <c r="BA347" s="33">
        <f t="shared" si="36"/>
        <v>1</v>
      </c>
    </row>
    <row r="348" spans="1:53" x14ac:dyDescent="0.25">
      <c r="A348" s="29">
        <v>340</v>
      </c>
      <c r="B348" s="29"/>
      <c r="C348" s="29"/>
      <c r="D348" s="29"/>
      <c r="E348" s="29" t="s">
        <v>674</v>
      </c>
      <c r="F348" s="29"/>
      <c r="G348" s="29"/>
      <c r="H348" s="29" t="s">
        <v>674</v>
      </c>
      <c r="I348" s="29" t="s">
        <v>45</v>
      </c>
      <c r="J348" s="51">
        <v>0.255</v>
      </c>
      <c r="K348" s="29"/>
      <c r="L348" s="29" t="s">
        <v>141</v>
      </c>
      <c r="M348" s="51">
        <v>7.9000000000000001E-2</v>
      </c>
      <c r="N348" s="29"/>
      <c r="O348" s="30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52">
        <f t="shared" si="31"/>
        <v>0.33400000000000002</v>
      </c>
      <c r="AK348" s="52">
        <f t="shared" si="32"/>
        <v>0.66599999999999993</v>
      </c>
      <c r="AL348" s="52">
        <f t="shared" si="33"/>
        <v>1</v>
      </c>
      <c r="AM348" s="29"/>
      <c r="AN348" s="29"/>
      <c r="AO348" s="29"/>
      <c r="AP348" s="29"/>
      <c r="AQ348" s="29"/>
      <c r="AR348" s="29"/>
      <c r="AS348" s="53">
        <f t="shared" si="34"/>
        <v>0.33400000000000002</v>
      </c>
      <c r="AT348" s="31"/>
      <c r="AU348" s="32">
        <f t="shared" si="35"/>
        <v>0.32736866100000001</v>
      </c>
      <c r="AV348" s="29"/>
      <c r="AW348" s="29"/>
      <c r="AX348" s="29"/>
      <c r="AY348" s="29"/>
      <c r="AZ348" s="29"/>
      <c r="BA348" s="33">
        <f t="shared" si="36"/>
        <v>0.33400000000000002</v>
      </c>
    </row>
    <row r="349" spans="1:53" x14ac:dyDescent="0.25">
      <c r="A349" s="29">
        <v>341</v>
      </c>
      <c r="B349" s="29"/>
      <c r="C349" s="29"/>
      <c r="D349" s="29"/>
      <c r="E349" s="29" t="s">
        <v>675</v>
      </c>
      <c r="F349" s="29"/>
      <c r="G349" s="29"/>
      <c r="H349" s="29" t="s">
        <v>675</v>
      </c>
      <c r="I349" s="29" t="s">
        <v>61</v>
      </c>
      <c r="J349" s="51">
        <v>1.6E-2</v>
      </c>
      <c r="K349" s="29"/>
      <c r="L349" s="29"/>
      <c r="M349" s="29"/>
      <c r="N349" s="29"/>
      <c r="O349" s="30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52">
        <f t="shared" si="31"/>
        <v>1.6E-2</v>
      </c>
      <c r="AK349" s="52">
        <f t="shared" si="32"/>
        <v>0.98399999999999999</v>
      </c>
      <c r="AL349" s="52">
        <f t="shared" si="33"/>
        <v>1</v>
      </c>
      <c r="AM349" s="29"/>
      <c r="AN349" s="29"/>
      <c r="AO349" s="29"/>
      <c r="AP349" s="29"/>
      <c r="AQ349" s="29"/>
      <c r="AR349" s="29"/>
      <c r="AS349" s="53">
        <f t="shared" si="34"/>
        <v>1.559123296E-2</v>
      </c>
      <c r="AT349" s="31"/>
      <c r="AU349" s="32">
        <f t="shared" si="35"/>
        <v>1.4727136E-2</v>
      </c>
      <c r="AV349" s="29"/>
      <c r="AW349" s="29"/>
      <c r="AX349" s="29"/>
      <c r="AY349" s="29"/>
      <c r="AZ349" s="29"/>
      <c r="BA349" s="33">
        <f t="shared" si="36"/>
        <v>1.6E-2</v>
      </c>
    </row>
    <row r="350" spans="1:53" x14ac:dyDescent="0.25">
      <c r="A350" s="29">
        <v>342</v>
      </c>
      <c r="B350" s="29"/>
      <c r="C350" s="29"/>
      <c r="D350" s="29"/>
      <c r="E350" s="29" t="s">
        <v>32</v>
      </c>
      <c r="F350" s="29"/>
      <c r="G350" s="29"/>
      <c r="H350" s="29" t="s">
        <v>32</v>
      </c>
      <c r="I350" s="29" t="s">
        <v>45</v>
      </c>
      <c r="J350" s="51">
        <v>0.80086999999999997</v>
      </c>
      <c r="K350" s="29"/>
      <c r="L350" s="29" t="s">
        <v>369</v>
      </c>
      <c r="M350" s="51">
        <v>0.18940599999999999</v>
      </c>
      <c r="N350" s="29"/>
      <c r="O350" s="59" t="s">
        <v>494</v>
      </c>
      <c r="P350" s="51">
        <v>9.724E-3</v>
      </c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52">
        <f t="shared" si="31"/>
        <v>0.99999999999999989</v>
      </c>
      <c r="AK350" s="52">
        <f t="shared" si="32"/>
        <v>0</v>
      </c>
      <c r="AL350" s="52">
        <f t="shared" si="33"/>
        <v>0.99999999999999989</v>
      </c>
      <c r="AM350" s="29"/>
      <c r="AN350" s="29"/>
      <c r="AO350" s="29"/>
      <c r="AP350" s="29"/>
      <c r="AQ350" s="29"/>
      <c r="AR350" s="29"/>
      <c r="AS350" s="53">
        <f t="shared" si="34"/>
        <v>0.99999999999999989</v>
      </c>
      <c r="AT350" s="31"/>
      <c r="AU350" s="32">
        <f t="shared" si="35"/>
        <v>0.80086999999999997</v>
      </c>
      <c r="AV350" s="29"/>
      <c r="AW350" s="29"/>
      <c r="AX350" s="29"/>
      <c r="AY350" s="29"/>
      <c r="AZ350" s="29"/>
      <c r="BA350" s="33">
        <f t="shared" si="36"/>
        <v>0.99999999999999989</v>
      </c>
    </row>
    <row r="351" spans="1:53" x14ac:dyDescent="0.25">
      <c r="A351" s="29">
        <v>343</v>
      </c>
      <c r="B351" s="29"/>
      <c r="C351" s="29"/>
      <c r="D351" s="29"/>
      <c r="E351" s="29" t="s">
        <v>207</v>
      </c>
      <c r="F351" s="29"/>
      <c r="G351" s="29"/>
      <c r="H351" s="29" t="s">
        <v>207</v>
      </c>
      <c r="I351" s="29" t="s">
        <v>45</v>
      </c>
      <c r="J351" s="51">
        <v>0.99797100000000005</v>
      </c>
      <c r="K351" s="29"/>
      <c r="L351" s="29"/>
      <c r="M351" s="29"/>
      <c r="N351" s="29"/>
      <c r="O351" s="30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52">
        <f t="shared" si="31"/>
        <v>0.99797100000000005</v>
      </c>
      <c r="AK351" s="52">
        <f t="shared" si="32"/>
        <v>2.0289999999999475E-3</v>
      </c>
      <c r="AL351" s="52">
        <f t="shared" si="33"/>
        <v>1</v>
      </c>
      <c r="AM351" s="29"/>
      <c r="AN351" s="29"/>
      <c r="AO351" s="29"/>
      <c r="AP351" s="29"/>
      <c r="AQ351" s="29"/>
      <c r="AR351" s="29"/>
      <c r="AS351" s="53">
        <f t="shared" si="34"/>
        <v>0.99797100000000005</v>
      </c>
      <c r="AT351" s="31"/>
      <c r="AU351" s="32">
        <f t="shared" si="35"/>
        <v>0.99797100000000005</v>
      </c>
      <c r="AV351" s="29"/>
      <c r="AW351" s="29"/>
      <c r="AX351" s="29"/>
      <c r="AY351" s="29"/>
      <c r="AZ351" s="29"/>
      <c r="BA351" s="33">
        <f t="shared" si="36"/>
        <v>0.99797100000000005</v>
      </c>
    </row>
    <row r="352" spans="1:53" x14ac:dyDescent="0.25">
      <c r="A352" s="29">
        <v>344</v>
      </c>
      <c r="B352" s="29"/>
      <c r="C352" s="29"/>
      <c r="D352" s="29"/>
      <c r="E352" s="29" t="s">
        <v>656</v>
      </c>
      <c r="F352" s="29"/>
      <c r="G352" s="29"/>
      <c r="H352" s="29" t="s">
        <v>656</v>
      </c>
      <c r="I352" s="29" t="s">
        <v>145</v>
      </c>
      <c r="J352" s="51">
        <v>1</v>
      </c>
      <c r="K352" s="29"/>
      <c r="L352" s="29"/>
      <c r="M352" s="29"/>
      <c r="N352" s="29"/>
      <c r="O352" s="30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52">
        <f t="shared" si="31"/>
        <v>1</v>
      </c>
      <c r="AK352" s="52">
        <f t="shared" si="32"/>
        <v>0</v>
      </c>
      <c r="AL352" s="52">
        <f t="shared" si="33"/>
        <v>1</v>
      </c>
      <c r="AM352" s="29"/>
      <c r="AN352" s="29"/>
      <c r="AO352" s="29"/>
      <c r="AP352" s="29"/>
      <c r="AQ352" s="29"/>
      <c r="AR352" s="29"/>
      <c r="AS352" s="53">
        <f t="shared" si="34"/>
        <v>0.99996899999999989</v>
      </c>
      <c r="AT352" s="31"/>
      <c r="AU352" s="32">
        <f t="shared" si="35"/>
        <v>0.9181330135950001</v>
      </c>
      <c r="AV352" s="29"/>
      <c r="AW352" s="29"/>
      <c r="AX352" s="29"/>
      <c r="AY352" s="29"/>
      <c r="AZ352" s="29"/>
      <c r="BA352" s="33">
        <f t="shared" si="36"/>
        <v>1</v>
      </c>
    </row>
    <row r="353" spans="1:53" x14ac:dyDescent="0.25">
      <c r="A353" s="29">
        <v>345</v>
      </c>
      <c r="B353" s="29"/>
      <c r="C353" s="29"/>
      <c r="D353" s="29"/>
      <c r="E353" s="29" t="s">
        <v>676</v>
      </c>
      <c r="F353" s="29"/>
      <c r="G353" s="29"/>
      <c r="H353" s="29" t="s">
        <v>676</v>
      </c>
      <c r="I353" s="29" t="s">
        <v>677</v>
      </c>
      <c r="J353" s="51">
        <v>0.9</v>
      </c>
      <c r="K353" s="29"/>
      <c r="L353" s="29"/>
      <c r="M353" s="29"/>
      <c r="N353" s="29"/>
      <c r="O353" s="30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52">
        <f t="shared" si="31"/>
        <v>0.9</v>
      </c>
      <c r="AK353" s="52">
        <f t="shared" si="32"/>
        <v>9.9999999999999978E-2</v>
      </c>
      <c r="AL353" s="52">
        <f t="shared" si="33"/>
        <v>1</v>
      </c>
      <c r="AM353" s="29"/>
      <c r="AN353" s="29"/>
      <c r="AO353" s="29"/>
      <c r="AP353" s="29"/>
      <c r="AQ353" s="29"/>
      <c r="AR353" s="29"/>
      <c r="AS353" s="53">
        <f t="shared" si="34"/>
        <v>0.9</v>
      </c>
      <c r="AT353" s="31"/>
      <c r="AU353" s="32">
        <f t="shared" si="35"/>
        <v>0.9</v>
      </c>
      <c r="AV353" s="29"/>
      <c r="AW353" s="29"/>
      <c r="AX353" s="29"/>
      <c r="AY353" s="29"/>
      <c r="AZ353" s="29"/>
      <c r="BA353" s="33">
        <f t="shared" si="36"/>
        <v>0.9</v>
      </c>
    </row>
    <row r="354" spans="1:53" x14ac:dyDescent="0.25">
      <c r="A354" s="29">
        <v>346</v>
      </c>
      <c r="B354" s="29"/>
      <c r="C354" s="29"/>
      <c r="D354" s="29"/>
      <c r="E354" s="29" t="s">
        <v>101</v>
      </c>
      <c r="F354" s="29"/>
      <c r="G354" s="29"/>
      <c r="H354" s="29" t="s">
        <v>101</v>
      </c>
      <c r="I354" s="29" t="s">
        <v>45</v>
      </c>
      <c r="J354" s="51">
        <v>0.69948200000000005</v>
      </c>
      <c r="K354" s="29"/>
      <c r="L354" s="29" t="s">
        <v>369</v>
      </c>
      <c r="M354" s="51">
        <v>0.30051800000000001</v>
      </c>
      <c r="N354" s="29"/>
      <c r="O354" s="30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52">
        <f t="shared" si="31"/>
        <v>1</v>
      </c>
      <c r="AK354" s="52">
        <f t="shared" si="32"/>
        <v>0</v>
      </c>
      <c r="AL354" s="52">
        <f t="shared" si="33"/>
        <v>1</v>
      </c>
      <c r="AM354" s="29"/>
      <c r="AN354" s="29"/>
      <c r="AO354" s="29"/>
      <c r="AP354" s="29"/>
      <c r="AQ354" s="29"/>
      <c r="AR354" s="29"/>
      <c r="AS354" s="53">
        <f t="shared" si="34"/>
        <v>1</v>
      </c>
      <c r="AT354" s="31"/>
      <c r="AU354" s="32">
        <f t="shared" si="35"/>
        <v>0.69948200000000005</v>
      </c>
      <c r="AV354" s="29"/>
      <c r="AW354" s="29"/>
      <c r="AX354" s="29"/>
      <c r="AY354" s="29"/>
      <c r="AZ354" s="29"/>
      <c r="BA354" s="33">
        <f t="shared" si="36"/>
        <v>1</v>
      </c>
    </row>
    <row r="355" spans="1:53" x14ac:dyDescent="0.25">
      <c r="A355" s="29">
        <v>347</v>
      </c>
      <c r="B355" s="29"/>
      <c r="C355" s="29"/>
      <c r="D355" s="29"/>
      <c r="E355" s="29" t="s">
        <v>678</v>
      </c>
      <c r="F355" s="29"/>
      <c r="G355" s="29"/>
      <c r="H355" s="29" t="s">
        <v>678</v>
      </c>
      <c r="I355" s="29" t="s">
        <v>409</v>
      </c>
      <c r="J355" s="51">
        <v>0.33329999999999999</v>
      </c>
      <c r="K355" s="29"/>
      <c r="L355" s="29"/>
      <c r="M355" s="29"/>
      <c r="N355" s="29"/>
      <c r="O355" s="30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52">
        <f t="shared" si="31"/>
        <v>0.33329999999999999</v>
      </c>
      <c r="AK355" s="52">
        <f t="shared" si="32"/>
        <v>0.66670000000000007</v>
      </c>
      <c r="AL355" s="52">
        <f t="shared" si="33"/>
        <v>1</v>
      </c>
      <c r="AM355" s="29"/>
      <c r="AN355" s="29"/>
      <c r="AO355" s="29"/>
      <c r="AP355" s="29"/>
      <c r="AQ355" s="29"/>
      <c r="AR355" s="29"/>
      <c r="AS355" s="53">
        <f t="shared" si="34"/>
        <v>0.33329999999999999</v>
      </c>
      <c r="AT355" s="31"/>
      <c r="AU355" s="32">
        <f t="shared" si="35"/>
        <v>0</v>
      </c>
      <c r="AV355" s="29"/>
      <c r="AW355" s="29"/>
      <c r="AX355" s="29"/>
      <c r="AY355" s="29"/>
      <c r="AZ355" s="29"/>
      <c r="BA355" s="33">
        <f t="shared" si="36"/>
        <v>0.33329999999999999</v>
      </c>
    </row>
    <row r="356" spans="1:53" x14ac:dyDescent="0.25">
      <c r="A356" s="29">
        <v>348</v>
      </c>
      <c r="B356" s="29"/>
      <c r="C356" s="29"/>
      <c r="D356" s="29"/>
      <c r="E356" s="29" t="s">
        <v>51</v>
      </c>
      <c r="F356" s="29"/>
      <c r="G356" s="29"/>
      <c r="H356" s="29" t="s">
        <v>51</v>
      </c>
      <c r="I356" s="29" t="s">
        <v>141</v>
      </c>
      <c r="J356" s="51">
        <v>0.75002000000000002</v>
      </c>
      <c r="K356" s="29"/>
      <c r="L356" s="29" t="s">
        <v>679</v>
      </c>
      <c r="M356" s="51">
        <v>0.24998000000000001</v>
      </c>
      <c r="N356" s="29"/>
      <c r="O356" s="30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52">
        <f t="shared" si="31"/>
        <v>1</v>
      </c>
      <c r="AK356" s="52">
        <f t="shared" si="32"/>
        <v>0</v>
      </c>
      <c r="AL356" s="52">
        <f t="shared" si="33"/>
        <v>1</v>
      </c>
      <c r="AM356" s="29"/>
      <c r="AN356" s="29"/>
      <c r="AO356" s="29"/>
      <c r="AP356" s="29"/>
      <c r="AQ356" s="29"/>
      <c r="AR356" s="29"/>
      <c r="AS356" s="53">
        <f t="shared" si="34"/>
        <v>1</v>
      </c>
      <c r="AT356" s="31"/>
      <c r="AU356" s="32">
        <f t="shared" si="35"/>
        <v>0.91605899999999996</v>
      </c>
      <c r="AV356" s="29"/>
      <c r="AW356" s="29"/>
      <c r="AX356" s="29"/>
      <c r="AY356" s="29"/>
      <c r="AZ356" s="29"/>
      <c r="BA356" s="33">
        <f t="shared" si="36"/>
        <v>1</v>
      </c>
    </row>
    <row r="357" spans="1:53" x14ac:dyDescent="0.25">
      <c r="A357" s="29">
        <v>349</v>
      </c>
      <c r="B357" s="29"/>
      <c r="C357" s="29"/>
      <c r="D357" s="29"/>
      <c r="E357" s="29" t="s">
        <v>680</v>
      </c>
      <c r="F357" s="29"/>
      <c r="G357" s="29"/>
      <c r="H357" s="29" t="s">
        <v>680</v>
      </c>
      <c r="I357" s="29" t="s">
        <v>157</v>
      </c>
      <c r="J357" s="51">
        <v>0.5333</v>
      </c>
      <c r="K357" s="29"/>
      <c r="L357" s="29"/>
      <c r="M357" s="29"/>
      <c r="N357" s="29"/>
      <c r="O357" s="30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52">
        <f t="shared" si="31"/>
        <v>0.5333</v>
      </c>
      <c r="AK357" s="52">
        <f t="shared" si="32"/>
        <v>0.4667</v>
      </c>
      <c r="AL357" s="52">
        <f t="shared" si="33"/>
        <v>1</v>
      </c>
      <c r="AM357" s="29"/>
      <c r="AN357" s="29"/>
      <c r="AO357" s="29"/>
      <c r="AP357" s="29"/>
      <c r="AQ357" s="29"/>
      <c r="AR357" s="29"/>
      <c r="AS357" s="53">
        <f t="shared" si="34"/>
        <v>0.5333</v>
      </c>
      <c r="AT357" s="31"/>
      <c r="AU357" s="32">
        <f t="shared" si="35"/>
        <v>0.5333</v>
      </c>
      <c r="AV357" s="29"/>
      <c r="AW357" s="29"/>
      <c r="AX357" s="29"/>
      <c r="AY357" s="29"/>
      <c r="AZ357" s="29"/>
      <c r="BA357" s="33">
        <f t="shared" si="36"/>
        <v>0.5333</v>
      </c>
    </row>
    <row r="358" spans="1:53" x14ac:dyDescent="0.25">
      <c r="A358" s="29">
        <v>350</v>
      </c>
      <c r="B358" s="29"/>
      <c r="C358" s="29"/>
      <c r="D358" s="29"/>
      <c r="E358" s="29" t="s">
        <v>141</v>
      </c>
      <c r="F358" s="29"/>
      <c r="G358" s="29"/>
      <c r="H358" s="29" t="s">
        <v>141</v>
      </c>
      <c r="I358" s="29" t="s">
        <v>45</v>
      </c>
      <c r="J358" s="51">
        <v>0.91605899999999996</v>
      </c>
      <c r="K358" s="29"/>
      <c r="L358" s="29" t="s">
        <v>369</v>
      </c>
      <c r="M358" s="51">
        <v>8.3941000000000002E-2</v>
      </c>
      <c r="N358" s="29"/>
      <c r="O358" s="30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52">
        <f t="shared" si="31"/>
        <v>1</v>
      </c>
      <c r="AK358" s="52">
        <f t="shared" si="32"/>
        <v>0</v>
      </c>
      <c r="AL358" s="52">
        <f t="shared" si="33"/>
        <v>1</v>
      </c>
      <c r="AM358" s="29"/>
      <c r="AN358" s="29"/>
      <c r="AO358" s="29"/>
      <c r="AP358" s="29"/>
      <c r="AQ358" s="29"/>
      <c r="AR358" s="29"/>
      <c r="AS358" s="53">
        <f t="shared" si="34"/>
        <v>1</v>
      </c>
      <c r="AT358" s="31"/>
      <c r="AU358" s="32">
        <f t="shared" si="35"/>
        <v>0.91605899999999996</v>
      </c>
      <c r="AV358" s="29"/>
      <c r="AW358" s="29"/>
      <c r="AX358" s="29"/>
      <c r="AY358" s="29"/>
      <c r="AZ358" s="29"/>
      <c r="BA358" s="33">
        <f t="shared" si="36"/>
        <v>1</v>
      </c>
    </row>
    <row r="359" spans="1:53" x14ac:dyDescent="0.25">
      <c r="A359" s="29">
        <v>351</v>
      </c>
      <c r="B359" s="29"/>
      <c r="C359" s="29"/>
      <c r="D359" s="29"/>
      <c r="E359" s="29" t="s">
        <v>137</v>
      </c>
      <c r="F359" s="29"/>
      <c r="G359" s="29"/>
      <c r="H359" s="29" t="s">
        <v>137</v>
      </c>
      <c r="I359" s="29" t="s">
        <v>45</v>
      </c>
      <c r="J359" s="51">
        <v>1</v>
      </c>
      <c r="K359" s="29"/>
      <c r="L359" s="29"/>
      <c r="M359" s="29"/>
      <c r="N359" s="29"/>
      <c r="O359" s="30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52">
        <f t="shared" si="31"/>
        <v>1</v>
      </c>
      <c r="AK359" s="52">
        <f t="shared" si="32"/>
        <v>0</v>
      </c>
      <c r="AL359" s="52">
        <f t="shared" si="33"/>
        <v>1</v>
      </c>
      <c r="AM359" s="29"/>
      <c r="AN359" s="29"/>
      <c r="AO359" s="29"/>
      <c r="AP359" s="29"/>
      <c r="AQ359" s="29"/>
      <c r="AR359" s="29"/>
      <c r="AS359" s="53">
        <f t="shared" si="34"/>
        <v>1</v>
      </c>
      <c r="AT359" s="31"/>
      <c r="AU359" s="32">
        <f t="shared" si="35"/>
        <v>1</v>
      </c>
      <c r="AV359" s="29"/>
      <c r="AW359" s="29"/>
      <c r="AX359" s="29"/>
      <c r="AY359" s="29"/>
      <c r="AZ359" s="29"/>
      <c r="BA359" s="33">
        <f t="shared" si="36"/>
        <v>1</v>
      </c>
    </row>
    <row r="360" spans="1:53" x14ac:dyDescent="0.25">
      <c r="A360" s="29">
        <v>352</v>
      </c>
      <c r="B360" s="29"/>
      <c r="C360" s="29"/>
      <c r="D360" s="29"/>
      <c r="E360" s="29" t="s">
        <v>95</v>
      </c>
      <c r="F360" s="29"/>
      <c r="G360" s="29"/>
      <c r="H360" s="29" t="s">
        <v>95</v>
      </c>
      <c r="I360" s="29" t="s">
        <v>45</v>
      </c>
      <c r="J360" s="51">
        <v>1</v>
      </c>
      <c r="K360" s="29"/>
      <c r="L360" s="29"/>
      <c r="M360" s="29"/>
      <c r="N360" s="29"/>
      <c r="O360" s="30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52">
        <f t="shared" si="31"/>
        <v>1</v>
      </c>
      <c r="AK360" s="52">
        <f t="shared" si="32"/>
        <v>0</v>
      </c>
      <c r="AL360" s="52">
        <f t="shared" si="33"/>
        <v>1</v>
      </c>
      <c r="AM360" s="29"/>
      <c r="AN360" s="29"/>
      <c r="AO360" s="29"/>
      <c r="AP360" s="29"/>
      <c r="AQ360" s="29"/>
      <c r="AR360" s="29"/>
      <c r="AS360" s="53">
        <f t="shared" si="34"/>
        <v>1</v>
      </c>
      <c r="AT360" s="31"/>
      <c r="AU360" s="32">
        <f t="shared" si="35"/>
        <v>1</v>
      </c>
      <c r="AV360" s="29"/>
      <c r="AW360" s="29"/>
      <c r="AX360" s="29"/>
      <c r="AY360" s="29"/>
      <c r="AZ360" s="29"/>
      <c r="BA360" s="33">
        <f t="shared" si="36"/>
        <v>1</v>
      </c>
    </row>
    <row r="361" spans="1:53" x14ac:dyDescent="0.25">
      <c r="A361" s="29">
        <v>353</v>
      </c>
      <c r="B361" s="29"/>
      <c r="C361" s="29"/>
      <c r="D361" s="29"/>
      <c r="E361" s="29" t="s">
        <v>681</v>
      </c>
      <c r="F361" s="29"/>
      <c r="G361" s="29"/>
      <c r="H361" s="29" t="s">
        <v>681</v>
      </c>
      <c r="I361" s="29" t="s">
        <v>369</v>
      </c>
      <c r="J361" s="52">
        <v>1</v>
      </c>
      <c r="K361" s="29"/>
      <c r="L361" s="29"/>
      <c r="M361" s="29"/>
      <c r="N361" s="29"/>
      <c r="O361" s="30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52">
        <f t="shared" si="31"/>
        <v>1</v>
      </c>
      <c r="AK361" s="52">
        <f t="shared" si="32"/>
        <v>0</v>
      </c>
      <c r="AL361" s="52">
        <f t="shared" si="33"/>
        <v>1</v>
      </c>
      <c r="AM361" s="29"/>
      <c r="AN361" s="29"/>
      <c r="AO361" s="29"/>
      <c r="AP361" s="29"/>
      <c r="AQ361" s="29"/>
      <c r="AR361" s="29"/>
      <c r="AS361" s="53">
        <f t="shared" si="34"/>
        <v>1</v>
      </c>
      <c r="AT361" s="31"/>
      <c r="AU361" s="32">
        <f t="shared" si="35"/>
        <v>0</v>
      </c>
      <c r="AV361" s="29"/>
      <c r="AW361" s="29"/>
      <c r="AX361" s="29"/>
      <c r="AY361" s="29"/>
      <c r="AZ361" s="29"/>
      <c r="BA361" s="33">
        <f t="shared" si="36"/>
        <v>1</v>
      </c>
    </row>
    <row r="362" spans="1:53" x14ac:dyDescent="0.25">
      <c r="A362" s="29">
        <v>354</v>
      </c>
      <c r="B362" s="29"/>
      <c r="C362" s="29"/>
      <c r="D362" s="29"/>
      <c r="E362" s="29" t="s">
        <v>427</v>
      </c>
      <c r="F362" s="29"/>
      <c r="G362" s="29"/>
      <c r="H362" s="29" t="s">
        <v>427</v>
      </c>
      <c r="I362" s="29" t="s">
        <v>369</v>
      </c>
      <c r="J362" s="52">
        <v>1</v>
      </c>
      <c r="K362" s="29"/>
      <c r="L362" s="29"/>
      <c r="M362" s="29"/>
      <c r="N362" s="29"/>
      <c r="O362" s="30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52">
        <f t="shared" si="31"/>
        <v>1</v>
      </c>
      <c r="AK362" s="52">
        <f t="shared" si="32"/>
        <v>0</v>
      </c>
      <c r="AL362" s="52">
        <f t="shared" si="33"/>
        <v>1</v>
      </c>
      <c r="AM362" s="29"/>
      <c r="AN362" s="29"/>
      <c r="AO362" s="29"/>
      <c r="AP362" s="29"/>
      <c r="AQ362" s="29"/>
      <c r="AR362" s="29"/>
      <c r="AS362" s="53">
        <f t="shared" si="34"/>
        <v>1</v>
      </c>
      <c r="AT362" s="31"/>
      <c r="AU362" s="32">
        <f t="shared" si="35"/>
        <v>0</v>
      </c>
      <c r="AV362" s="29"/>
      <c r="AW362" s="29"/>
      <c r="AX362" s="29"/>
      <c r="AY362" s="29"/>
      <c r="AZ362" s="29"/>
      <c r="BA362" s="33">
        <f t="shared" si="36"/>
        <v>1</v>
      </c>
    </row>
    <row r="363" spans="1:53" x14ac:dyDescent="0.25">
      <c r="A363" s="29">
        <v>355</v>
      </c>
      <c r="B363" s="29"/>
      <c r="C363" s="29"/>
      <c r="D363" s="29"/>
      <c r="E363" s="29" t="s">
        <v>682</v>
      </c>
      <c r="F363" s="29"/>
      <c r="G363" s="29"/>
      <c r="H363" s="29" t="s">
        <v>682</v>
      </c>
      <c r="I363" s="29" t="s">
        <v>409</v>
      </c>
      <c r="J363" s="51">
        <v>0</v>
      </c>
      <c r="K363" s="29"/>
      <c r="L363" s="29"/>
      <c r="M363" s="29"/>
      <c r="N363" s="29"/>
      <c r="O363" s="30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52">
        <f t="shared" si="31"/>
        <v>0</v>
      </c>
      <c r="AK363" s="52">
        <f t="shared" si="32"/>
        <v>1</v>
      </c>
      <c r="AL363" s="52">
        <f t="shared" si="33"/>
        <v>1</v>
      </c>
      <c r="AM363" s="29"/>
      <c r="AN363" s="29"/>
      <c r="AO363" s="29"/>
      <c r="AP363" s="29"/>
      <c r="AQ363" s="29"/>
      <c r="AR363" s="29"/>
      <c r="AS363" s="53">
        <f t="shared" si="34"/>
        <v>0</v>
      </c>
      <c r="AT363" s="31"/>
      <c r="AU363" s="32">
        <f t="shared" si="35"/>
        <v>0</v>
      </c>
      <c r="AV363" s="29"/>
      <c r="AW363" s="29"/>
      <c r="AX363" s="29"/>
      <c r="AY363" s="29"/>
      <c r="AZ363" s="29"/>
      <c r="BA363" s="33">
        <f t="shared" si="36"/>
        <v>0</v>
      </c>
    </row>
    <row r="364" spans="1:53" x14ac:dyDescent="0.25">
      <c r="A364" s="29">
        <v>356</v>
      </c>
      <c r="B364" s="29"/>
      <c r="C364" s="29"/>
      <c r="D364" s="29"/>
      <c r="E364" s="29" t="s">
        <v>195</v>
      </c>
      <c r="F364" s="29"/>
      <c r="G364" s="29"/>
      <c r="H364" s="29" t="s">
        <v>195</v>
      </c>
      <c r="I364" s="29" t="s">
        <v>41</v>
      </c>
      <c r="J364" s="51">
        <v>0.5</v>
      </c>
      <c r="K364" s="29"/>
      <c r="L364" s="29" t="s">
        <v>369</v>
      </c>
      <c r="M364" s="51">
        <v>0.5</v>
      </c>
      <c r="N364" s="29"/>
      <c r="O364" s="30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52">
        <f t="shared" si="31"/>
        <v>1</v>
      </c>
      <c r="AK364" s="52">
        <f t="shared" si="32"/>
        <v>0</v>
      </c>
      <c r="AL364" s="52">
        <f t="shared" si="33"/>
        <v>1</v>
      </c>
      <c r="AM364" s="29"/>
      <c r="AN364" s="29"/>
      <c r="AO364" s="29"/>
      <c r="AP364" s="29"/>
      <c r="AQ364" s="29"/>
      <c r="AR364" s="29"/>
      <c r="AS364" s="53">
        <f t="shared" si="34"/>
        <v>0.99999900000000008</v>
      </c>
      <c r="AT364" s="31"/>
      <c r="AU364" s="32">
        <f t="shared" si="35"/>
        <v>0.49999900000000003</v>
      </c>
      <c r="AV364" s="29"/>
      <c r="AW364" s="29"/>
      <c r="AX364" s="29"/>
      <c r="AY364" s="29"/>
      <c r="AZ364" s="29"/>
      <c r="BA364" s="33">
        <f t="shared" si="36"/>
        <v>1</v>
      </c>
    </row>
    <row r="365" spans="1:53" x14ac:dyDescent="0.25">
      <c r="A365" s="29">
        <v>357</v>
      </c>
      <c r="B365" s="29"/>
      <c r="C365" s="29"/>
      <c r="D365" s="29"/>
      <c r="E365" s="29" t="s">
        <v>683</v>
      </c>
      <c r="F365" s="29"/>
      <c r="G365" s="29"/>
      <c r="H365" s="29" t="s">
        <v>683</v>
      </c>
      <c r="I365" s="29" t="s">
        <v>45</v>
      </c>
      <c r="J365" s="51">
        <v>0.49</v>
      </c>
      <c r="K365" s="29"/>
      <c r="L365" s="29"/>
      <c r="M365" s="29"/>
      <c r="N365" s="29"/>
      <c r="O365" s="30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52">
        <f t="shared" si="31"/>
        <v>0.49</v>
      </c>
      <c r="AK365" s="52">
        <f t="shared" si="32"/>
        <v>0.51</v>
      </c>
      <c r="AL365" s="52">
        <f t="shared" si="33"/>
        <v>1</v>
      </c>
      <c r="AM365" s="29"/>
      <c r="AN365" s="29"/>
      <c r="AO365" s="29"/>
      <c r="AP365" s="29"/>
      <c r="AQ365" s="29"/>
      <c r="AR365" s="29"/>
      <c r="AS365" s="53">
        <f t="shared" si="34"/>
        <v>0.49</v>
      </c>
      <c r="AT365" s="31"/>
      <c r="AU365" s="32">
        <f t="shared" si="35"/>
        <v>0.49</v>
      </c>
      <c r="AV365" s="29"/>
      <c r="AW365" s="29"/>
      <c r="AX365" s="29"/>
      <c r="AY365" s="29"/>
      <c r="AZ365" s="29"/>
      <c r="BA365" s="33">
        <f t="shared" si="36"/>
        <v>0.49</v>
      </c>
    </row>
    <row r="366" spans="1:53" x14ac:dyDescent="0.25">
      <c r="A366" s="29">
        <v>358</v>
      </c>
      <c r="B366" s="29"/>
      <c r="C366" s="29"/>
      <c r="D366" s="29"/>
      <c r="E366" s="29" t="s">
        <v>684</v>
      </c>
      <c r="F366" s="29"/>
      <c r="G366" s="29"/>
      <c r="H366" s="29" t="s">
        <v>684</v>
      </c>
      <c r="I366" s="29" t="s">
        <v>412</v>
      </c>
      <c r="J366" s="51">
        <v>0.13</v>
      </c>
      <c r="K366" s="29"/>
      <c r="L366" s="29"/>
      <c r="M366" s="29"/>
      <c r="N366" s="29"/>
      <c r="O366" s="30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52">
        <f t="shared" si="31"/>
        <v>0.13</v>
      </c>
      <c r="AK366" s="52">
        <f t="shared" si="32"/>
        <v>0.87</v>
      </c>
      <c r="AL366" s="52">
        <f t="shared" si="33"/>
        <v>1</v>
      </c>
      <c r="AM366" s="29"/>
      <c r="AN366" s="29"/>
      <c r="AO366" s="29"/>
      <c r="AP366" s="29"/>
      <c r="AQ366" s="29"/>
      <c r="AR366" s="29"/>
      <c r="AS366" s="53">
        <f t="shared" si="34"/>
        <v>0.13</v>
      </c>
      <c r="AT366" s="31"/>
      <c r="AU366" s="32">
        <f t="shared" si="35"/>
        <v>0</v>
      </c>
      <c r="AV366" s="29"/>
      <c r="AW366" s="29"/>
      <c r="AX366" s="29"/>
      <c r="AY366" s="29"/>
      <c r="AZ366" s="29"/>
      <c r="BA366" s="33">
        <f t="shared" si="36"/>
        <v>0.13</v>
      </c>
    </row>
    <row r="367" spans="1:53" x14ac:dyDescent="0.25">
      <c r="A367" s="29">
        <v>359</v>
      </c>
      <c r="B367" s="29"/>
      <c r="C367" s="29"/>
      <c r="D367" s="29"/>
      <c r="E367" s="29" t="s">
        <v>685</v>
      </c>
      <c r="F367" s="29"/>
      <c r="G367" s="29"/>
      <c r="H367" s="29" t="s">
        <v>685</v>
      </c>
      <c r="I367" s="29" t="s">
        <v>99</v>
      </c>
      <c r="J367" s="51">
        <v>4.0309999999999999E-3</v>
      </c>
      <c r="K367" s="29"/>
      <c r="L367" s="29" t="s">
        <v>167</v>
      </c>
      <c r="M367" s="51">
        <v>0</v>
      </c>
      <c r="N367" s="29"/>
      <c r="O367" s="30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52">
        <f t="shared" si="31"/>
        <v>4.0309999999999999E-3</v>
      </c>
      <c r="AK367" s="52">
        <f t="shared" si="32"/>
        <v>0.99596899999999999</v>
      </c>
      <c r="AL367" s="52">
        <f t="shared" si="33"/>
        <v>1</v>
      </c>
      <c r="AM367" s="29"/>
      <c r="AN367" s="29"/>
      <c r="AO367" s="29"/>
      <c r="AP367" s="29"/>
      <c r="AQ367" s="29"/>
      <c r="AR367" s="29"/>
      <c r="AS367" s="53">
        <f t="shared" si="34"/>
        <v>3.2945846720000001E-3</v>
      </c>
      <c r="AT367" s="31"/>
      <c r="AU367" s="32">
        <f t="shared" si="35"/>
        <v>3.04687166E-3</v>
      </c>
      <c r="AV367" s="29"/>
      <c r="AW367" s="29"/>
      <c r="AX367" s="29"/>
      <c r="AY367" s="29"/>
      <c r="AZ367" s="29"/>
      <c r="BA367" s="33">
        <f t="shared" si="36"/>
        <v>4.0309999999999999E-3</v>
      </c>
    </row>
    <row r="368" spans="1:53" x14ac:dyDescent="0.25">
      <c r="A368" s="29">
        <v>360</v>
      </c>
      <c r="B368" s="29"/>
      <c r="C368" s="29"/>
      <c r="D368" s="29"/>
      <c r="E368" s="29" t="s">
        <v>686</v>
      </c>
      <c r="F368" s="29"/>
      <c r="G368" s="29"/>
      <c r="H368" s="29" t="s">
        <v>686</v>
      </c>
      <c r="I368" s="29" t="s">
        <v>383</v>
      </c>
      <c r="J368" s="51">
        <v>0.24</v>
      </c>
      <c r="K368" s="29"/>
      <c r="L368" s="29"/>
      <c r="M368" s="29"/>
      <c r="N368" s="29"/>
      <c r="O368" s="30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52">
        <f t="shared" si="31"/>
        <v>0.24</v>
      </c>
      <c r="AK368" s="52">
        <f t="shared" si="32"/>
        <v>0.76</v>
      </c>
      <c r="AL368" s="52">
        <f t="shared" si="33"/>
        <v>1</v>
      </c>
      <c r="AM368" s="29"/>
      <c r="AN368" s="29"/>
      <c r="AO368" s="29"/>
      <c r="AP368" s="29"/>
      <c r="AQ368" s="29"/>
      <c r="AR368" s="29"/>
      <c r="AS368" s="53">
        <f t="shared" si="34"/>
        <v>0.24</v>
      </c>
      <c r="AT368" s="31"/>
      <c r="AU368" s="32">
        <f t="shared" si="35"/>
        <v>0.24</v>
      </c>
      <c r="AV368" s="29"/>
      <c r="AW368" s="29"/>
      <c r="AX368" s="29"/>
      <c r="AY368" s="29"/>
      <c r="AZ368" s="29"/>
      <c r="BA368" s="33">
        <f t="shared" si="36"/>
        <v>0.24</v>
      </c>
    </row>
    <row r="369" spans="1:53" x14ac:dyDescent="0.25">
      <c r="A369" s="29">
        <v>361</v>
      </c>
      <c r="B369" s="29"/>
      <c r="C369" s="29"/>
      <c r="D369" s="29"/>
      <c r="E369" s="29" t="s">
        <v>687</v>
      </c>
      <c r="F369" s="29"/>
      <c r="G369" s="29"/>
      <c r="H369" s="29" t="s">
        <v>687</v>
      </c>
      <c r="I369" s="29" t="s">
        <v>396</v>
      </c>
      <c r="J369" s="51">
        <v>1</v>
      </c>
      <c r="K369" s="29"/>
      <c r="L369" s="29"/>
      <c r="M369" s="29"/>
      <c r="N369" s="29"/>
      <c r="O369" s="30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52">
        <f t="shared" si="31"/>
        <v>1</v>
      </c>
      <c r="AK369" s="52">
        <f t="shared" si="32"/>
        <v>0</v>
      </c>
      <c r="AL369" s="52">
        <f t="shared" si="33"/>
        <v>1</v>
      </c>
      <c r="AM369" s="29"/>
      <c r="AN369" s="29"/>
      <c r="AO369" s="29"/>
      <c r="AP369" s="29"/>
      <c r="AQ369" s="29"/>
      <c r="AR369" s="29"/>
      <c r="AS369" s="53">
        <f t="shared" si="34"/>
        <v>1</v>
      </c>
      <c r="AT369" s="31"/>
      <c r="AU369" s="32">
        <f t="shared" si="35"/>
        <v>0</v>
      </c>
      <c r="AV369" s="29"/>
      <c r="AW369" s="29"/>
      <c r="AX369" s="29"/>
      <c r="AY369" s="29"/>
      <c r="AZ369" s="29"/>
      <c r="BA369" s="33">
        <f t="shared" si="36"/>
        <v>1</v>
      </c>
    </row>
    <row r="370" spans="1:53" x14ac:dyDescent="0.25">
      <c r="A370" s="29">
        <v>362</v>
      </c>
      <c r="B370" s="29"/>
      <c r="C370" s="29"/>
      <c r="D370" s="29"/>
      <c r="E370" s="29" t="s">
        <v>688</v>
      </c>
      <c r="F370" s="29"/>
      <c r="G370" s="29"/>
      <c r="H370" s="29" t="s">
        <v>688</v>
      </c>
      <c r="I370" s="29" t="s">
        <v>55</v>
      </c>
      <c r="J370" s="51">
        <v>0.1</v>
      </c>
      <c r="K370" s="29"/>
      <c r="L370" s="29"/>
      <c r="M370" s="29"/>
      <c r="N370" s="29"/>
      <c r="O370" s="30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52">
        <f t="shared" si="31"/>
        <v>0.1</v>
      </c>
      <c r="AK370" s="52">
        <f t="shared" si="32"/>
        <v>0.9</v>
      </c>
      <c r="AL370" s="52">
        <f t="shared" si="33"/>
        <v>1</v>
      </c>
      <c r="AM370" s="29"/>
      <c r="AN370" s="29"/>
      <c r="AO370" s="29"/>
      <c r="AP370" s="29"/>
      <c r="AQ370" s="29"/>
      <c r="AR370" s="29"/>
      <c r="AS370" s="53">
        <f t="shared" si="34"/>
        <v>0.1</v>
      </c>
      <c r="AT370" s="31"/>
      <c r="AU370" s="32">
        <f t="shared" si="35"/>
        <v>9.5970500000000014E-2</v>
      </c>
      <c r="AV370" s="29"/>
      <c r="AW370" s="29"/>
      <c r="AX370" s="29"/>
      <c r="AY370" s="29"/>
      <c r="AZ370" s="29"/>
      <c r="BA370" s="33">
        <f t="shared" si="36"/>
        <v>0.1</v>
      </c>
    </row>
    <row r="371" spans="1:53" x14ac:dyDescent="0.25">
      <c r="A371" s="29">
        <v>363</v>
      </c>
      <c r="B371" s="29"/>
      <c r="C371" s="29"/>
      <c r="D371" s="29"/>
      <c r="E371" s="29" t="s">
        <v>402</v>
      </c>
      <c r="F371" s="29"/>
      <c r="G371" s="29"/>
      <c r="H371" s="29" t="s">
        <v>402</v>
      </c>
      <c r="I371" s="29" t="s">
        <v>369</v>
      </c>
      <c r="J371" s="51">
        <v>0.95531600000000005</v>
      </c>
      <c r="K371" s="29"/>
      <c r="N371" s="29"/>
      <c r="O371" s="55" t="s">
        <v>494</v>
      </c>
      <c r="P371" s="51">
        <v>4.4684000000000001E-2</v>
      </c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52">
        <f t="shared" si="31"/>
        <v>1</v>
      </c>
      <c r="AK371" s="52">
        <f t="shared" si="32"/>
        <v>0</v>
      </c>
      <c r="AL371" s="52">
        <f t="shared" si="33"/>
        <v>1</v>
      </c>
      <c r="AM371" s="29"/>
      <c r="AN371" s="29"/>
      <c r="AO371" s="29"/>
      <c r="AP371" s="29"/>
      <c r="AQ371" s="29"/>
      <c r="AR371" s="29"/>
      <c r="AS371" s="53">
        <f t="shared" si="34"/>
        <v>1</v>
      </c>
      <c r="AT371" s="31"/>
      <c r="AU371" s="32">
        <f t="shared" si="35"/>
        <v>0</v>
      </c>
      <c r="AV371" s="29"/>
      <c r="AW371" s="29"/>
      <c r="AX371" s="29"/>
      <c r="AY371" s="29"/>
      <c r="AZ371" s="29"/>
      <c r="BA371" s="33">
        <f t="shared" si="36"/>
        <v>1</v>
      </c>
    </row>
    <row r="372" spans="1:53" x14ac:dyDescent="0.25">
      <c r="A372" s="29">
        <v>364</v>
      </c>
      <c r="B372" s="29"/>
      <c r="C372" s="29"/>
      <c r="D372" s="29"/>
      <c r="E372" s="29" t="s">
        <v>93</v>
      </c>
      <c r="F372" s="29"/>
      <c r="G372" s="29"/>
      <c r="H372" s="29" t="s">
        <v>93</v>
      </c>
      <c r="I372" s="29" t="s">
        <v>167</v>
      </c>
      <c r="J372" s="51">
        <v>1</v>
      </c>
      <c r="K372" s="29"/>
      <c r="L372" s="29"/>
      <c r="M372" s="29"/>
      <c r="N372" s="29"/>
      <c r="O372" s="30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52">
        <f t="shared" si="31"/>
        <v>1</v>
      </c>
      <c r="AK372" s="52">
        <f t="shared" si="32"/>
        <v>0</v>
      </c>
      <c r="AL372" s="52">
        <f t="shared" si="33"/>
        <v>1</v>
      </c>
      <c r="AM372" s="29"/>
      <c r="AN372" s="29"/>
      <c r="AO372" s="29"/>
      <c r="AP372" s="29"/>
      <c r="AQ372" s="29"/>
      <c r="AR372" s="29"/>
      <c r="AS372" s="53">
        <f t="shared" si="34"/>
        <v>1</v>
      </c>
      <c r="AT372" s="31"/>
      <c r="AU372" s="32">
        <f t="shared" si="35"/>
        <v>1</v>
      </c>
      <c r="AV372" s="29"/>
      <c r="AW372" s="29"/>
      <c r="AX372" s="29"/>
      <c r="AY372" s="29"/>
      <c r="AZ372" s="29"/>
      <c r="BA372" s="33">
        <f t="shared" si="36"/>
        <v>1</v>
      </c>
    </row>
    <row r="373" spans="1:53" x14ac:dyDescent="0.25">
      <c r="A373" s="29">
        <v>365</v>
      </c>
      <c r="B373" s="29"/>
      <c r="C373" s="29"/>
      <c r="D373" s="29"/>
      <c r="E373" s="29" t="s">
        <v>383</v>
      </c>
      <c r="F373" s="29"/>
      <c r="G373" s="29"/>
      <c r="H373" s="29" t="s">
        <v>383</v>
      </c>
      <c r="I373" s="29" t="s">
        <v>191</v>
      </c>
      <c r="J373" s="51">
        <v>1</v>
      </c>
      <c r="K373" s="29"/>
      <c r="L373" s="29"/>
      <c r="M373" s="29"/>
      <c r="N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52">
        <f t="shared" si="31"/>
        <v>1</v>
      </c>
      <c r="AK373" s="52">
        <f t="shared" si="32"/>
        <v>0</v>
      </c>
      <c r="AL373" s="52">
        <f t="shared" si="33"/>
        <v>1</v>
      </c>
      <c r="AM373" s="29"/>
      <c r="AN373" s="29"/>
      <c r="AO373" s="29"/>
      <c r="AP373" s="29"/>
      <c r="AQ373" s="29"/>
      <c r="AR373" s="29"/>
      <c r="AS373" s="53">
        <f t="shared" si="34"/>
        <v>1</v>
      </c>
      <c r="AT373" s="31"/>
      <c r="AU373" s="32">
        <f t="shared" si="35"/>
        <v>1</v>
      </c>
      <c r="AV373" s="29"/>
      <c r="AW373" s="29"/>
      <c r="AX373" s="29"/>
      <c r="AY373" s="29"/>
      <c r="AZ373" s="29"/>
      <c r="BA373" s="33">
        <f t="shared" si="36"/>
        <v>1</v>
      </c>
    </row>
    <row r="374" spans="1:53" x14ac:dyDescent="0.25">
      <c r="A374" s="29">
        <v>366</v>
      </c>
      <c r="B374" s="29"/>
      <c r="C374" s="29"/>
      <c r="D374" s="29"/>
      <c r="E374" s="29" t="s">
        <v>55</v>
      </c>
      <c r="F374" s="29"/>
      <c r="G374" s="29"/>
      <c r="H374" s="29" t="s">
        <v>55</v>
      </c>
      <c r="I374" s="29" t="s">
        <v>45</v>
      </c>
      <c r="J374" s="51">
        <v>0.95970500000000003</v>
      </c>
      <c r="K374" s="29"/>
      <c r="L374" s="30" t="s">
        <v>369</v>
      </c>
      <c r="M374" s="51">
        <v>1.1188999999999999E-2</v>
      </c>
      <c r="N374" s="29"/>
      <c r="O374" s="55" t="s">
        <v>494</v>
      </c>
      <c r="P374" s="51">
        <v>2.9106E-2</v>
      </c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52">
        <f t="shared" si="31"/>
        <v>1</v>
      </c>
      <c r="AK374" s="52">
        <f t="shared" si="32"/>
        <v>0</v>
      </c>
      <c r="AL374" s="52">
        <f t="shared" si="33"/>
        <v>1</v>
      </c>
      <c r="AM374" s="29"/>
      <c r="AN374" s="29"/>
      <c r="AO374" s="29"/>
      <c r="AP374" s="29"/>
      <c r="AQ374" s="29"/>
      <c r="AR374" s="29"/>
      <c r="AS374" s="53">
        <f t="shared" si="34"/>
        <v>1</v>
      </c>
      <c r="AT374" s="31"/>
      <c r="AU374" s="32">
        <f t="shared" si="35"/>
        <v>0.95970500000000003</v>
      </c>
      <c r="AV374" s="29"/>
      <c r="AW374" s="29"/>
      <c r="AX374" s="29"/>
      <c r="AY374" s="29"/>
      <c r="AZ374" s="29"/>
      <c r="BA374" s="33">
        <f t="shared" si="36"/>
        <v>1</v>
      </c>
    </row>
    <row r="375" spans="1:53" x14ac:dyDescent="0.25">
      <c r="A375" s="29">
        <v>367</v>
      </c>
      <c r="B375" s="29"/>
      <c r="C375" s="29"/>
      <c r="D375" s="29"/>
      <c r="E375" s="29" t="s">
        <v>230</v>
      </c>
      <c r="F375" s="29"/>
      <c r="G375" s="29"/>
      <c r="H375" s="29" t="s">
        <v>230</v>
      </c>
      <c r="I375" s="29" t="s">
        <v>28</v>
      </c>
      <c r="J375" s="51">
        <v>1</v>
      </c>
      <c r="K375" s="29"/>
      <c r="L375" s="29"/>
      <c r="M375" s="29"/>
      <c r="N375" s="29"/>
      <c r="O375" s="30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52">
        <f t="shared" si="31"/>
        <v>1</v>
      </c>
      <c r="AK375" s="52">
        <f t="shared" si="32"/>
        <v>0</v>
      </c>
      <c r="AL375" s="52">
        <f t="shared" si="33"/>
        <v>1</v>
      </c>
      <c r="AM375" s="29"/>
      <c r="AN375" s="29"/>
      <c r="AO375" s="29"/>
      <c r="AP375" s="29"/>
      <c r="AQ375" s="29"/>
      <c r="AR375" s="29"/>
      <c r="AS375" s="53">
        <f t="shared" si="34"/>
        <v>0.99995600000000007</v>
      </c>
      <c r="AT375" s="31"/>
      <c r="AU375" s="32">
        <f t="shared" si="35"/>
        <v>0.98706700000000003</v>
      </c>
      <c r="AV375" s="29"/>
      <c r="AW375" s="29"/>
      <c r="AX375" s="29"/>
      <c r="AY375" s="29"/>
      <c r="AZ375" s="29"/>
      <c r="BA375" s="33">
        <f t="shared" si="36"/>
        <v>1</v>
      </c>
    </row>
    <row r="376" spans="1:53" x14ac:dyDescent="0.25">
      <c r="A376" s="29">
        <v>368</v>
      </c>
      <c r="B376" s="29"/>
      <c r="C376" s="29"/>
      <c r="D376" s="29"/>
      <c r="E376" s="29" t="s">
        <v>588</v>
      </c>
      <c r="F376" s="29"/>
      <c r="G376" s="29"/>
      <c r="H376" s="29" t="s">
        <v>588</v>
      </c>
      <c r="I376" s="29" t="s">
        <v>167</v>
      </c>
      <c r="J376" s="51">
        <v>1</v>
      </c>
      <c r="K376" s="29"/>
      <c r="L376" s="29"/>
      <c r="M376" s="29"/>
      <c r="N376" s="29"/>
      <c r="O376" s="30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52">
        <f t="shared" si="31"/>
        <v>1</v>
      </c>
      <c r="AK376" s="52">
        <f t="shared" si="32"/>
        <v>0</v>
      </c>
      <c r="AL376" s="52">
        <f t="shared" si="33"/>
        <v>1</v>
      </c>
      <c r="AM376" s="29"/>
      <c r="AN376" s="29"/>
      <c r="AO376" s="29"/>
      <c r="AP376" s="29"/>
      <c r="AQ376" s="29"/>
      <c r="AR376" s="29"/>
      <c r="AS376" s="53">
        <f t="shared" si="34"/>
        <v>1</v>
      </c>
      <c r="AT376" s="31"/>
      <c r="AU376" s="32">
        <f t="shared" si="35"/>
        <v>1</v>
      </c>
      <c r="AV376" s="29"/>
      <c r="AW376" s="29"/>
      <c r="AX376" s="29"/>
      <c r="AY376" s="29"/>
      <c r="AZ376" s="29"/>
      <c r="BA376" s="33">
        <f t="shared" si="36"/>
        <v>1</v>
      </c>
    </row>
    <row r="377" spans="1:53" x14ac:dyDescent="0.25">
      <c r="A377" s="29">
        <v>369</v>
      </c>
      <c r="B377" s="29"/>
      <c r="C377" s="29"/>
      <c r="D377" s="29"/>
      <c r="E377" s="29" t="s">
        <v>360</v>
      </c>
      <c r="F377" s="29"/>
      <c r="G377" s="29"/>
      <c r="H377" s="29" t="s">
        <v>360</v>
      </c>
      <c r="I377" s="29" t="s">
        <v>167</v>
      </c>
      <c r="J377" s="51">
        <v>1</v>
      </c>
      <c r="K377" s="29"/>
      <c r="L377" s="29"/>
      <c r="M377" s="29"/>
      <c r="N377" s="29"/>
      <c r="O377" s="30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52">
        <f t="shared" si="31"/>
        <v>1</v>
      </c>
      <c r="AK377" s="52">
        <f t="shared" si="32"/>
        <v>0</v>
      </c>
      <c r="AL377" s="52">
        <f t="shared" si="33"/>
        <v>1</v>
      </c>
      <c r="AM377" s="29"/>
      <c r="AN377" s="29"/>
      <c r="AO377" s="29"/>
      <c r="AP377" s="29"/>
      <c r="AQ377" s="29"/>
      <c r="AR377" s="29"/>
      <c r="AS377" s="53">
        <f t="shared" si="34"/>
        <v>1</v>
      </c>
      <c r="AT377" s="31"/>
      <c r="AU377" s="32">
        <f t="shared" si="35"/>
        <v>1</v>
      </c>
      <c r="AV377" s="29"/>
      <c r="AW377" s="29"/>
      <c r="AX377" s="29"/>
      <c r="AY377" s="29"/>
      <c r="AZ377" s="29"/>
      <c r="BA377" s="33">
        <f t="shared" si="36"/>
        <v>1</v>
      </c>
    </row>
    <row r="378" spans="1:53" x14ac:dyDescent="0.25">
      <c r="A378" s="29">
        <v>370</v>
      </c>
      <c r="B378" s="29"/>
      <c r="C378" s="29"/>
      <c r="D378" s="29"/>
      <c r="E378" s="29" t="s">
        <v>679</v>
      </c>
      <c r="F378" s="29"/>
      <c r="G378" s="29"/>
      <c r="H378" s="29" t="s">
        <v>679</v>
      </c>
      <c r="I378" s="29" t="s">
        <v>209</v>
      </c>
      <c r="J378" s="51">
        <v>1</v>
      </c>
      <c r="K378" s="29"/>
      <c r="L378" s="29"/>
      <c r="M378" s="29"/>
      <c r="N378" s="29"/>
      <c r="O378" s="30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52">
        <f t="shared" si="31"/>
        <v>1</v>
      </c>
      <c r="AK378" s="52">
        <f t="shared" si="32"/>
        <v>0</v>
      </c>
      <c r="AL378" s="52">
        <f t="shared" si="33"/>
        <v>1</v>
      </c>
      <c r="AM378" s="29"/>
      <c r="AN378" s="29"/>
      <c r="AO378" s="29"/>
      <c r="AP378" s="29"/>
      <c r="AQ378" s="29"/>
      <c r="AR378" s="29"/>
      <c r="AS378" s="53">
        <f t="shared" si="34"/>
        <v>1</v>
      </c>
      <c r="AT378" s="31"/>
      <c r="AU378" s="32">
        <f t="shared" si="35"/>
        <v>0.91605899999999996</v>
      </c>
      <c r="AV378" s="29"/>
      <c r="AW378" s="29"/>
      <c r="AX378" s="29"/>
      <c r="AY378" s="29"/>
      <c r="AZ378" s="29"/>
      <c r="BA378" s="33">
        <f t="shared" si="36"/>
        <v>1</v>
      </c>
    </row>
    <row r="379" spans="1:53" x14ac:dyDescent="0.25">
      <c r="A379" s="29">
        <v>371</v>
      </c>
      <c r="B379" s="29"/>
      <c r="C379" s="29"/>
      <c r="D379" s="29"/>
      <c r="E379" s="29" t="s">
        <v>689</v>
      </c>
      <c r="F379" s="29"/>
      <c r="G379" s="29"/>
      <c r="H379" s="29" t="s">
        <v>689</v>
      </c>
      <c r="I379" s="29" t="s">
        <v>652</v>
      </c>
      <c r="J379" s="51">
        <v>1</v>
      </c>
      <c r="K379" s="29"/>
      <c r="L379" s="29"/>
      <c r="M379" s="29"/>
      <c r="N379" s="29"/>
      <c r="O379" s="30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52">
        <f t="shared" si="31"/>
        <v>1</v>
      </c>
      <c r="AK379" s="52">
        <f t="shared" si="32"/>
        <v>0</v>
      </c>
      <c r="AL379" s="52">
        <f t="shared" si="33"/>
        <v>1</v>
      </c>
      <c r="AM379" s="29"/>
      <c r="AN379" s="29"/>
      <c r="AO379" s="29"/>
      <c r="AP379" s="29"/>
      <c r="AQ379" s="29"/>
      <c r="AR379" s="29"/>
      <c r="AS379" s="53">
        <f t="shared" si="34"/>
        <v>0.19999900000000001</v>
      </c>
      <c r="AT379" s="31"/>
      <c r="AU379" s="32">
        <f t="shared" si="35"/>
        <v>0.18321088394099999</v>
      </c>
      <c r="AV379" s="29"/>
      <c r="AW379" s="29"/>
      <c r="AX379" s="29"/>
      <c r="AY379" s="29"/>
      <c r="AZ379" s="29"/>
      <c r="BA379" s="33">
        <f t="shared" si="36"/>
        <v>1</v>
      </c>
    </row>
    <row r="380" spans="1:53" x14ac:dyDescent="0.25">
      <c r="A380" s="29">
        <v>372</v>
      </c>
      <c r="B380" s="29"/>
      <c r="C380" s="29"/>
      <c r="D380" s="29"/>
      <c r="E380" s="29" t="s">
        <v>690</v>
      </c>
      <c r="F380" s="29"/>
      <c r="G380" s="29"/>
      <c r="H380" s="29" t="s">
        <v>690</v>
      </c>
      <c r="I380" s="29" t="s">
        <v>43</v>
      </c>
      <c r="J380" s="51">
        <v>0.36</v>
      </c>
      <c r="K380" s="29"/>
      <c r="L380" s="29" t="s">
        <v>141</v>
      </c>
      <c r="M380" s="51">
        <v>0.04</v>
      </c>
      <c r="N380" s="29"/>
      <c r="O380" s="30" t="s">
        <v>73</v>
      </c>
      <c r="P380" s="51">
        <v>3.0200000000000001E-2</v>
      </c>
      <c r="Q380" s="29"/>
      <c r="R380" s="29" t="s">
        <v>209</v>
      </c>
      <c r="S380" s="51">
        <v>2.07E-2</v>
      </c>
      <c r="T380" s="29"/>
      <c r="U380" s="29" t="s">
        <v>412</v>
      </c>
      <c r="V380" s="51">
        <v>1.8E-3</v>
      </c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52">
        <f t="shared" si="31"/>
        <v>0.45269999999999999</v>
      </c>
      <c r="AK380" s="52">
        <f t="shared" si="32"/>
        <v>0.54730000000000001</v>
      </c>
      <c r="AL380" s="52">
        <f t="shared" si="33"/>
        <v>1</v>
      </c>
      <c r="AM380" s="29"/>
      <c r="AN380" s="29"/>
      <c r="AO380" s="29"/>
      <c r="AP380" s="29"/>
      <c r="AQ380" s="29"/>
      <c r="AR380" s="29"/>
      <c r="AS380" s="53">
        <f t="shared" si="34"/>
        <v>0.45089999999999997</v>
      </c>
      <c r="AT380" s="31"/>
      <c r="AU380" s="32">
        <f t="shared" si="35"/>
        <v>8.3269763210159997E-2</v>
      </c>
      <c r="AV380" s="29"/>
      <c r="AW380" s="29"/>
      <c r="AX380" s="29"/>
      <c r="AY380" s="29"/>
      <c r="AZ380" s="29"/>
      <c r="BA380" s="33">
        <f t="shared" si="36"/>
        <v>0.45269999999999999</v>
      </c>
    </row>
    <row r="381" spans="1:53" x14ac:dyDescent="0.25">
      <c r="A381" s="29">
        <v>373</v>
      </c>
      <c r="B381" s="29"/>
      <c r="C381" s="29"/>
      <c r="D381" s="29"/>
      <c r="E381" s="29" t="s">
        <v>169</v>
      </c>
      <c r="F381" s="29"/>
      <c r="G381" s="29"/>
      <c r="H381" s="29" t="s">
        <v>169</v>
      </c>
      <c r="I381" s="29" t="s">
        <v>167</v>
      </c>
      <c r="J381" s="51">
        <v>0.2505</v>
      </c>
      <c r="K381" s="29"/>
      <c r="L381" s="29" t="s">
        <v>109</v>
      </c>
      <c r="M381" s="51">
        <v>0.24990000000000001</v>
      </c>
      <c r="N381" s="29"/>
      <c r="O381" s="30" t="s">
        <v>197</v>
      </c>
      <c r="P381" s="51">
        <v>0.24979999999999999</v>
      </c>
      <c r="Q381" s="29"/>
      <c r="R381" s="29" t="s">
        <v>99</v>
      </c>
      <c r="S381" s="51">
        <v>0.24979999999999999</v>
      </c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52">
        <f t="shared" si="31"/>
        <v>1</v>
      </c>
      <c r="AK381" s="52">
        <f t="shared" si="32"/>
        <v>0</v>
      </c>
      <c r="AL381" s="52">
        <f t="shared" si="33"/>
        <v>1</v>
      </c>
      <c r="AM381" s="29"/>
      <c r="AN381" s="29"/>
      <c r="AO381" s="29"/>
      <c r="AP381" s="29"/>
      <c r="AQ381" s="29"/>
      <c r="AR381" s="29"/>
      <c r="AS381" s="53">
        <f t="shared" si="34"/>
        <v>0.92686953999999999</v>
      </c>
      <c r="AT381" s="31"/>
      <c r="AU381" s="32">
        <f t="shared" si="35"/>
        <v>0.91151883040000004</v>
      </c>
      <c r="AV381" s="29"/>
      <c r="AW381" s="29"/>
      <c r="AX381" s="29"/>
      <c r="AY381" s="29"/>
      <c r="AZ381" s="29"/>
      <c r="BA381" s="33">
        <f t="shared" si="36"/>
        <v>1</v>
      </c>
    </row>
    <row r="382" spans="1:53" x14ac:dyDescent="0.25">
      <c r="A382" s="29">
        <v>374</v>
      </c>
      <c r="B382" s="29"/>
      <c r="C382" s="29"/>
      <c r="D382" s="29"/>
      <c r="E382" s="29" t="s">
        <v>115</v>
      </c>
      <c r="F382" s="29"/>
      <c r="G382" s="29"/>
      <c r="H382" s="29" t="s">
        <v>115</v>
      </c>
      <c r="I382" s="29" t="s">
        <v>45</v>
      </c>
      <c r="J382" s="51">
        <v>0.95554499999999998</v>
      </c>
      <c r="K382" s="29"/>
      <c r="L382" s="29" t="s">
        <v>369</v>
      </c>
      <c r="M382" s="51">
        <v>4.4455000000000001E-2</v>
      </c>
      <c r="N382" s="29"/>
      <c r="O382" s="30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52">
        <f t="shared" si="31"/>
        <v>1</v>
      </c>
      <c r="AK382" s="52">
        <f t="shared" si="32"/>
        <v>0</v>
      </c>
      <c r="AL382" s="52">
        <f t="shared" si="33"/>
        <v>1</v>
      </c>
      <c r="AM382" s="29"/>
      <c r="AN382" s="29"/>
      <c r="AO382" s="29"/>
      <c r="AP382" s="29"/>
      <c r="AQ382" s="29"/>
      <c r="AR382" s="29"/>
      <c r="AS382" s="53">
        <f t="shared" si="34"/>
        <v>1</v>
      </c>
      <c r="AT382" s="31"/>
      <c r="AU382" s="32">
        <f t="shared" si="35"/>
        <v>0.95554499999999998</v>
      </c>
      <c r="AV382" s="29"/>
      <c r="AW382" s="29"/>
      <c r="AX382" s="29"/>
      <c r="AY382" s="29"/>
      <c r="AZ382" s="29"/>
      <c r="BA382" s="33">
        <f t="shared" si="36"/>
        <v>1</v>
      </c>
    </row>
    <row r="383" spans="1:53" x14ac:dyDescent="0.25">
      <c r="A383" s="29">
        <v>375</v>
      </c>
      <c r="B383" s="29"/>
      <c r="C383" s="29"/>
      <c r="D383" s="29"/>
      <c r="E383" s="29" t="s">
        <v>236</v>
      </c>
      <c r="F383" s="29"/>
      <c r="G383" s="29"/>
      <c r="H383" s="29" t="s">
        <v>236</v>
      </c>
      <c r="I383" s="29" t="s">
        <v>45</v>
      </c>
      <c r="J383" s="51">
        <v>0.28478500000000001</v>
      </c>
      <c r="K383" s="29"/>
      <c r="L383" s="29" t="s">
        <v>36</v>
      </c>
      <c r="M383" s="51">
        <v>0.71519999999999995</v>
      </c>
      <c r="N383" s="29"/>
      <c r="O383" s="30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52">
        <f>M383+J383+P383+S383+V383+Y383+AB383+AE383+AH383</f>
        <v>0.9999849999999999</v>
      </c>
      <c r="AK383" s="52">
        <f t="shared" si="32"/>
        <v>1.5000000000098268E-5</v>
      </c>
      <c r="AL383" s="52">
        <f t="shared" si="33"/>
        <v>1</v>
      </c>
      <c r="AM383" s="29"/>
      <c r="AN383" s="29"/>
      <c r="AO383" s="29"/>
      <c r="AP383" s="29"/>
      <c r="AQ383" s="29"/>
      <c r="AR383" s="29"/>
      <c r="AS383" s="53">
        <f t="shared" si="34"/>
        <v>0.9999849999999999</v>
      </c>
      <c r="AT383" s="31"/>
      <c r="AU383" s="32">
        <f t="shared" si="35"/>
        <v>0.9999849999999999</v>
      </c>
      <c r="AV383" s="29"/>
      <c r="AW383" s="29"/>
      <c r="AX383" s="29"/>
      <c r="AY383" s="29"/>
      <c r="AZ383" s="29"/>
      <c r="BA383" s="33">
        <f>M383+J383+P383+S383+V383+Y383+AB383+AE383+AH383</f>
        <v>0.9999849999999999</v>
      </c>
    </row>
    <row r="384" spans="1:53" x14ac:dyDescent="0.25">
      <c r="A384" s="29">
        <v>376</v>
      </c>
      <c r="B384" s="29"/>
      <c r="C384" s="29"/>
      <c r="D384" s="29"/>
      <c r="E384" s="29" t="s">
        <v>691</v>
      </c>
      <c r="F384" s="29"/>
      <c r="G384" s="29"/>
      <c r="H384" s="29" t="s">
        <v>691</v>
      </c>
      <c r="I384" s="29" t="s">
        <v>526</v>
      </c>
      <c r="J384" s="51">
        <v>0.99990000000000001</v>
      </c>
      <c r="K384" s="29"/>
      <c r="L384" s="29"/>
      <c r="M384" s="29"/>
      <c r="N384" s="29"/>
      <c r="O384" s="30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52">
        <f t="shared" si="31"/>
        <v>0.99990000000000001</v>
      </c>
      <c r="AK384" s="52">
        <f t="shared" si="32"/>
        <v>9.9999999999988987E-5</v>
      </c>
      <c r="AL384" s="52">
        <f t="shared" si="33"/>
        <v>1</v>
      </c>
      <c r="AM384" s="29"/>
      <c r="AN384" s="29"/>
      <c r="AO384" s="29"/>
      <c r="AP384" s="29"/>
      <c r="AQ384" s="29"/>
      <c r="AR384" s="29"/>
      <c r="AS384" s="53">
        <f t="shared" si="34"/>
        <v>0.19996240184299172</v>
      </c>
      <c r="AT384" s="31"/>
      <c r="AU384" s="32">
        <f t="shared" si="35"/>
        <v>0.18317735786988912</v>
      </c>
      <c r="AV384" s="29"/>
      <c r="AW384" s="29"/>
      <c r="AX384" s="29"/>
      <c r="AY384" s="29"/>
      <c r="AZ384" s="29"/>
      <c r="BA384" s="33">
        <f t="shared" si="36"/>
        <v>0.99990000000000001</v>
      </c>
    </row>
    <row r="385" spans="1:53" x14ac:dyDescent="0.25">
      <c r="A385" s="29">
        <v>377</v>
      </c>
      <c r="B385" s="29"/>
      <c r="C385" s="29"/>
      <c r="D385" s="29"/>
      <c r="E385" s="29" t="s">
        <v>423</v>
      </c>
      <c r="F385" s="29"/>
      <c r="G385" s="29"/>
      <c r="H385" s="29" t="s">
        <v>423</v>
      </c>
      <c r="I385" s="29" t="s">
        <v>369</v>
      </c>
      <c r="J385" s="51">
        <v>1</v>
      </c>
      <c r="K385" s="29"/>
      <c r="L385" s="29"/>
      <c r="M385" s="29"/>
      <c r="N385" s="29"/>
      <c r="O385" s="30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52">
        <f t="shared" si="31"/>
        <v>1</v>
      </c>
      <c r="AK385" s="52">
        <f t="shared" si="32"/>
        <v>0</v>
      </c>
      <c r="AL385" s="52">
        <f t="shared" si="33"/>
        <v>1</v>
      </c>
      <c r="AM385" s="29"/>
      <c r="AN385" s="29"/>
      <c r="AO385" s="29"/>
      <c r="AP385" s="29"/>
      <c r="AQ385" s="29"/>
      <c r="AR385" s="29"/>
      <c r="AS385" s="53">
        <f t="shared" si="34"/>
        <v>1</v>
      </c>
      <c r="AT385" s="31"/>
      <c r="AU385" s="32">
        <f t="shared" si="35"/>
        <v>0</v>
      </c>
      <c r="AV385" s="29"/>
      <c r="AW385" s="29"/>
      <c r="AX385" s="29"/>
      <c r="AY385" s="29"/>
      <c r="AZ385" s="29"/>
      <c r="BA385" s="33">
        <f t="shared" si="36"/>
        <v>1</v>
      </c>
    </row>
    <row r="386" spans="1:53" x14ac:dyDescent="0.25">
      <c r="A386" s="29">
        <v>378</v>
      </c>
      <c r="B386" s="29"/>
      <c r="C386" s="29"/>
      <c r="D386" s="29"/>
      <c r="E386" s="29" t="s">
        <v>87</v>
      </c>
      <c r="F386" s="29"/>
      <c r="G386" s="29"/>
      <c r="H386" s="29" t="s">
        <v>87</v>
      </c>
      <c r="I386" s="29" t="s">
        <v>45</v>
      </c>
      <c r="J386" s="71">
        <v>0.953403</v>
      </c>
      <c r="K386" s="29"/>
      <c r="L386" s="29" t="s">
        <v>369</v>
      </c>
      <c r="M386" s="71">
        <v>3.3583000000000002E-2</v>
      </c>
      <c r="N386" s="29"/>
      <c r="O386" s="59" t="s">
        <v>494</v>
      </c>
      <c r="P386" s="72">
        <v>1.3014E-2</v>
      </c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52">
        <f t="shared" si="31"/>
        <v>1</v>
      </c>
      <c r="AK386" s="52">
        <f t="shared" si="32"/>
        <v>0</v>
      </c>
      <c r="AL386" s="52">
        <f t="shared" si="33"/>
        <v>1</v>
      </c>
      <c r="AM386" s="29"/>
      <c r="AN386" s="29"/>
      <c r="AO386" s="29"/>
      <c r="AP386" s="29"/>
      <c r="AQ386" s="29"/>
      <c r="AR386" s="29"/>
      <c r="AS386" s="53">
        <f t="shared" si="34"/>
        <v>1</v>
      </c>
      <c r="AT386" s="31"/>
      <c r="AU386" s="32">
        <f t="shared" si="35"/>
        <v>0.953403</v>
      </c>
      <c r="AV386" s="29"/>
      <c r="AW386" s="29"/>
      <c r="AX386" s="29"/>
      <c r="AY386" s="29"/>
      <c r="AZ386" s="29"/>
      <c r="BA386" s="33">
        <f t="shared" si="36"/>
        <v>1</v>
      </c>
    </row>
    <row r="387" spans="1:53" x14ac:dyDescent="0.25">
      <c r="A387" s="29">
        <v>379</v>
      </c>
      <c r="B387" s="29"/>
      <c r="C387" s="29"/>
      <c r="D387" s="29"/>
      <c r="E387" s="29" t="s">
        <v>467</v>
      </c>
      <c r="F387" s="29"/>
      <c r="G387" s="29"/>
      <c r="H387" s="29" t="s">
        <v>467</v>
      </c>
      <c r="I387" s="29" t="s">
        <v>45</v>
      </c>
      <c r="J387" s="51">
        <v>0.5</v>
      </c>
      <c r="K387" s="29"/>
      <c r="L387" s="29"/>
      <c r="M387" s="29"/>
      <c r="N387" s="29"/>
      <c r="O387" s="30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52">
        <f t="shared" si="31"/>
        <v>0.5</v>
      </c>
      <c r="AK387" s="52">
        <f t="shared" si="32"/>
        <v>0.5</v>
      </c>
      <c r="AL387" s="52">
        <f t="shared" si="33"/>
        <v>1</v>
      </c>
      <c r="AM387" s="29"/>
      <c r="AN387" s="29"/>
      <c r="AO387" s="29"/>
      <c r="AP387" s="29"/>
      <c r="AQ387" s="29"/>
      <c r="AR387" s="29"/>
      <c r="AS387" s="53">
        <f t="shared" si="34"/>
        <v>0.5</v>
      </c>
      <c r="AT387" s="31"/>
      <c r="AU387" s="32">
        <f t="shared" si="35"/>
        <v>0.5</v>
      </c>
      <c r="AV387" s="29"/>
      <c r="AW387" s="29"/>
      <c r="AX387" s="29"/>
      <c r="AY387" s="29"/>
      <c r="AZ387" s="29"/>
      <c r="BA387" s="33">
        <f t="shared" si="36"/>
        <v>0.5</v>
      </c>
    </row>
    <row r="388" spans="1:53" x14ac:dyDescent="0.25">
      <c r="A388" s="29">
        <v>380</v>
      </c>
      <c r="B388" s="29"/>
      <c r="C388" s="29"/>
      <c r="D388" s="29"/>
      <c r="E388" s="29" t="s">
        <v>692</v>
      </c>
      <c r="F388" s="29"/>
      <c r="G388" s="29"/>
      <c r="H388" s="29" t="s">
        <v>692</v>
      </c>
      <c r="I388" s="29" t="s">
        <v>127</v>
      </c>
      <c r="J388" s="51">
        <v>0.51</v>
      </c>
      <c r="K388" s="29"/>
      <c r="L388" s="29" t="s">
        <v>479</v>
      </c>
      <c r="M388" s="52">
        <v>0.25</v>
      </c>
      <c r="N388" s="29"/>
      <c r="O388" s="30" t="s">
        <v>115</v>
      </c>
      <c r="P388" s="51">
        <v>0.24</v>
      </c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52">
        <f t="shared" si="31"/>
        <v>1</v>
      </c>
      <c r="AK388" s="52">
        <f t="shared" si="32"/>
        <v>0</v>
      </c>
      <c r="AL388" s="52">
        <f t="shared" si="33"/>
        <v>1</v>
      </c>
      <c r="AM388" s="29"/>
      <c r="AN388" s="29"/>
      <c r="AO388" s="29"/>
      <c r="AP388" s="29"/>
      <c r="AQ388" s="29"/>
      <c r="AR388" s="29"/>
      <c r="AS388" s="53">
        <f t="shared" si="34"/>
        <v>1</v>
      </c>
      <c r="AT388" s="31"/>
      <c r="AU388" s="32">
        <f t="shared" si="35"/>
        <v>0.70993304999999995</v>
      </c>
      <c r="AV388" s="29"/>
      <c r="AW388" s="29"/>
      <c r="AX388" s="29"/>
      <c r="AY388" s="29"/>
      <c r="AZ388" s="29"/>
      <c r="BA388" s="33">
        <f t="shared" si="36"/>
        <v>1</v>
      </c>
    </row>
    <row r="389" spans="1:53" x14ac:dyDescent="0.25">
      <c r="A389" s="29">
        <v>381</v>
      </c>
      <c r="B389" s="29"/>
      <c r="C389" s="29"/>
      <c r="D389" s="29"/>
      <c r="E389" s="29" t="s">
        <v>693</v>
      </c>
      <c r="F389" s="29"/>
      <c r="G389" s="29"/>
      <c r="H389" s="29" t="s">
        <v>693</v>
      </c>
      <c r="I389" s="29" t="s">
        <v>369</v>
      </c>
      <c r="J389" s="51">
        <v>0.45</v>
      </c>
      <c r="K389" s="29"/>
      <c r="L389" s="29"/>
      <c r="M389" s="29"/>
      <c r="N389" s="29"/>
      <c r="O389" s="30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52">
        <f t="shared" si="31"/>
        <v>0.45</v>
      </c>
      <c r="AK389" s="52">
        <f t="shared" si="32"/>
        <v>0.55000000000000004</v>
      </c>
      <c r="AL389" s="52">
        <f t="shared" si="33"/>
        <v>1</v>
      </c>
      <c r="AM389" s="29"/>
      <c r="AN389" s="29"/>
      <c r="AO389" s="29"/>
      <c r="AP389" s="29"/>
      <c r="AQ389" s="29"/>
      <c r="AR389" s="29"/>
      <c r="AS389" s="53">
        <f t="shared" si="34"/>
        <v>0.45</v>
      </c>
      <c r="AT389" s="31"/>
      <c r="AU389" s="32">
        <f t="shared" si="35"/>
        <v>0</v>
      </c>
      <c r="AV389" s="29"/>
      <c r="AW389" s="29"/>
      <c r="AX389" s="29"/>
      <c r="AY389" s="29"/>
      <c r="AZ389" s="29"/>
      <c r="BA389" s="33">
        <f t="shared" si="36"/>
        <v>0.45</v>
      </c>
    </row>
    <row r="390" spans="1:53" x14ac:dyDescent="0.25">
      <c r="A390" s="29">
        <v>382</v>
      </c>
      <c r="B390" s="29"/>
      <c r="C390" s="29"/>
      <c r="D390" s="29"/>
      <c r="E390" s="29" t="s">
        <v>694</v>
      </c>
      <c r="F390" s="29"/>
      <c r="G390" s="29"/>
      <c r="H390" s="29" t="s">
        <v>694</v>
      </c>
      <c r="I390" s="29" t="s">
        <v>389</v>
      </c>
      <c r="J390" s="51">
        <v>0.26</v>
      </c>
      <c r="K390" s="29"/>
      <c r="L390" s="29"/>
      <c r="M390" s="29"/>
      <c r="N390" s="29"/>
      <c r="O390" s="30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52">
        <f t="shared" si="31"/>
        <v>0.26</v>
      </c>
      <c r="AK390" s="52">
        <f t="shared" si="32"/>
        <v>0.74</v>
      </c>
      <c r="AL390" s="52">
        <f t="shared" si="33"/>
        <v>1</v>
      </c>
      <c r="AM390" s="29"/>
      <c r="AN390" s="29"/>
      <c r="AO390" s="29"/>
      <c r="AP390" s="29"/>
      <c r="AQ390" s="29"/>
      <c r="AR390" s="29"/>
      <c r="AS390" s="53">
        <f t="shared" si="34"/>
        <v>0.26</v>
      </c>
      <c r="AT390" s="31"/>
      <c r="AU390" s="32">
        <f t="shared" si="35"/>
        <v>0</v>
      </c>
      <c r="AV390" s="29"/>
      <c r="AW390" s="29"/>
      <c r="AX390" s="29"/>
      <c r="AY390" s="29"/>
      <c r="AZ390" s="29"/>
      <c r="BA390" s="33">
        <f t="shared" si="36"/>
        <v>0.26</v>
      </c>
    </row>
    <row r="391" spans="1:53" x14ac:dyDescent="0.25">
      <c r="A391" s="29">
        <v>383</v>
      </c>
      <c r="B391" s="29"/>
      <c r="C391" s="29"/>
      <c r="D391" s="29"/>
      <c r="E391" s="29" t="s">
        <v>381</v>
      </c>
      <c r="F391" s="29"/>
      <c r="G391" s="29"/>
      <c r="H391" s="29" t="s">
        <v>381</v>
      </c>
      <c r="I391" s="29" t="s">
        <v>36</v>
      </c>
      <c r="J391" s="51">
        <v>0.51</v>
      </c>
      <c r="K391" s="29"/>
      <c r="L391" s="29"/>
      <c r="M391" s="29"/>
      <c r="N391" s="29"/>
      <c r="O391" s="30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52">
        <f t="shared" si="31"/>
        <v>0.51</v>
      </c>
      <c r="AK391" s="52">
        <f t="shared" si="32"/>
        <v>0.49</v>
      </c>
      <c r="AL391" s="52">
        <f t="shared" si="33"/>
        <v>1</v>
      </c>
      <c r="AM391" s="29"/>
      <c r="AN391" s="29"/>
      <c r="AO391" s="29"/>
      <c r="AP391" s="29"/>
      <c r="AQ391" s="29"/>
      <c r="AR391" s="29"/>
      <c r="AS391" s="53">
        <f t="shared" si="34"/>
        <v>0.51</v>
      </c>
      <c r="AT391" s="31"/>
      <c r="AU391" s="32">
        <f t="shared" si="35"/>
        <v>0.51</v>
      </c>
      <c r="AV391" s="29"/>
      <c r="AW391" s="29"/>
      <c r="AX391" s="29"/>
      <c r="AY391" s="29"/>
      <c r="AZ391" s="29"/>
      <c r="BA391" s="33">
        <f t="shared" si="36"/>
        <v>0.51</v>
      </c>
    </row>
    <row r="392" spans="1:53" x14ac:dyDescent="0.25">
      <c r="A392" s="29">
        <v>384</v>
      </c>
      <c r="B392" s="29"/>
      <c r="C392" s="29"/>
      <c r="D392" s="29"/>
      <c r="E392" s="29" t="s">
        <v>429</v>
      </c>
      <c r="F392" s="29"/>
      <c r="G392" s="29"/>
      <c r="H392" s="29" t="s">
        <v>429</v>
      </c>
      <c r="I392" s="29" t="s">
        <v>45</v>
      </c>
      <c r="J392" s="51">
        <v>1</v>
      </c>
      <c r="K392" s="29"/>
      <c r="L392" s="29"/>
      <c r="M392" s="29"/>
      <c r="N392" s="29"/>
      <c r="O392" s="30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52">
        <f t="shared" si="31"/>
        <v>1</v>
      </c>
      <c r="AK392" s="52">
        <f t="shared" si="32"/>
        <v>0</v>
      </c>
      <c r="AL392" s="52">
        <f t="shared" si="33"/>
        <v>1</v>
      </c>
      <c r="AM392" s="29"/>
      <c r="AN392" s="29"/>
      <c r="AO392" s="29"/>
      <c r="AP392" s="29"/>
      <c r="AQ392" s="29"/>
      <c r="AR392" s="29"/>
      <c r="AS392" s="53">
        <f t="shared" si="34"/>
        <v>1</v>
      </c>
      <c r="AT392" s="31"/>
      <c r="AU392" s="32">
        <f t="shared" si="35"/>
        <v>1</v>
      </c>
      <c r="AV392" s="29"/>
      <c r="AW392" s="29"/>
      <c r="AX392" s="29"/>
      <c r="AY392" s="29"/>
      <c r="AZ392" s="29"/>
      <c r="BA392" s="33">
        <f t="shared" si="36"/>
        <v>1</v>
      </c>
    </row>
    <row r="393" spans="1:53" x14ac:dyDescent="0.25">
      <c r="A393" s="29">
        <v>385</v>
      </c>
      <c r="B393" s="29"/>
      <c r="C393" s="29"/>
      <c r="D393" s="29"/>
      <c r="E393" s="29" t="s">
        <v>695</v>
      </c>
      <c r="F393" s="29"/>
      <c r="G393" s="29"/>
      <c r="H393" s="29" t="s">
        <v>695</v>
      </c>
      <c r="I393" s="29" t="s">
        <v>680</v>
      </c>
      <c r="J393" s="51">
        <v>0.51790000000000003</v>
      </c>
      <c r="K393" s="29"/>
      <c r="L393" s="29"/>
      <c r="M393" s="29"/>
      <c r="N393" s="29"/>
      <c r="O393" s="30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52">
        <f t="shared" si="31"/>
        <v>0.51790000000000003</v>
      </c>
      <c r="AK393" s="52">
        <f t="shared" si="32"/>
        <v>0.48209999999999997</v>
      </c>
      <c r="AL393" s="52">
        <f t="shared" si="33"/>
        <v>1</v>
      </c>
      <c r="AM393" s="29"/>
      <c r="AN393" s="29"/>
      <c r="AO393" s="29"/>
      <c r="AP393" s="29"/>
      <c r="AQ393" s="29"/>
      <c r="AR393" s="29"/>
      <c r="AS393" s="53">
        <f t="shared" si="34"/>
        <v>0.27619607000000002</v>
      </c>
      <c r="AT393" s="31"/>
      <c r="AU393" s="32">
        <f t="shared" si="35"/>
        <v>0.27619607000000002</v>
      </c>
      <c r="AV393" s="29"/>
      <c r="AW393" s="29"/>
      <c r="AX393" s="29"/>
      <c r="AY393" s="29"/>
      <c r="AZ393" s="29"/>
      <c r="BA393" s="33">
        <f t="shared" si="36"/>
        <v>0.51790000000000003</v>
      </c>
    </row>
    <row r="394" spans="1:53" x14ac:dyDescent="0.25">
      <c r="A394" s="29">
        <v>386</v>
      </c>
      <c r="B394" s="29"/>
      <c r="C394" s="29"/>
      <c r="D394" s="29"/>
      <c r="E394" s="29" t="s">
        <v>157</v>
      </c>
      <c r="F394" s="29"/>
      <c r="G394" s="29"/>
      <c r="H394" s="29" t="s">
        <v>157</v>
      </c>
      <c r="I394" s="29" t="s">
        <v>36</v>
      </c>
      <c r="J394" s="51">
        <v>1</v>
      </c>
      <c r="K394" s="29"/>
      <c r="L394" s="29"/>
      <c r="M394" s="29"/>
      <c r="N394" s="29"/>
      <c r="O394" s="30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52">
        <f t="shared" ref="AJ394:AJ457" si="37">J394+M394+P394+S394+V394+Y394+AB394+AE394+AH394</f>
        <v>1</v>
      </c>
      <c r="AK394" s="52">
        <f t="shared" ref="AK394:AK457" si="38">1-AJ394</f>
        <v>0</v>
      </c>
      <c r="AL394" s="52">
        <f t="shared" ref="AL394:AL457" si="39">AJ394+AK394</f>
        <v>1</v>
      </c>
      <c r="AM394" s="29"/>
      <c r="AN394" s="29"/>
      <c r="AO394" s="29"/>
      <c r="AP394" s="29"/>
      <c r="AQ394" s="29"/>
      <c r="AR394" s="29"/>
      <c r="AS394" s="53">
        <f t="shared" ref="AS394:AS457" si="40">IF(I394="ГК Росатом",J394,J394*SUMIF($H:$H,I394,$AS:$AS))+IF(L394="ГК Росатом",M394*100%,M394*SUMIF($H:$H,L394,$AS:$AS))+IF(O394="РФ в лице ГК Росатом",P394*100%,P394*SUMIF($H:$H,O394,$AS:$AS))+S394*SUMIF($H:$H,R394,$AS:$AS)+V394*SUMIF($H:$H,U483,$AS:$AS)+Y394*SUMIF($H:$H,X394,$AS:$AS)+AB394*SUMIF($H:$H,AA394,$AS:$AS)+AE394*SUMIF($H:$H,AD394,$AS:$AS)</f>
        <v>1</v>
      </c>
      <c r="AT394" s="31"/>
      <c r="AU394" s="32">
        <f t="shared" ref="AU394:AU457" si="41">IF(I394="АЭПК",J394,J394*SUMIF($H:$H,I394,$AU:$AU))+IF(L394="РФ в лице ГК Росатом",0,M394*SUMIF($H:$H,$L394,$AU:$AU))+IF(O394="РФ в лице ГК Росатом",0,P394*SUMIF($H:$H,O394,$AU:$AU))+S394*SUMIF($H:$H,R394,$AU:$AU)+V394*SUMIF($H:$H,U394,$AU:$AU)+Y394*SUMIF($H:$H,X394,$AU:$AU)+AB394*SUMIF($H:$H,AA394,$AU:$AU)+AE394*SUMIF($H:$H,AD394,$AU:$AU)</f>
        <v>1</v>
      </c>
      <c r="AV394" s="29"/>
      <c r="AW394" s="29"/>
      <c r="AX394" s="29"/>
      <c r="AY394" s="29"/>
      <c r="AZ394" s="29"/>
      <c r="BA394" s="33">
        <f t="shared" ref="BA394:BA457" si="42">J394+M394+P394+S394+V394+Y394+AB394+AE394+AH394</f>
        <v>1</v>
      </c>
    </row>
    <row r="395" spans="1:53" x14ac:dyDescent="0.25">
      <c r="A395" s="29">
        <v>387</v>
      </c>
      <c r="B395" s="29"/>
      <c r="C395" s="29"/>
      <c r="D395" s="29"/>
      <c r="E395" s="29" t="s">
        <v>53</v>
      </c>
      <c r="F395" s="29"/>
      <c r="G395" s="29"/>
      <c r="H395" s="29" t="s">
        <v>53</v>
      </c>
      <c r="I395" s="30" t="s">
        <v>369</v>
      </c>
      <c r="J395" s="51">
        <v>0.105297</v>
      </c>
      <c r="K395" s="29"/>
      <c r="L395" s="29" t="s">
        <v>167</v>
      </c>
      <c r="M395" s="51">
        <v>0.88661599999999996</v>
      </c>
      <c r="N395" s="29"/>
      <c r="O395" s="55" t="s">
        <v>494</v>
      </c>
      <c r="P395" s="56">
        <v>8.0870000000000004E-3</v>
      </c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52">
        <f t="shared" si="37"/>
        <v>0.99999999999999989</v>
      </c>
      <c r="AK395" s="52">
        <f t="shared" si="38"/>
        <v>0</v>
      </c>
      <c r="AL395" s="52">
        <f t="shared" si="39"/>
        <v>0.99999999999999989</v>
      </c>
      <c r="AM395" s="29"/>
      <c r="AN395" s="29"/>
      <c r="AO395" s="29"/>
      <c r="AP395" s="29"/>
      <c r="AQ395" s="29"/>
      <c r="AR395" s="29"/>
      <c r="AS395" s="53">
        <f t="shared" si="40"/>
        <v>0.99999999999999989</v>
      </c>
      <c r="AT395" s="31"/>
      <c r="AU395" s="32">
        <f t="shared" si="41"/>
        <v>0.88661599999999996</v>
      </c>
      <c r="AV395" s="29"/>
      <c r="AW395" s="29"/>
      <c r="AX395" s="29"/>
      <c r="AY395" s="29"/>
      <c r="AZ395" s="29"/>
      <c r="BA395" s="33">
        <f t="shared" si="42"/>
        <v>0.99999999999999989</v>
      </c>
    </row>
    <row r="396" spans="1:53" x14ac:dyDescent="0.25">
      <c r="A396" s="29">
        <v>388</v>
      </c>
      <c r="B396" s="29"/>
      <c r="C396" s="29"/>
      <c r="D396" s="29"/>
      <c r="E396" s="29" t="s">
        <v>696</v>
      </c>
      <c r="F396" s="29"/>
      <c r="G396" s="29"/>
      <c r="H396" s="29" t="s">
        <v>696</v>
      </c>
      <c r="I396" s="29" t="s">
        <v>53</v>
      </c>
      <c r="J396" s="51">
        <v>0.62549999999999994</v>
      </c>
      <c r="K396" s="29"/>
      <c r="L396" s="29"/>
      <c r="M396" s="29"/>
      <c r="N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52">
        <f t="shared" si="37"/>
        <v>0.62549999999999994</v>
      </c>
      <c r="AK396" s="52">
        <f t="shared" si="38"/>
        <v>0.37450000000000006</v>
      </c>
      <c r="AL396" s="52">
        <f t="shared" si="39"/>
        <v>1</v>
      </c>
      <c r="AM396" s="29"/>
      <c r="AN396" s="29"/>
      <c r="AO396" s="29"/>
      <c r="AP396" s="29"/>
      <c r="AQ396" s="29"/>
      <c r="AR396" s="29"/>
      <c r="AS396" s="53">
        <f t="shared" si="40"/>
        <v>0.62549999999999983</v>
      </c>
      <c r="AT396" s="31"/>
      <c r="AU396" s="32">
        <f t="shared" si="41"/>
        <v>0.55457830799999996</v>
      </c>
      <c r="AV396" s="29"/>
      <c r="AW396" s="29"/>
      <c r="AX396" s="29"/>
      <c r="AY396" s="29"/>
      <c r="AZ396" s="29"/>
      <c r="BA396" s="33">
        <f t="shared" si="42"/>
        <v>0.62549999999999994</v>
      </c>
    </row>
    <row r="397" spans="1:53" x14ac:dyDescent="0.25">
      <c r="A397" s="29">
        <v>389</v>
      </c>
      <c r="B397" s="29"/>
      <c r="C397" s="29"/>
      <c r="D397" s="29"/>
      <c r="E397" s="29" t="s">
        <v>697</v>
      </c>
      <c r="F397" s="29"/>
      <c r="G397" s="29"/>
      <c r="H397" s="29" t="s">
        <v>697</v>
      </c>
      <c r="I397" s="29" t="s">
        <v>53</v>
      </c>
      <c r="J397" s="51">
        <v>0.83606599999999998</v>
      </c>
      <c r="K397" s="29"/>
      <c r="L397" s="29"/>
      <c r="M397" s="29"/>
      <c r="N397" s="29"/>
      <c r="O397" s="30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52">
        <f t="shared" si="37"/>
        <v>0.83606599999999998</v>
      </c>
      <c r="AK397" s="52">
        <f t="shared" si="38"/>
        <v>0.16393400000000002</v>
      </c>
      <c r="AL397" s="52">
        <f t="shared" si="39"/>
        <v>1</v>
      </c>
      <c r="AM397" s="29"/>
      <c r="AN397" s="29"/>
      <c r="AO397" s="29"/>
      <c r="AP397" s="29"/>
      <c r="AQ397" s="29"/>
      <c r="AR397" s="29"/>
      <c r="AS397" s="53">
        <f t="shared" si="40"/>
        <v>0.83606599999999986</v>
      </c>
      <c r="AT397" s="31"/>
      <c r="AU397" s="32">
        <f t="shared" si="41"/>
        <v>0.74126949265599995</v>
      </c>
      <c r="AV397" s="29"/>
      <c r="AW397" s="29"/>
      <c r="AX397" s="29"/>
      <c r="AY397" s="29"/>
      <c r="AZ397" s="29"/>
      <c r="BA397" s="33">
        <f t="shared" si="42"/>
        <v>0.83606599999999998</v>
      </c>
    </row>
    <row r="398" spans="1:53" x14ac:dyDescent="0.25">
      <c r="A398" s="29">
        <v>390</v>
      </c>
      <c r="B398" s="29"/>
      <c r="C398" s="29"/>
      <c r="D398" s="29"/>
      <c r="E398" s="29" t="s">
        <v>698</v>
      </c>
      <c r="F398" s="29"/>
      <c r="G398" s="29"/>
      <c r="H398" s="29" t="s">
        <v>698</v>
      </c>
      <c r="I398" s="29" t="s">
        <v>677</v>
      </c>
      <c r="J398" s="51">
        <v>1</v>
      </c>
      <c r="K398" s="29"/>
      <c r="L398" s="29"/>
      <c r="M398" s="29"/>
      <c r="N398" s="29"/>
      <c r="O398" s="30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52">
        <f t="shared" si="37"/>
        <v>1</v>
      </c>
      <c r="AK398" s="52">
        <f t="shared" si="38"/>
        <v>0</v>
      </c>
      <c r="AL398" s="52">
        <f t="shared" si="39"/>
        <v>1</v>
      </c>
      <c r="AM398" s="29"/>
      <c r="AN398" s="29"/>
      <c r="AO398" s="29"/>
      <c r="AP398" s="29"/>
      <c r="AQ398" s="29"/>
      <c r="AR398" s="29"/>
      <c r="AS398" s="53">
        <f t="shared" si="40"/>
        <v>1</v>
      </c>
      <c r="AT398" s="31"/>
      <c r="AU398" s="32">
        <f t="shared" si="41"/>
        <v>1</v>
      </c>
      <c r="AV398" s="29"/>
      <c r="AW398" s="29"/>
      <c r="AX398" s="29"/>
      <c r="AY398" s="29"/>
      <c r="AZ398" s="29"/>
      <c r="BA398" s="33">
        <f t="shared" si="42"/>
        <v>1</v>
      </c>
    </row>
    <row r="399" spans="1:53" x14ac:dyDescent="0.25">
      <c r="A399" s="29">
        <v>391</v>
      </c>
      <c r="B399" s="29"/>
      <c r="C399" s="29"/>
      <c r="D399" s="29"/>
      <c r="E399" s="29" t="s">
        <v>596</v>
      </c>
      <c r="F399" s="29"/>
      <c r="G399" s="29"/>
      <c r="H399" s="29" t="s">
        <v>596</v>
      </c>
      <c r="I399" s="29" t="s">
        <v>36</v>
      </c>
      <c r="J399" s="51">
        <v>1</v>
      </c>
      <c r="K399" s="29"/>
      <c r="L399" s="29"/>
      <c r="M399" s="29"/>
      <c r="N399" s="29"/>
      <c r="O399" s="30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52">
        <f t="shared" si="37"/>
        <v>1</v>
      </c>
      <c r="AK399" s="52">
        <f t="shared" si="38"/>
        <v>0</v>
      </c>
      <c r="AL399" s="52">
        <f t="shared" si="39"/>
        <v>1</v>
      </c>
      <c r="AM399" s="29"/>
      <c r="AN399" s="29"/>
      <c r="AO399" s="29"/>
      <c r="AP399" s="29"/>
      <c r="AQ399" s="29"/>
      <c r="AR399" s="29"/>
      <c r="AS399" s="53">
        <f t="shared" si="40"/>
        <v>1</v>
      </c>
      <c r="AT399" s="31"/>
      <c r="AU399" s="32">
        <f t="shared" si="41"/>
        <v>1</v>
      </c>
      <c r="AV399" s="29"/>
      <c r="AW399" s="29"/>
      <c r="AX399" s="29"/>
      <c r="AY399" s="29"/>
      <c r="AZ399" s="29"/>
      <c r="BA399" s="33">
        <f t="shared" si="42"/>
        <v>1</v>
      </c>
    </row>
    <row r="400" spans="1:53" x14ac:dyDescent="0.25">
      <c r="A400" s="29">
        <v>392</v>
      </c>
      <c r="B400" s="29"/>
      <c r="C400" s="29"/>
      <c r="D400" s="29"/>
      <c r="E400" s="29" t="s">
        <v>699</v>
      </c>
      <c r="F400" s="29"/>
      <c r="G400" s="29"/>
      <c r="H400" s="29" t="s">
        <v>699</v>
      </c>
      <c r="I400" s="29" t="s">
        <v>115</v>
      </c>
      <c r="J400" s="51">
        <v>0.5</v>
      </c>
      <c r="K400" s="29"/>
      <c r="L400" s="29"/>
      <c r="M400" s="29"/>
      <c r="N400" s="29"/>
      <c r="O400" s="30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52">
        <f t="shared" si="37"/>
        <v>0.5</v>
      </c>
      <c r="AK400" s="52">
        <f t="shared" si="38"/>
        <v>0.5</v>
      </c>
      <c r="AL400" s="52">
        <f t="shared" si="39"/>
        <v>1</v>
      </c>
      <c r="AM400" s="29"/>
      <c r="AN400" s="29"/>
      <c r="AO400" s="29"/>
      <c r="AP400" s="29"/>
      <c r="AQ400" s="29"/>
      <c r="AR400" s="29"/>
      <c r="AS400" s="53">
        <f t="shared" si="40"/>
        <v>0.5</v>
      </c>
      <c r="AT400" s="31"/>
      <c r="AU400" s="32">
        <f t="shared" si="41"/>
        <v>0.47777249999999999</v>
      </c>
      <c r="AV400" s="29"/>
      <c r="AW400" s="29"/>
      <c r="AX400" s="29"/>
      <c r="AY400" s="29"/>
      <c r="AZ400" s="29"/>
      <c r="BA400" s="33">
        <f t="shared" si="42"/>
        <v>0.5</v>
      </c>
    </row>
    <row r="401" spans="1:53" x14ac:dyDescent="0.25">
      <c r="A401" s="29">
        <v>393</v>
      </c>
      <c r="B401" s="29"/>
      <c r="C401" s="29"/>
      <c r="D401" s="29"/>
      <c r="E401" s="29" t="s">
        <v>361</v>
      </c>
      <c r="F401" s="29"/>
      <c r="G401" s="29"/>
      <c r="H401" s="29" t="s">
        <v>361</v>
      </c>
      <c r="I401" s="29" t="s">
        <v>45</v>
      </c>
      <c r="J401" s="51">
        <v>0.74836499999999995</v>
      </c>
      <c r="K401" s="29"/>
      <c r="L401" s="29" t="s">
        <v>369</v>
      </c>
      <c r="M401" s="51">
        <v>0.25159999999999999</v>
      </c>
      <c r="N401" s="29"/>
      <c r="O401" s="30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52">
        <f t="shared" si="37"/>
        <v>0.99996499999999999</v>
      </c>
      <c r="AK401" s="52">
        <f t="shared" si="38"/>
        <v>3.5000000000007248E-5</v>
      </c>
      <c r="AL401" s="52">
        <f t="shared" si="39"/>
        <v>1</v>
      </c>
      <c r="AM401" s="29"/>
      <c r="AN401" s="29"/>
      <c r="AO401" s="29"/>
      <c r="AP401" s="29"/>
      <c r="AQ401" s="29"/>
      <c r="AR401" s="29"/>
      <c r="AS401" s="53">
        <f t="shared" si="40"/>
        <v>0.99996499999999999</v>
      </c>
      <c r="AT401" s="31"/>
      <c r="AU401" s="32">
        <f t="shared" si="41"/>
        <v>0.74836499999999995</v>
      </c>
      <c r="AV401" s="29"/>
      <c r="AW401" s="29"/>
      <c r="AX401" s="29"/>
      <c r="AY401" s="29"/>
      <c r="AZ401" s="29"/>
      <c r="BA401" s="33">
        <f t="shared" si="42"/>
        <v>0.99996499999999999</v>
      </c>
    </row>
    <row r="402" spans="1:53" x14ac:dyDescent="0.25">
      <c r="A402" s="29">
        <v>394</v>
      </c>
      <c r="B402" s="29"/>
      <c r="C402" s="29"/>
      <c r="D402" s="29"/>
      <c r="E402" s="29" t="s">
        <v>390</v>
      </c>
      <c r="F402" s="29"/>
      <c r="G402" s="29"/>
      <c r="H402" s="29" t="s">
        <v>390</v>
      </c>
      <c r="I402" s="29" t="s">
        <v>369</v>
      </c>
      <c r="J402" s="51">
        <v>0.99192899999999995</v>
      </c>
      <c r="K402" s="29"/>
      <c r="O402" s="55" t="s">
        <v>494</v>
      </c>
      <c r="P402" s="51">
        <v>8.071E-3</v>
      </c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52">
        <f t="shared" si="37"/>
        <v>1</v>
      </c>
      <c r="AK402" s="52">
        <f t="shared" si="38"/>
        <v>0</v>
      </c>
      <c r="AL402" s="52">
        <f t="shared" si="39"/>
        <v>1</v>
      </c>
      <c r="AM402" s="29"/>
      <c r="AN402" s="29"/>
      <c r="AO402" s="29"/>
      <c r="AP402" s="29"/>
      <c r="AQ402" s="29"/>
      <c r="AR402" s="29"/>
      <c r="AS402" s="53">
        <f t="shared" si="40"/>
        <v>1</v>
      </c>
      <c r="AT402" s="31"/>
      <c r="AU402" s="32">
        <f t="shared" si="41"/>
        <v>0</v>
      </c>
      <c r="AV402" s="29"/>
      <c r="AW402" s="29"/>
      <c r="AX402" s="29"/>
      <c r="AY402" s="29"/>
      <c r="AZ402" s="29"/>
      <c r="BA402" s="33">
        <f t="shared" si="42"/>
        <v>1</v>
      </c>
    </row>
    <row r="403" spans="1:53" x14ac:dyDescent="0.25">
      <c r="A403" s="29">
        <v>395</v>
      </c>
      <c r="B403" s="29"/>
      <c r="C403" s="29"/>
      <c r="D403" s="29"/>
      <c r="E403" s="29" t="s">
        <v>700</v>
      </c>
      <c r="F403" s="29"/>
      <c r="G403" s="29"/>
      <c r="H403" s="29" t="s">
        <v>700</v>
      </c>
      <c r="I403" s="29" t="s">
        <v>131</v>
      </c>
      <c r="J403" s="51">
        <v>0.32600000000000001</v>
      </c>
      <c r="K403" s="29"/>
      <c r="L403" s="29" t="s">
        <v>415</v>
      </c>
      <c r="M403" s="51">
        <v>0.11600000000000001</v>
      </c>
      <c r="N403" s="29"/>
      <c r="O403" s="30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52">
        <f t="shared" si="37"/>
        <v>0.442</v>
      </c>
      <c r="AK403" s="52">
        <f t="shared" si="38"/>
        <v>0.55800000000000005</v>
      </c>
      <c r="AL403" s="52">
        <f t="shared" si="39"/>
        <v>1</v>
      </c>
      <c r="AM403" s="29"/>
      <c r="AN403" s="29"/>
      <c r="AO403" s="29"/>
      <c r="AP403" s="29"/>
      <c r="AQ403" s="29"/>
      <c r="AR403" s="29"/>
      <c r="AS403" s="53">
        <f t="shared" si="40"/>
        <v>0.442</v>
      </c>
      <c r="AT403" s="31"/>
      <c r="AU403" s="32">
        <f t="shared" si="41"/>
        <v>0.22608034799999999</v>
      </c>
      <c r="AV403" s="29"/>
      <c r="AW403" s="29"/>
      <c r="AX403" s="29"/>
      <c r="AY403" s="29"/>
      <c r="AZ403" s="29"/>
      <c r="BA403" s="33">
        <f t="shared" si="42"/>
        <v>0.442</v>
      </c>
    </row>
    <row r="404" spans="1:53" x14ac:dyDescent="0.25">
      <c r="A404" s="29">
        <v>396</v>
      </c>
      <c r="B404" s="29"/>
      <c r="C404" s="29"/>
      <c r="D404" s="29"/>
      <c r="E404" s="29" t="s">
        <v>701</v>
      </c>
      <c r="F404" s="29"/>
      <c r="G404" s="29"/>
      <c r="H404" s="29" t="s">
        <v>701</v>
      </c>
      <c r="I404" s="29" t="s">
        <v>652</v>
      </c>
      <c r="J404" s="51">
        <v>0.51</v>
      </c>
      <c r="K404" s="29"/>
      <c r="L404" s="29"/>
      <c r="M404" s="29"/>
      <c r="N404" s="29"/>
      <c r="O404" s="30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52">
        <f t="shared" si="37"/>
        <v>0.51</v>
      </c>
      <c r="AK404" s="52">
        <f t="shared" si="38"/>
        <v>0.49</v>
      </c>
      <c r="AL404" s="52">
        <f t="shared" si="39"/>
        <v>1</v>
      </c>
      <c r="AM404" s="29"/>
      <c r="AN404" s="29"/>
      <c r="AO404" s="29"/>
      <c r="AP404" s="29"/>
      <c r="AQ404" s="29"/>
      <c r="AR404" s="29"/>
      <c r="AS404" s="53">
        <f t="shared" si="40"/>
        <v>0.10199949000000001</v>
      </c>
      <c r="AT404" s="31"/>
      <c r="AU404" s="32">
        <f t="shared" si="41"/>
        <v>9.3437550809909994E-2</v>
      </c>
      <c r="AV404" s="29"/>
      <c r="AW404" s="29"/>
      <c r="AX404" s="29"/>
      <c r="AY404" s="29"/>
      <c r="AZ404" s="29"/>
      <c r="BA404" s="33">
        <f t="shared" si="42"/>
        <v>0.51</v>
      </c>
    </row>
    <row r="405" spans="1:53" x14ac:dyDescent="0.25">
      <c r="A405" s="29">
        <v>397</v>
      </c>
      <c r="B405" s="29"/>
      <c r="C405" s="29"/>
      <c r="D405" s="29"/>
      <c r="E405" s="29" t="s">
        <v>702</v>
      </c>
      <c r="F405" s="29"/>
      <c r="G405" s="29"/>
      <c r="H405" s="29" t="s">
        <v>702</v>
      </c>
      <c r="I405" s="29" t="s">
        <v>420</v>
      </c>
      <c r="J405" s="51">
        <v>0.28000000000000003</v>
      </c>
      <c r="K405" s="29"/>
      <c r="L405" s="29"/>
      <c r="M405" s="29"/>
      <c r="N405" s="29"/>
      <c r="O405" s="30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52">
        <f t="shared" si="37"/>
        <v>0.28000000000000003</v>
      </c>
      <c r="AK405" s="52">
        <f t="shared" si="38"/>
        <v>0.72</v>
      </c>
      <c r="AL405" s="52">
        <f t="shared" si="39"/>
        <v>1</v>
      </c>
      <c r="AM405" s="29"/>
      <c r="AN405" s="29"/>
      <c r="AO405" s="29"/>
      <c r="AP405" s="29"/>
      <c r="AQ405" s="29"/>
      <c r="AR405" s="29"/>
      <c r="AS405" s="53">
        <f t="shared" si="40"/>
        <v>0.28000000000000003</v>
      </c>
      <c r="AT405" s="31"/>
      <c r="AU405" s="32">
        <f t="shared" si="41"/>
        <v>0</v>
      </c>
      <c r="AV405" s="29"/>
      <c r="AW405" s="29"/>
      <c r="AX405" s="29"/>
      <c r="AY405" s="29"/>
      <c r="AZ405" s="29"/>
      <c r="BA405" s="33">
        <f t="shared" si="42"/>
        <v>0.28000000000000003</v>
      </c>
    </row>
    <row r="406" spans="1:53" x14ac:dyDescent="0.25">
      <c r="A406" s="29">
        <v>398</v>
      </c>
      <c r="B406" s="29"/>
      <c r="C406" s="29"/>
      <c r="D406" s="29"/>
      <c r="E406" s="29" t="s">
        <v>416</v>
      </c>
      <c r="F406" s="29"/>
      <c r="G406" s="29"/>
      <c r="H406" s="29" t="s">
        <v>416</v>
      </c>
      <c r="I406" s="29" t="s">
        <v>369</v>
      </c>
      <c r="J406" s="52">
        <v>1</v>
      </c>
      <c r="K406" s="29"/>
      <c r="L406" s="29"/>
      <c r="M406" s="29"/>
      <c r="N406" s="29"/>
      <c r="O406" s="30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52">
        <f t="shared" si="37"/>
        <v>1</v>
      </c>
      <c r="AK406" s="52">
        <f t="shared" si="38"/>
        <v>0</v>
      </c>
      <c r="AL406" s="52">
        <f t="shared" si="39"/>
        <v>1</v>
      </c>
      <c r="AM406" s="29"/>
      <c r="AN406" s="29"/>
      <c r="AO406" s="29"/>
      <c r="AP406" s="29"/>
      <c r="AQ406" s="29"/>
      <c r="AR406" s="29"/>
      <c r="AS406" s="53">
        <f t="shared" si="40"/>
        <v>1</v>
      </c>
      <c r="AT406" s="31"/>
      <c r="AU406" s="32">
        <f t="shared" si="41"/>
        <v>0</v>
      </c>
      <c r="AV406" s="29"/>
      <c r="AW406" s="29"/>
      <c r="AX406" s="29"/>
      <c r="AY406" s="29"/>
      <c r="AZ406" s="29"/>
      <c r="BA406" s="33">
        <f t="shared" si="42"/>
        <v>1</v>
      </c>
    </row>
    <row r="407" spans="1:53" x14ac:dyDescent="0.25">
      <c r="A407" s="29">
        <v>399</v>
      </c>
      <c r="B407" s="29"/>
      <c r="C407" s="29"/>
      <c r="D407" s="29"/>
      <c r="E407" s="29" t="s">
        <v>422</v>
      </c>
      <c r="F407" s="29"/>
      <c r="G407" s="29"/>
      <c r="H407" s="29" t="s">
        <v>422</v>
      </c>
      <c r="I407" s="29" t="s">
        <v>45</v>
      </c>
      <c r="J407" s="51">
        <v>1</v>
      </c>
      <c r="K407" s="29"/>
      <c r="L407" s="29"/>
      <c r="M407" s="29"/>
      <c r="N407" s="29"/>
      <c r="O407" s="30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52">
        <f t="shared" si="37"/>
        <v>1</v>
      </c>
      <c r="AK407" s="52">
        <f t="shared" si="38"/>
        <v>0</v>
      </c>
      <c r="AL407" s="52">
        <f t="shared" si="39"/>
        <v>1</v>
      </c>
      <c r="AM407" s="29"/>
      <c r="AN407" s="29"/>
      <c r="AO407" s="29"/>
      <c r="AP407" s="29"/>
      <c r="AQ407" s="29"/>
      <c r="AR407" s="29"/>
      <c r="AS407" s="53">
        <f t="shared" si="40"/>
        <v>1</v>
      </c>
      <c r="AT407" s="31"/>
      <c r="AU407" s="32">
        <f t="shared" si="41"/>
        <v>1</v>
      </c>
      <c r="AV407" s="29"/>
      <c r="AW407" s="29"/>
      <c r="AX407" s="29"/>
      <c r="AY407" s="29"/>
      <c r="AZ407" s="29"/>
      <c r="BA407" s="33">
        <f t="shared" si="42"/>
        <v>1</v>
      </c>
    </row>
    <row r="408" spans="1:53" x14ac:dyDescent="0.25">
      <c r="A408" s="29">
        <v>400</v>
      </c>
      <c r="B408" s="29"/>
      <c r="C408" s="29"/>
      <c r="D408" s="29"/>
      <c r="E408" s="29" t="s">
        <v>703</v>
      </c>
      <c r="F408" s="29"/>
      <c r="G408" s="29"/>
      <c r="H408" s="29" t="s">
        <v>703</v>
      </c>
      <c r="I408" s="29" t="s">
        <v>420</v>
      </c>
      <c r="J408" s="51">
        <v>1</v>
      </c>
      <c r="K408" s="29"/>
      <c r="L408" s="29"/>
      <c r="M408" s="29"/>
      <c r="N408" s="29"/>
      <c r="O408" s="30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52">
        <f t="shared" si="37"/>
        <v>1</v>
      </c>
      <c r="AK408" s="52">
        <f t="shared" si="38"/>
        <v>0</v>
      </c>
      <c r="AL408" s="52">
        <f t="shared" si="39"/>
        <v>1</v>
      </c>
      <c r="AM408" s="29"/>
      <c r="AN408" s="29"/>
      <c r="AO408" s="29"/>
      <c r="AP408" s="29"/>
      <c r="AQ408" s="29"/>
      <c r="AR408" s="29"/>
      <c r="AS408" s="53">
        <f t="shared" si="40"/>
        <v>1</v>
      </c>
      <c r="AT408" s="31"/>
      <c r="AU408" s="32">
        <f t="shared" si="41"/>
        <v>0</v>
      </c>
      <c r="AV408" s="29"/>
      <c r="AW408" s="29"/>
      <c r="AX408" s="29"/>
      <c r="AY408" s="29"/>
      <c r="AZ408" s="29"/>
      <c r="BA408" s="33">
        <f t="shared" si="42"/>
        <v>1</v>
      </c>
    </row>
    <row r="409" spans="1:53" x14ac:dyDescent="0.25">
      <c r="A409" s="29">
        <v>401</v>
      </c>
      <c r="B409" s="29"/>
      <c r="C409" s="29"/>
      <c r="D409" s="29"/>
      <c r="E409" s="29" t="s">
        <v>420</v>
      </c>
      <c r="F409" s="29"/>
      <c r="G409" s="29"/>
      <c r="H409" s="29" t="s">
        <v>420</v>
      </c>
      <c r="I409" s="29" t="s">
        <v>369</v>
      </c>
      <c r="J409" s="51">
        <v>0.91760699999999995</v>
      </c>
      <c r="K409" s="29"/>
      <c r="O409" s="55" t="s">
        <v>494</v>
      </c>
      <c r="P409" s="51">
        <v>8.2392999999999994E-2</v>
      </c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52">
        <f t="shared" si="37"/>
        <v>1</v>
      </c>
      <c r="AK409" s="52">
        <f t="shared" si="38"/>
        <v>0</v>
      </c>
      <c r="AL409" s="52">
        <f t="shared" si="39"/>
        <v>1</v>
      </c>
      <c r="AM409" s="29"/>
      <c r="AN409" s="29"/>
      <c r="AO409" s="29"/>
      <c r="AP409" s="29"/>
      <c r="AQ409" s="29"/>
      <c r="AR409" s="29"/>
      <c r="AS409" s="53">
        <f t="shared" si="40"/>
        <v>1</v>
      </c>
      <c r="AT409" s="31"/>
      <c r="AU409" s="32">
        <f t="shared" si="41"/>
        <v>0</v>
      </c>
      <c r="AV409" s="29"/>
      <c r="AW409" s="29"/>
      <c r="AX409" s="29"/>
      <c r="AY409" s="29"/>
      <c r="AZ409" s="29"/>
      <c r="BA409" s="33">
        <f t="shared" si="42"/>
        <v>1</v>
      </c>
    </row>
    <row r="410" spans="1:53" x14ac:dyDescent="0.25">
      <c r="A410" s="29">
        <v>402</v>
      </c>
      <c r="B410" s="29"/>
      <c r="C410" s="29"/>
      <c r="D410" s="29"/>
      <c r="E410" s="29" t="s">
        <v>704</v>
      </c>
      <c r="F410" s="29"/>
      <c r="G410" s="29"/>
      <c r="H410" s="29" t="s">
        <v>704</v>
      </c>
      <c r="I410" s="29" t="s">
        <v>81</v>
      </c>
      <c r="J410" s="51">
        <v>0.999</v>
      </c>
      <c r="K410" s="29"/>
      <c r="L410" s="29" t="s">
        <v>167</v>
      </c>
      <c r="M410" s="51">
        <v>1E-3</v>
      </c>
      <c r="N410" s="29"/>
      <c r="O410" s="30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52">
        <f t="shared" si="37"/>
        <v>1</v>
      </c>
      <c r="AK410" s="52">
        <f t="shared" si="38"/>
        <v>0</v>
      </c>
      <c r="AL410" s="52">
        <f t="shared" si="39"/>
        <v>1</v>
      </c>
      <c r="AM410" s="29"/>
      <c r="AN410" s="29"/>
      <c r="AO410" s="29"/>
      <c r="AP410" s="29"/>
      <c r="AQ410" s="29"/>
      <c r="AR410" s="29"/>
      <c r="AS410" s="53">
        <f t="shared" si="40"/>
        <v>1</v>
      </c>
      <c r="AT410" s="31"/>
      <c r="AU410" s="32">
        <f t="shared" si="41"/>
        <v>1</v>
      </c>
      <c r="AV410" s="29"/>
      <c r="AW410" s="29"/>
      <c r="AX410" s="29"/>
      <c r="AY410" s="29"/>
      <c r="AZ410" s="29"/>
      <c r="BA410" s="33">
        <f t="shared" si="42"/>
        <v>1</v>
      </c>
    </row>
    <row r="411" spans="1:53" x14ac:dyDescent="0.25">
      <c r="A411" s="29">
        <v>403</v>
      </c>
      <c r="B411" s="29"/>
      <c r="C411" s="29"/>
      <c r="D411" s="29"/>
      <c r="E411" s="29" t="s">
        <v>193</v>
      </c>
      <c r="F411" s="29"/>
      <c r="G411" s="29"/>
      <c r="H411" s="29" t="s">
        <v>193</v>
      </c>
      <c r="I411" s="29" t="s">
        <v>36</v>
      </c>
      <c r="J411" s="51">
        <v>1</v>
      </c>
      <c r="K411" s="29"/>
      <c r="L411" s="29"/>
      <c r="M411" s="29"/>
      <c r="N411" s="29"/>
      <c r="O411" s="30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52">
        <f t="shared" si="37"/>
        <v>1</v>
      </c>
      <c r="AK411" s="52">
        <f t="shared" si="38"/>
        <v>0</v>
      </c>
      <c r="AL411" s="52">
        <f t="shared" si="39"/>
        <v>1</v>
      </c>
      <c r="AM411" s="29"/>
      <c r="AN411" s="29"/>
      <c r="AO411" s="29"/>
      <c r="AP411" s="29"/>
      <c r="AQ411" s="29"/>
      <c r="AR411" s="29"/>
      <c r="AS411" s="53">
        <f t="shared" si="40"/>
        <v>1</v>
      </c>
      <c r="AT411" s="31"/>
      <c r="AU411" s="32">
        <f t="shared" si="41"/>
        <v>1</v>
      </c>
      <c r="AV411" s="29"/>
      <c r="AW411" s="29"/>
      <c r="AX411" s="29"/>
      <c r="AY411" s="29"/>
      <c r="AZ411" s="29"/>
      <c r="BA411" s="33">
        <f t="shared" si="42"/>
        <v>1</v>
      </c>
    </row>
    <row r="412" spans="1:53" x14ac:dyDescent="0.25">
      <c r="A412" s="29">
        <v>404</v>
      </c>
      <c r="B412" s="29"/>
      <c r="C412" s="29"/>
      <c r="D412" s="29"/>
      <c r="E412" s="29" t="s">
        <v>705</v>
      </c>
      <c r="F412" s="29"/>
      <c r="G412" s="29"/>
      <c r="H412" s="29" t="s">
        <v>705</v>
      </c>
      <c r="I412" s="29" t="s">
        <v>43</v>
      </c>
      <c r="J412" s="51">
        <v>1</v>
      </c>
      <c r="K412" s="29"/>
      <c r="L412" s="29"/>
      <c r="M412" s="29"/>
      <c r="N412" s="29"/>
      <c r="O412" s="30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52">
        <f t="shared" si="37"/>
        <v>1</v>
      </c>
      <c r="AK412" s="52">
        <f t="shared" si="38"/>
        <v>0</v>
      </c>
      <c r="AL412" s="52">
        <f t="shared" si="39"/>
        <v>1</v>
      </c>
      <c r="AM412" s="29"/>
      <c r="AN412" s="29"/>
      <c r="AO412" s="29"/>
      <c r="AP412" s="29"/>
      <c r="AQ412" s="29"/>
      <c r="AR412" s="29"/>
      <c r="AS412" s="53">
        <f t="shared" si="40"/>
        <v>1</v>
      </c>
      <c r="AT412" s="31"/>
      <c r="AU412" s="32">
        <f t="shared" si="41"/>
        <v>3.0600000000000003E-10</v>
      </c>
      <c r="AV412" s="29"/>
      <c r="AW412" s="29"/>
      <c r="AX412" s="29"/>
      <c r="AY412" s="29"/>
      <c r="AZ412" s="29"/>
      <c r="BA412" s="33">
        <f t="shared" si="42"/>
        <v>1</v>
      </c>
    </row>
    <row r="413" spans="1:53" x14ac:dyDescent="0.25">
      <c r="A413" s="29">
        <v>405</v>
      </c>
      <c r="B413" s="29"/>
      <c r="C413" s="29"/>
      <c r="D413" s="29"/>
      <c r="E413" s="29" t="s">
        <v>706</v>
      </c>
      <c r="F413" s="29"/>
      <c r="G413" s="29"/>
      <c r="H413" s="29" t="s">
        <v>246</v>
      </c>
      <c r="I413" s="29" t="s">
        <v>45</v>
      </c>
      <c r="J413" s="51">
        <v>1</v>
      </c>
      <c r="K413" s="29"/>
      <c r="L413" s="29"/>
      <c r="M413" s="29"/>
      <c r="N413" s="29"/>
      <c r="O413" s="30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52">
        <f t="shared" si="37"/>
        <v>1</v>
      </c>
      <c r="AK413" s="52">
        <f t="shared" si="38"/>
        <v>0</v>
      </c>
      <c r="AL413" s="52">
        <f t="shared" si="39"/>
        <v>1</v>
      </c>
      <c r="AM413" s="29"/>
      <c r="AN413" s="29"/>
      <c r="AO413" s="29"/>
      <c r="AP413" s="29"/>
      <c r="AQ413" s="29"/>
      <c r="AR413" s="29"/>
      <c r="AS413" s="53">
        <f t="shared" si="40"/>
        <v>1</v>
      </c>
      <c r="AT413" s="31"/>
      <c r="AU413" s="32">
        <f t="shared" si="41"/>
        <v>1</v>
      </c>
      <c r="AV413" s="29"/>
      <c r="AW413" s="29"/>
      <c r="AX413" s="29"/>
      <c r="AY413" s="29"/>
      <c r="AZ413" s="29"/>
      <c r="BA413" s="33">
        <f t="shared" si="42"/>
        <v>1</v>
      </c>
    </row>
    <row r="414" spans="1:53" x14ac:dyDescent="0.25">
      <c r="A414" s="29">
        <v>406</v>
      </c>
      <c r="B414" s="29"/>
      <c r="C414" s="29"/>
      <c r="D414" s="29"/>
      <c r="E414" s="29" t="s">
        <v>41</v>
      </c>
      <c r="F414" s="29"/>
      <c r="G414" s="29"/>
      <c r="H414" s="29" t="s">
        <v>41</v>
      </c>
      <c r="I414" s="29" t="s">
        <v>36</v>
      </c>
      <c r="J414" s="51">
        <v>0.99999800000000005</v>
      </c>
      <c r="K414" s="29"/>
      <c r="L414" s="29"/>
      <c r="M414" s="29"/>
      <c r="N414" s="29"/>
      <c r="O414" s="30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52">
        <f t="shared" si="37"/>
        <v>0.99999800000000005</v>
      </c>
      <c r="AK414" s="52">
        <f t="shared" si="38"/>
        <v>1.999999999946489E-6</v>
      </c>
      <c r="AL414" s="52">
        <f t="shared" si="39"/>
        <v>1</v>
      </c>
      <c r="AM414" s="29"/>
      <c r="AN414" s="29"/>
      <c r="AO414" s="29"/>
      <c r="AP414" s="29"/>
      <c r="AQ414" s="29"/>
      <c r="AR414" s="29"/>
      <c r="AS414" s="53">
        <f t="shared" si="40"/>
        <v>0.99999800000000005</v>
      </c>
      <c r="AT414" s="31"/>
      <c r="AU414" s="32">
        <f t="shared" si="41"/>
        <v>0.99999800000000005</v>
      </c>
      <c r="AV414" s="29"/>
      <c r="AW414" s="29"/>
      <c r="AX414" s="29"/>
      <c r="AY414" s="29"/>
      <c r="AZ414" s="29"/>
      <c r="BA414" s="33">
        <f t="shared" si="42"/>
        <v>0.99999800000000005</v>
      </c>
    </row>
    <row r="415" spans="1:53" x14ac:dyDescent="0.25">
      <c r="A415" s="29">
        <v>407</v>
      </c>
      <c r="B415" s="29"/>
      <c r="C415" s="29"/>
      <c r="D415" s="29"/>
      <c r="E415" s="29" t="s">
        <v>707</v>
      </c>
      <c r="F415" s="29"/>
      <c r="G415" s="29"/>
      <c r="H415" s="29" t="s">
        <v>707</v>
      </c>
      <c r="I415" s="29" t="s">
        <v>382</v>
      </c>
      <c r="J415" s="51">
        <v>1</v>
      </c>
      <c r="K415" s="29"/>
      <c r="L415" s="29"/>
      <c r="M415" s="29"/>
      <c r="N415" s="29"/>
      <c r="O415" s="30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52">
        <f t="shared" si="37"/>
        <v>1</v>
      </c>
      <c r="AK415" s="52">
        <f t="shared" si="38"/>
        <v>0</v>
      </c>
      <c r="AL415" s="52">
        <f t="shared" si="39"/>
        <v>1</v>
      </c>
      <c r="AM415" s="29"/>
      <c r="AN415" s="29"/>
      <c r="AO415" s="29"/>
      <c r="AP415" s="29"/>
      <c r="AQ415" s="29"/>
      <c r="AR415" s="29"/>
      <c r="AS415" s="53">
        <f t="shared" si="40"/>
        <v>1</v>
      </c>
      <c r="AT415" s="31"/>
      <c r="AU415" s="32">
        <f t="shared" si="41"/>
        <v>1</v>
      </c>
      <c r="AV415" s="29"/>
      <c r="AW415" s="29"/>
      <c r="AX415" s="29"/>
      <c r="AY415" s="29"/>
      <c r="AZ415" s="29"/>
      <c r="BA415" s="33">
        <f t="shared" si="42"/>
        <v>1</v>
      </c>
    </row>
    <row r="416" spans="1:53" x14ac:dyDescent="0.25">
      <c r="A416" s="29">
        <v>408</v>
      </c>
      <c r="B416" s="29"/>
      <c r="C416" s="29"/>
      <c r="D416" s="29"/>
      <c r="E416" s="29" t="s">
        <v>387</v>
      </c>
      <c r="F416" s="29"/>
      <c r="G416" s="29"/>
      <c r="H416" s="29" t="s">
        <v>387</v>
      </c>
      <c r="I416" s="29" t="s">
        <v>369</v>
      </c>
      <c r="J416" s="51">
        <v>0.98470800000000003</v>
      </c>
      <c r="K416" s="29"/>
      <c r="O416" s="55" t="s">
        <v>494</v>
      </c>
      <c r="P416" s="51">
        <v>1.5292E-2</v>
      </c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52">
        <f t="shared" si="37"/>
        <v>1</v>
      </c>
      <c r="AK416" s="52">
        <f t="shared" si="38"/>
        <v>0</v>
      </c>
      <c r="AL416" s="52">
        <f t="shared" si="39"/>
        <v>1</v>
      </c>
      <c r="AM416" s="29"/>
      <c r="AN416" s="29"/>
      <c r="AO416" s="29"/>
      <c r="AP416" s="29"/>
      <c r="AQ416" s="29"/>
      <c r="AR416" s="29"/>
      <c r="AS416" s="53">
        <f t="shared" si="40"/>
        <v>1</v>
      </c>
      <c r="AT416" s="31"/>
      <c r="AU416" s="32">
        <f t="shared" si="41"/>
        <v>0</v>
      </c>
      <c r="AV416" s="29"/>
      <c r="AW416" s="29"/>
      <c r="AX416" s="29"/>
      <c r="AY416" s="29"/>
      <c r="AZ416" s="29"/>
      <c r="BA416" s="33">
        <f t="shared" si="42"/>
        <v>1</v>
      </c>
    </row>
    <row r="417" spans="1:53" x14ac:dyDescent="0.25">
      <c r="A417" s="29">
        <v>409</v>
      </c>
      <c r="B417" s="29"/>
      <c r="C417" s="29"/>
      <c r="D417" s="29"/>
      <c r="E417" s="29" t="s">
        <v>708</v>
      </c>
      <c r="F417" s="29"/>
      <c r="G417" s="29"/>
      <c r="H417" s="29" t="s">
        <v>708</v>
      </c>
      <c r="I417" s="29" t="s">
        <v>141</v>
      </c>
      <c r="J417" s="51">
        <v>0.24</v>
      </c>
      <c r="K417" s="29"/>
      <c r="L417" s="29"/>
      <c r="M417" s="29"/>
      <c r="N417" s="29"/>
      <c r="O417" s="30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52">
        <f t="shared" si="37"/>
        <v>0.24</v>
      </c>
      <c r="AK417" s="52">
        <f t="shared" si="38"/>
        <v>0.76</v>
      </c>
      <c r="AL417" s="52">
        <f t="shared" si="39"/>
        <v>1</v>
      </c>
      <c r="AM417" s="29"/>
      <c r="AN417" s="29"/>
      <c r="AO417" s="29"/>
      <c r="AP417" s="29"/>
      <c r="AQ417" s="29"/>
      <c r="AR417" s="29"/>
      <c r="AS417" s="53">
        <f t="shared" si="40"/>
        <v>0.24</v>
      </c>
      <c r="AT417" s="31"/>
      <c r="AU417" s="32">
        <f t="shared" si="41"/>
        <v>0.21985415999999999</v>
      </c>
      <c r="AV417" s="29"/>
      <c r="AW417" s="29"/>
      <c r="AX417" s="29"/>
      <c r="AY417" s="29"/>
      <c r="AZ417" s="29"/>
      <c r="BA417" s="33">
        <f t="shared" si="42"/>
        <v>0.24</v>
      </c>
    </row>
    <row r="418" spans="1:53" x14ac:dyDescent="0.25">
      <c r="A418" s="29">
        <v>410</v>
      </c>
      <c r="B418" s="29"/>
      <c r="C418" s="29"/>
      <c r="D418" s="29"/>
      <c r="E418" s="29" t="s">
        <v>709</v>
      </c>
      <c r="F418" s="29"/>
      <c r="G418" s="29"/>
      <c r="H418" s="29" t="s">
        <v>709</v>
      </c>
      <c r="I418" s="29" t="s">
        <v>458</v>
      </c>
      <c r="J418" s="51">
        <v>0.32</v>
      </c>
      <c r="K418" s="29"/>
      <c r="L418" s="29" t="s">
        <v>141</v>
      </c>
      <c r="M418" s="51">
        <v>0.19</v>
      </c>
      <c r="N418" s="29"/>
      <c r="O418" s="30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52">
        <f t="shared" si="37"/>
        <v>0.51</v>
      </c>
      <c r="AK418" s="52">
        <f t="shared" si="38"/>
        <v>0.49</v>
      </c>
      <c r="AL418" s="52">
        <f t="shared" si="39"/>
        <v>1</v>
      </c>
      <c r="AM418" s="29"/>
      <c r="AN418" s="29"/>
      <c r="AO418" s="29"/>
      <c r="AP418" s="29"/>
      <c r="AQ418" s="29"/>
      <c r="AR418" s="29"/>
      <c r="AS418" s="53">
        <f t="shared" si="40"/>
        <v>0.51</v>
      </c>
      <c r="AT418" s="31"/>
      <c r="AU418" s="32">
        <f t="shared" si="41"/>
        <v>0.46719009</v>
      </c>
      <c r="AV418" s="29"/>
      <c r="AW418" s="29"/>
      <c r="AX418" s="29"/>
      <c r="AY418" s="29"/>
      <c r="AZ418" s="29"/>
      <c r="BA418" s="33">
        <f t="shared" si="42"/>
        <v>0.51</v>
      </c>
    </row>
    <row r="419" spans="1:53" x14ac:dyDescent="0.25">
      <c r="A419" s="29">
        <v>411</v>
      </c>
      <c r="B419" s="29"/>
      <c r="C419" s="29"/>
      <c r="D419" s="29"/>
      <c r="E419" s="29" t="s">
        <v>394</v>
      </c>
      <c r="F419" s="29"/>
      <c r="G419" s="29"/>
      <c r="H419" s="29" t="s">
        <v>394</v>
      </c>
      <c r="I419" s="29" t="s">
        <v>173</v>
      </c>
      <c r="J419" s="51">
        <v>1</v>
      </c>
      <c r="K419" s="29"/>
      <c r="L419" s="29"/>
      <c r="M419" s="29"/>
      <c r="N419" s="29"/>
      <c r="O419" s="30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52">
        <f t="shared" si="37"/>
        <v>1</v>
      </c>
      <c r="AK419" s="52">
        <f t="shared" si="38"/>
        <v>0</v>
      </c>
      <c r="AL419" s="52">
        <f t="shared" si="39"/>
        <v>1</v>
      </c>
      <c r="AM419" s="29"/>
      <c r="AN419" s="29"/>
      <c r="AO419" s="29"/>
      <c r="AP419" s="29"/>
      <c r="AQ419" s="29"/>
      <c r="AR419" s="29"/>
      <c r="AS419" s="53">
        <f t="shared" si="40"/>
        <v>1</v>
      </c>
      <c r="AT419" s="31"/>
      <c r="AU419" s="32">
        <f t="shared" si="41"/>
        <v>1</v>
      </c>
      <c r="AV419" s="29"/>
      <c r="AW419" s="29"/>
      <c r="AX419" s="29"/>
      <c r="AY419" s="29"/>
      <c r="AZ419" s="29"/>
      <c r="BA419" s="33">
        <f t="shared" si="42"/>
        <v>1</v>
      </c>
    </row>
    <row r="420" spans="1:53" x14ac:dyDescent="0.25">
      <c r="A420" s="29">
        <v>412</v>
      </c>
      <c r="B420" s="29"/>
      <c r="C420" s="29"/>
      <c r="D420" s="29"/>
      <c r="E420" s="29" t="s">
        <v>710</v>
      </c>
      <c r="F420" s="29"/>
      <c r="G420" s="29"/>
      <c r="H420" s="29" t="s">
        <v>710</v>
      </c>
      <c r="I420" s="29" t="s">
        <v>12</v>
      </c>
      <c r="J420" s="51">
        <v>1</v>
      </c>
      <c r="K420" s="29"/>
      <c r="L420" s="29"/>
      <c r="M420" s="29"/>
      <c r="N420" s="29"/>
      <c r="O420" s="30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52">
        <f t="shared" si="37"/>
        <v>1</v>
      </c>
      <c r="AK420" s="52">
        <f t="shared" si="38"/>
        <v>0</v>
      </c>
      <c r="AL420" s="52">
        <f t="shared" si="39"/>
        <v>1</v>
      </c>
      <c r="AM420" s="29"/>
      <c r="AN420" s="29"/>
      <c r="AO420" s="29"/>
      <c r="AP420" s="29"/>
      <c r="AQ420" s="29"/>
      <c r="AR420" s="29"/>
      <c r="AS420" s="53">
        <f t="shared" si="40"/>
        <v>0.99995909229772661</v>
      </c>
      <c r="AT420" s="31"/>
      <c r="AU420" s="32">
        <f t="shared" si="41"/>
        <v>0.98797592469310724</v>
      </c>
      <c r="AV420" s="29"/>
      <c r="AW420" s="29"/>
      <c r="AX420" s="29"/>
      <c r="AY420" s="29"/>
      <c r="AZ420" s="29"/>
      <c r="BA420" s="33">
        <f t="shared" si="42"/>
        <v>1</v>
      </c>
    </row>
    <row r="421" spans="1:53" x14ac:dyDescent="0.25">
      <c r="A421" s="29">
        <v>413</v>
      </c>
      <c r="B421" s="29"/>
      <c r="C421" s="29"/>
      <c r="D421" s="29"/>
      <c r="E421" s="29" t="s">
        <v>482</v>
      </c>
      <c r="F421" s="29"/>
      <c r="G421" s="29"/>
      <c r="H421" s="29" t="s">
        <v>482</v>
      </c>
      <c r="I421" s="29" t="s">
        <v>14</v>
      </c>
      <c r="J421" s="51">
        <v>1</v>
      </c>
      <c r="K421" s="29"/>
      <c r="L421" s="29"/>
      <c r="M421" s="29"/>
      <c r="N421" s="29"/>
      <c r="O421" s="30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52">
        <f t="shared" si="37"/>
        <v>1</v>
      </c>
      <c r="AK421" s="52">
        <f t="shared" si="38"/>
        <v>0</v>
      </c>
      <c r="AL421" s="52">
        <f t="shared" si="39"/>
        <v>1</v>
      </c>
      <c r="AM421" s="29"/>
      <c r="AN421" s="29"/>
      <c r="AO421" s="29"/>
      <c r="AP421" s="29"/>
      <c r="AQ421" s="29"/>
      <c r="AR421" s="29"/>
      <c r="AS421" s="53">
        <f t="shared" si="40"/>
        <v>0.9999782307528865</v>
      </c>
      <c r="AT421" s="31"/>
      <c r="AU421" s="32">
        <f t="shared" si="41"/>
        <v>0.99360132561543646</v>
      </c>
      <c r="AV421" s="29"/>
      <c r="AW421" s="29"/>
      <c r="AX421" s="29"/>
      <c r="AY421" s="29"/>
      <c r="AZ421" s="29"/>
      <c r="BA421" s="33">
        <f t="shared" si="42"/>
        <v>1</v>
      </c>
    </row>
    <row r="422" spans="1:53" x14ac:dyDescent="0.25">
      <c r="A422" s="29">
        <v>414</v>
      </c>
      <c r="B422" s="29"/>
      <c r="C422" s="29"/>
      <c r="D422" s="29"/>
      <c r="E422" s="29" t="s">
        <v>711</v>
      </c>
      <c r="F422" s="29"/>
      <c r="G422" s="29"/>
      <c r="H422" s="29" t="s">
        <v>711</v>
      </c>
      <c r="I422" s="29" t="s">
        <v>377</v>
      </c>
      <c r="J422" s="51">
        <v>0.5</v>
      </c>
      <c r="K422" s="29"/>
      <c r="L422" s="29"/>
      <c r="M422" s="29"/>
      <c r="N422" s="29"/>
      <c r="O422" s="30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52">
        <f t="shared" si="37"/>
        <v>0.5</v>
      </c>
      <c r="AK422" s="52">
        <f t="shared" si="38"/>
        <v>0.5</v>
      </c>
      <c r="AL422" s="52">
        <f t="shared" si="39"/>
        <v>1</v>
      </c>
      <c r="AM422" s="29"/>
      <c r="AN422" s="29"/>
      <c r="AO422" s="29"/>
      <c r="AP422" s="29"/>
      <c r="AQ422" s="29"/>
      <c r="AR422" s="29"/>
      <c r="AS422" s="53">
        <f t="shared" si="40"/>
        <v>0.5</v>
      </c>
      <c r="AT422" s="31"/>
      <c r="AU422" s="32">
        <f t="shared" si="41"/>
        <v>0</v>
      </c>
      <c r="AV422" s="29"/>
      <c r="AW422" s="29"/>
      <c r="AX422" s="29"/>
      <c r="AY422" s="29"/>
      <c r="AZ422" s="29"/>
      <c r="BA422" s="33">
        <f t="shared" si="42"/>
        <v>0.5</v>
      </c>
    </row>
    <row r="423" spans="1:53" x14ac:dyDescent="0.25">
      <c r="A423" s="29">
        <v>415</v>
      </c>
      <c r="B423" s="29"/>
      <c r="C423" s="29"/>
      <c r="D423" s="29"/>
      <c r="E423" s="29" t="s">
        <v>712</v>
      </c>
      <c r="F423" s="29"/>
      <c r="G423" s="29"/>
      <c r="H423" s="29" t="s">
        <v>712</v>
      </c>
      <c r="I423" s="29" t="s">
        <v>8</v>
      </c>
      <c r="J423" s="51">
        <v>0.21149999999999999</v>
      </c>
      <c r="K423" s="29"/>
      <c r="L423" s="29"/>
      <c r="M423" s="29"/>
      <c r="N423" s="29"/>
      <c r="O423" s="30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52">
        <f t="shared" si="37"/>
        <v>0.21149999999999999</v>
      </c>
      <c r="AK423" s="52">
        <f t="shared" si="38"/>
        <v>0.78849999999999998</v>
      </c>
      <c r="AL423" s="52">
        <f t="shared" si="39"/>
        <v>1</v>
      </c>
      <c r="AM423" s="29"/>
      <c r="AN423" s="29"/>
      <c r="AO423" s="29"/>
      <c r="AP423" s="29"/>
      <c r="AQ423" s="29"/>
      <c r="AR423" s="29"/>
      <c r="AS423" s="53">
        <f t="shared" si="40"/>
        <v>0.21149516102293942</v>
      </c>
      <c r="AT423" s="31"/>
      <c r="AU423" s="32">
        <f t="shared" si="41"/>
        <v>0.2100776706744423</v>
      </c>
      <c r="AV423" s="29"/>
      <c r="AW423" s="29"/>
      <c r="AX423" s="29"/>
      <c r="AY423" s="29"/>
      <c r="AZ423" s="29"/>
      <c r="BA423" s="33">
        <f t="shared" si="42"/>
        <v>0.21149999999999999</v>
      </c>
    </row>
    <row r="424" spans="1:53" x14ac:dyDescent="0.25">
      <c r="A424" s="29">
        <v>416</v>
      </c>
      <c r="B424" s="29"/>
      <c r="C424" s="29"/>
      <c r="D424" s="29"/>
      <c r="E424" s="29" t="s">
        <v>713</v>
      </c>
      <c r="F424" s="29"/>
      <c r="G424" s="29"/>
      <c r="H424" s="29" t="s">
        <v>713</v>
      </c>
      <c r="I424" s="29" t="s">
        <v>8</v>
      </c>
      <c r="J424" s="51">
        <v>0.51</v>
      </c>
      <c r="K424" s="29"/>
      <c r="L424" s="29"/>
      <c r="M424" s="29"/>
      <c r="N424" s="29"/>
      <c r="O424" s="30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52">
        <f t="shared" si="37"/>
        <v>0.51</v>
      </c>
      <c r="AK424" s="52">
        <f t="shared" si="38"/>
        <v>0.49</v>
      </c>
      <c r="AL424" s="52">
        <f t="shared" si="39"/>
        <v>1</v>
      </c>
      <c r="AM424" s="29"/>
      <c r="AN424" s="29"/>
      <c r="AO424" s="29"/>
      <c r="AP424" s="29"/>
      <c r="AQ424" s="29"/>
      <c r="AR424" s="29"/>
      <c r="AS424" s="53">
        <f t="shared" si="40"/>
        <v>0.5099883315446766</v>
      </c>
      <c r="AT424" s="31"/>
      <c r="AU424" s="32">
        <f t="shared" si="41"/>
        <v>0.50657026971142116</v>
      </c>
      <c r="AV424" s="29"/>
      <c r="AW424" s="29"/>
      <c r="AX424" s="29"/>
      <c r="AY424" s="29"/>
      <c r="AZ424" s="29"/>
      <c r="BA424" s="33">
        <f t="shared" si="42"/>
        <v>0.51</v>
      </c>
    </row>
    <row r="425" spans="1:53" x14ac:dyDescent="0.25">
      <c r="A425" s="29">
        <v>417</v>
      </c>
      <c r="B425" s="29"/>
      <c r="C425" s="29"/>
      <c r="D425" s="29"/>
      <c r="E425" s="29" t="s">
        <v>714</v>
      </c>
      <c r="F425" s="29"/>
      <c r="G425" s="29"/>
      <c r="H425" s="29" t="s">
        <v>714</v>
      </c>
      <c r="I425" s="29" t="s">
        <v>461</v>
      </c>
      <c r="J425" s="51">
        <v>1</v>
      </c>
      <c r="K425" s="29"/>
      <c r="L425" s="29"/>
      <c r="M425" s="29"/>
      <c r="N425" s="29"/>
      <c r="O425" s="30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52">
        <f t="shared" si="37"/>
        <v>1</v>
      </c>
      <c r="AK425" s="52">
        <f t="shared" si="38"/>
        <v>0</v>
      </c>
      <c r="AL425" s="52">
        <f t="shared" si="39"/>
        <v>1</v>
      </c>
      <c r="AM425" s="29"/>
      <c r="AN425" s="29"/>
      <c r="AO425" s="29"/>
      <c r="AP425" s="29"/>
      <c r="AQ425" s="29"/>
      <c r="AR425" s="29"/>
      <c r="AS425" s="53">
        <f t="shared" si="40"/>
        <v>0</v>
      </c>
      <c r="AT425" s="31"/>
      <c r="AU425" s="32">
        <f t="shared" si="41"/>
        <v>0</v>
      </c>
      <c r="AV425" s="29"/>
      <c r="AW425" s="29"/>
      <c r="AX425" s="29"/>
      <c r="AY425" s="29"/>
      <c r="AZ425" s="29"/>
      <c r="BA425" s="33">
        <f t="shared" si="42"/>
        <v>1</v>
      </c>
    </row>
    <row r="426" spans="1:53" x14ac:dyDescent="0.25">
      <c r="A426" s="29">
        <v>418</v>
      </c>
      <c r="B426" s="29"/>
      <c r="C426" s="29"/>
      <c r="D426" s="29"/>
      <c r="E426" s="29" t="s">
        <v>715</v>
      </c>
      <c r="F426" s="29"/>
      <c r="G426" s="29"/>
      <c r="H426" s="29" t="s">
        <v>715</v>
      </c>
      <c r="I426" s="29" t="s">
        <v>469</v>
      </c>
      <c r="J426" s="51">
        <v>0.61</v>
      </c>
      <c r="K426" s="29"/>
      <c r="L426" s="29"/>
      <c r="M426" s="29"/>
      <c r="N426" s="29"/>
      <c r="O426" s="30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52">
        <f t="shared" si="37"/>
        <v>0.61</v>
      </c>
      <c r="AK426" s="52">
        <f t="shared" si="38"/>
        <v>0.39</v>
      </c>
      <c r="AL426" s="52">
        <f t="shared" si="39"/>
        <v>1</v>
      </c>
      <c r="AM426" s="29"/>
      <c r="AN426" s="29"/>
      <c r="AO426" s="29"/>
      <c r="AP426" s="29"/>
      <c r="AQ426" s="29"/>
      <c r="AR426" s="29"/>
      <c r="AS426" s="53">
        <f t="shared" si="40"/>
        <v>0.31109999999999999</v>
      </c>
      <c r="AT426" s="31"/>
      <c r="AU426" s="32">
        <f t="shared" si="41"/>
        <v>0.31109999999999999</v>
      </c>
      <c r="AV426" s="29"/>
      <c r="AW426" s="29"/>
      <c r="AX426" s="29"/>
      <c r="AY426" s="29"/>
      <c r="AZ426" s="29"/>
      <c r="BA426" s="33">
        <f t="shared" si="42"/>
        <v>0.61</v>
      </c>
    </row>
    <row r="427" spans="1:53" x14ac:dyDescent="0.25">
      <c r="A427" s="29">
        <v>419</v>
      </c>
      <c r="B427" s="29"/>
      <c r="C427" s="29"/>
      <c r="D427" s="29"/>
      <c r="E427" s="29" t="s">
        <v>716</v>
      </c>
      <c r="F427" s="29"/>
      <c r="G427" s="29"/>
      <c r="H427" s="29" t="s">
        <v>716</v>
      </c>
      <c r="I427" s="29" t="s">
        <v>377</v>
      </c>
      <c r="J427" s="51">
        <v>0.5</v>
      </c>
      <c r="K427" s="29"/>
      <c r="L427" s="29"/>
      <c r="M427" s="29"/>
      <c r="N427" s="29"/>
      <c r="O427" s="30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52">
        <f t="shared" si="37"/>
        <v>0.5</v>
      </c>
      <c r="AK427" s="52">
        <f t="shared" si="38"/>
        <v>0.5</v>
      </c>
      <c r="AL427" s="52">
        <f t="shared" si="39"/>
        <v>1</v>
      </c>
      <c r="AM427" s="29"/>
      <c r="AN427" s="29"/>
      <c r="AO427" s="29"/>
      <c r="AP427" s="29"/>
      <c r="AQ427" s="29"/>
      <c r="AR427" s="29"/>
      <c r="AS427" s="53">
        <f t="shared" si="40"/>
        <v>0.5</v>
      </c>
      <c r="AT427" s="31"/>
      <c r="AU427" s="32">
        <f t="shared" si="41"/>
        <v>0</v>
      </c>
      <c r="AV427" s="29"/>
      <c r="AW427" s="29"/>
      <c r="AX427" s="29"/>
      <c r="AY427" s="29"/>
      <c r="AZ427" s="29"/>
      <c r="BA427" s="33">
        <f t="shared" si="42"/>
        <v>0.5</v>
      </c>
    </row>
    <row r="428" spans="1:53" x14ac:dyDescent="0.25">
      <c r="A428" s="29">
        <v>420</v>
      </c>
      <c r="B428" s="29"/>
      <c r="C428" s="29"/>
      <c r="D428" s="29"/>
      <c r="E428" s="29" t="s">
        <v>717</v>
      </c>
      <c r="F428" s="29"/>
      <c r="G428" s="29"/>
      <c r="H428" s="29" t="s">
        <v>717</v>
      </c>
      <c r="I428" s="29" t="s">
        <v>113</v>
      </c>
      <c r="J428" s="51">
        <v>0.5</v>
      </c>
      <c r="K428" s="29"/>
      <c r="L428" s="29"/>
      <c r="M428" s="29"/>
      <c r="N428" s="29"/>
      <c r="O428" s="30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52">
        <f t="shared" si="37"/>
        <v>0.5</v>
      </c>
      <c r="AK428" s="52">
        <f t="shared" si="38"/>
        <v>0.5</v>
      </c>
      <c r="AL428" s="52">
        <f t="shared" si="39"/>
        <v>1</v>
      </c>
      <c r="AM428" s="29"/>
      <c r="AN428" s="29"/>
      <c r="AO428" s="29"/>
      <c r="AP428" s="29"/>
      <c r="AQ428" s="29"/>
      <c r="AR428" s="29"/>
      <c r="AS428" s="53">
        <f t="shared" si="40"/>
        <v>0.5</v>
      </c>
      <c r="AT428" s="31"/>
      <c r="AU428" s="32">
        <f t="shared" si="41"/>
        <v>0.24911749999999999</v>
      </c>
      <c r="AV428" s="29"/>
      <c r="AW428" s="29"/>
      <c r="AX428" s="29"/>
      <c r="AY428" s="29"/>
      <c r="AZ428" s="29"/>
      <c r="BA428" s="33">
        <f t="shared" si="42"/>
        <v>0.5</v>
      </c>
    </row>
    <row r="429" spans="1:53" x14ac:dyDescent="0.25">
      <c r="A429" s="29">
        <v>421</v>
      </c>
      <c r="B429" s="29"/>
      <c r="C429" s="29"/>
      <c r="D429" s="29"/>
      <c r="E429" s="29" t="s">
        <v>22</v>
      </c>
      <c r="F429" s="29"/>
      <c r="G429" s="29"/>
      <c r="H429" s="29" t="s">
        <v>22</v>
      </c>
      <c r="I429" s="29" t="s">
        <v>149</v>
      </c>
      <c r="J429" s="51">
        <v>0.50000199999999995</v>
      </c>
      <c r="K429" s="29"/>
      <c r="L429" s="29"/>
      <c r="M429" s="29"/>
      <c r="N429" s="29"/>
      <c r="O429" s="30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52">
        <f t="shared" si="37"/>
        <v>0.50000199999999995</v>
      </c>
      <c r="AK429" s="52">
        <f t="shared" si="38"/>
        <v>0.49999800000000005</v>
      </c>
      <c r="AL429" s="52">
        <f t="shared" si="39"/>
        <v>1</v>
      </c>
      <c r="AM429" s="29"/>
      <c r="AN429" s="29"/>
      <c r="AO429" s="29"/>
      <c r="AP429" s="29"/>
      <c r="AQ429" s="29"/>
      <c r="AR429" s="29"/>
      <c r="AS429" s="53">
        <f t="shared" si="40"/>
        <v>0.50000199999999995</v>
      </c>
      <c r="AT429" s="31"/>
      <c r="AU429" s="32">
        <f t="shared" si="41"/>
        <v>0.50000199999999995</v>
      </c>
      <c r="AV429" s="29"/>
      <c r="AW429" s="29"/>
      <c r="AX429" s="29"/>
      <c r="AY429" s="29"/>
      <c r="AZ429" s="29"/>
      <c r="BA429" s="33">
        <f t="shared" si="42"/>
        <v>0.50000199999999995</v>
      </c>
    </row>
    <row r="430" spans="1:53" x14ac:dyDescent="0.25">
      <c r="A430" s="29">
        <v>422</v>
      </c>
      <c r="B430" s="29"/>
      <c r="C430" s="29"/>
      <c r="D430" s="29"/>
      <c r="E430" s="29" t="s">
        <v>718</v>
      </c>
      <c r="F430" s="29"/>
      <c r="G430" s="29"/>
      <c r="H430" s="29" t="s">
        <v>718</v>
      </c>
      <c r="I430" s="29" t="s">
        <v>173</v>
      </c>
      <c r="J430" s="51">
        <v>1</v>
      </c>
      <c r="K430" s="29"/>
      <c r="L430" s="29"/>
      <c r="M430" s="29"/>
      <c r="N430" s="29"/>
      <c r="O430" s="30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52">
        <f t="shared" si="37"/>
        <v>1</v>
      </c>
      <c r="AK430" s="52">
        <f t="shared" si="38"/>
        <v>0</v>
      </c>
      <c r="AL430" s="52">
        <f t="shared" si="39"/>
        <v>1</v>
      </c>
      <c r="AM430" s="29"/>
      <c r="AN430" s="29"/>
      <c r="AO430" s="29"/>
      <c r="AP430" s="29"/>
      <c r="AQ430" s="29"/>
      <c r="AR430" s="29"/>
      <c r="AS430" s="53">
        <f t="shared" si="40"/>
        <v>1</v>
      </c>
      <c r="AT430" s="31"/>
      <c r="AU430" s="32">
        <f t="shared" si="41"/>
        <v>1</v>
      </c>
      <c r="AV430" s="29"/>
      <c r="AW430" s="29"/>
      <c r="AX430" s="29"/>
      <c r="AY430" s="29"/>
      <c r="AZ430" s="29"/>
      <c r="BA430" s="33">
        <f t="shared" si="42"/>
        <v>1</v>
      </c>
    </row>
    <row r="431" spans="1:53" x14ac:dyDescent="0.25">
      <c r="A431" s="29">
        <v>423</v>
      </c>
      <c r="B431" s="29"/>
      <c r="C431" s="29"/>
      <c r="D431" s="29"/>
      <c r="E431" s="29" t="s">
        <v>719</v>
      </c>
      <c r="F431" s="29"/>
      <c r="G431" s="29"/>
      <c r="H431" s="29" t="s">
        <v>719</v>
      </c>
      <c r="I431" s="29" t="s">
        <v>458</v>
      </c>
      <c r="J431" s="51">
        <v>0.98</v>
      </c>
      <c r="K431" s="29"/>
      <c r="L431" s="29"/>
      <c r="M431" s="29"/>
      <c r="N431" s="29"/>
      <c r="O431" s="30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52">
        <f t="shared" si="37"/>
        <v>0.98</v>
      </c>
      <c r="AK431" s="52">
        <f t="shared" si="38"/>
        <v>2.0000000000000018E-2</v>
      </c>
      <c r="AL431" s="52">
        <f t="shared" si="39"/>
        <v>1</v>
      </c>
      <c r="AM431" s="29"/>
      <c r="AN431" s="29"/>
      <c r="AO431" s="29"/>
      <c r="AP431" s="29"/>
      <c r="AQ431" s="29"/>
      <c r="AR431" s="29"/>
      <c r="AS431" s="53">
        <f t="shared" si="40"/>
        <v>0.98</v>
      </c>
      <c r="AT431" s="31"/>
      <c r="AU431" s="32">
        <f t="shared" si="41"/>
        <v>0.89773781999999991</v>
      </c>
      <c r="AV431" s="29"/>
      <c r="AW431" s="29"/>
      <c r="AX431" s="29"/>
      <c r="AY431" s="29"/>
      <c r="AZ431" s="29"/>
      <c r="BA431" s="33">
        <f t="shared" si="42"/>
        <v>0.98</v>
      </c>
    </row>
    <row r="432" spans="1:53" x14ac:dyDescent="0.25">
      <c r="A432" s="29">
        <v>424</v>
      </c>
      <c r="B432" s="29"/>
      <c r="C432" s="29"/>
      <c r="D432" s="29"/>
      <c r="E432" s="29" t="s">
        <v>189</v>
      </c>
      <c r="F432" s="29"/>
      <c r="G432" s="29"/>
      <c r="H432" s="29" t="s">
        <v>189</v>
      </c>
      <c r="I432" s="29" t="s">
        <v>28</v>
      </c>
      <c r="J432" s="51">
        <v>1</v>
      </c>
      <c r="K432" s="29"/>
      <c r="L432" s="29"/>
      <c r="M432" s="29"/>
      <c r="N432" s="29"/>
      <c r="O432" s="30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52">
        <f t="shared" si="37"/>
        <v>1</v>
      </c>
      <c r="AK432" s="52">
        <f t="shared" si="38"/>
        <v>0</v>
      </c>
      <c r="AL432" s="52">
        <f t="shared" si="39"/>
        <v>1</v>
      </c>
      <c r="AM432" s="29"/>
      <c r="AN432" s="29"/>
      <c r="AO432" s="29"/>
      <c r="AP432" s="29"/>
      <c r="AQ432" s="29"/>
      <c r="AR432" s="29"/>
      <c r="AS432" s="53">
        <f t="shared" si="40"/>
        <v>0.99995600000000007</v>
      </c>
      <c r="AT432" s="31"/>
      <c r="AU432" s="32">
        <f t="shared" si="41"/>
        <v>0.98706700000000003</v>
      </c>
      <c r="AV432" s="29"/>
      <c r="AW432" s="29"/>
      <c r="AX432" s="29"/>
      <c r="AY432" s="29"/>
      <c r="AZ432" s="29"/>
      <c r="BA432" s="33">
        <f t="shared" si="42"/>
        <v>1</v>
      </c>
    </row>
    <row r="433" spans="1:53" x14ac:dyDescent="0.25">
      <c r="A433" s="29">
        <v>425</v>
      </c>
      <c r="B433" s="29"/>
      <c r="C433" s="29"/>
      <c r="D433" s="29"/>
      <c r="E433" s="29" t="s">
        <v>720</v>
      </c>
      <c r="F433" s="29"/>
      <c r="G433" s="29"/>
      <c r="H433" s="29" t="s">
        <v>720</v>
      </c>
      <c r="I433" s="29" t="s">
        <v>463</v>
      </c>
      <c r="J433" s="51">
        <v>1</v>
      </c>
      <c r="K433" s="29"/>
      <c r="L433" s="29"/>
      <c r="M433" s="29"/>
      <c r="N433" s="29"/>
      <c r="O433" s="30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52">
        <f t="shared" si="37"/>
        <v>1</v>
      </c>
      <c r="AK433" s="52">
        <f t="shared" si="38"/>
        <v>0</v>
      </c>
      <c r="AL433" s="52">
        <f t="shared" si="39"/>
        <v>1</v>
      </c>
      <c r="AM433" s="29"/>
      <c r="AN433" s="29"/>
      <c r="AO433" s="29"/>
      <c r="AP433" s="29"/>
      <c r="AQ433" s="29"/>
      <c r="AR433" s="29"/>
      <c r="AS433" s="53">
        <f t="shared" si="40"/>
        <v>0.7</v>
      </c>
      <c r="AT433" s="31"/>
      <c r="AU433" s="32">
        <f t="shared" si="41"/>
        <v>0.2</v>
      </c>
      <c r="AV433" s="29"/>
      <c r="AW433" s="29"/>
      <c r="AX433" s="29"/>
      <c r="AY433" s="29"/>
      <c r="AZ433" s="29"/>
      <c r="BA433" s="33">
        <f t="shared" si="42"/>
        <v>1</v>
      </c>
    </row>
    <row r="434" spans="1:53" x14ac:dyDescent="0.25">
      <c r="A434" s="29">
        <v>426</v>
      </c>
      <c r="B434" s="29"/>
      <c r="C434" s="29"/>
      <c r="D434" s="29"/>
      <c r="E434" s="29" t="s">
        <v>721</v>
      </c>
      <c r="F434" s="29"/>
      <c r="G434" s="29"/>
      <c r="H434" s="29" t="s">
        <v>721</v>
      </c>
      <c r="I434" s="29" t="s">
        <v>380</v>
      </c>
      <c r="J434" s="51">
        <v>1</v>
      </c>
      <c r="K434" s="29"/>
      <c r="L434" s="29"/>
      <c r="M434" s="29"/>
      <c r="N434" s="29"/>
      <c r="O434" s="30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52">
        <f t="shared" si="37"/>
        <v>1</v>
      </c>
      <c r="AK434" s="52">
        <f t="shared" si="38"/>
        <v>0</v>
      </c>
      <c r="AL434" s="52">
        <f t="shared" si="39"/>
        <v>1</v>
      </c>
      <c r="AM434" s="29"/>
      <c r="AN434" s="29"/>
      <c r="AO434" s="29"/>
      <c r="AP434" s="29"/>
      <c r="AQ434" s="29"/>
      <c r="AR434" s="29"/>
      <c r="AS434" s="53">
        <f t="shared" si="40"/>
        <v>1</v>
      </c>
      <c r="AT434" s="31"/>
      <c r="AU434" s="32">
        <f t="shared" si="41"/>
        <v>0</v>
      </c>
      <c r="AV434" s="29"/>
      <c r="AW434" s="29"/>
      <c r="AX434" s="29"/>
      <c r="AY434" s="29"/>
      <c r="AZ434" s="29"/>
      <c r="BA434" s="33">
        <f t="shared" si="42"/>
        <v>1</v>
      </c>
    </row>
    <row r="435" spans="1:53" x14ac:dyDescent="0.25">
      <c r="A435" s="29">
        <v>427</v>
      </c>
      <c r="B435" s="29"/>
      <c r="C435" s="29"/>
      <c r="D435" s="29"/>
      <c r="E435" s="29" t="s">
        <v>722</v>
      </c>
      <c r="F435" s="29"/>
      <c r="G435" s="29"/>
      <c r="H435" s="29" t="s">
        <v>722</v>
      </c>
      <c r="I435" s="29" t="s">
        <v>723</v>
      </c>
      <c r="J435" s="51">
        <v>0.251</v>
      </c>
      <c r="K435" s="29"/>
      <c r="L435" s="29"/>
      <c r="M435" s="29"/>
      <c r="N435" s="29"/>
      <c r="O435" s="30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52">
        <f t="shared" si="37"/>
        <v>0.251</v>
      </c>
      <c r="AK435" s="52">
        <f t="shared" si="38"/>
        <v>0.749</v>
      </c>
      <c r="AL435" s="52">
        <f t="shared" si="39"/>
        <v>1</v>
      </c>
      <c r="AM435" s="29"/>
      <c r="AN435" s="29"/>
      <c r="AO435" s="29"/>
      <c r="AP435" s="29"/>
      <c r="AQ435" s="29"/>
      <c r="AR435" s="29"/>
      <c r="AS435" s="53">
        <f t="shared" si="40"/>
        <v>0.25099425728963498</v>
      </c>
      <c r="AT435" s="31"/>
      <c r="AU435" s="32">
        <f t="shared" si="41"/>
        <v>0.24931203470111121</v>
      </c>
      <c r="AV435" s="29"/>
      <c r="AW435" s="29"/>
      <c r="AX435" s="29"/>
      <c r="AY435" s="29"/>
      <c r="AZ435" s="29"/>
      <c r="BA435" s="33">
        <f t="shared" si="42"/>
        <v>0.251</v>
      </c>
    </row>
    <row r="436" spans="1:53" x14ac:dyDescent="0.25">
      <c r="A436" s="29">
        <v>428</v>
      </c>
      <c r="B436" s="29"/>
      <c r="C436" s="29"/>
      <c r="D436" s="29"/>
      <c r="E436" s="29" t="s">
        <v>724</v>
      </c>
      <c r="F436" s="29"/>
      <c r="G436" s="29"/>
      <c r="H436" s="29" t="s">
        <v>724</v>
      </c>
      <c r="I436" s="29" t="s">
        <v>12</v>
      </c>
      <c r="J436" s="51">
        <v>1</v>
      </c>
      <c r="K436" s="29"/>
      <c r="L436" s="29"/>
      <c r="M436" s="29"/>
      <c r="N436" s="29"/>
      <c r="O436" s="30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52">
        <f t="shared" si="37"/>
        <v>1</v>
      </c>
      <c r="AK436" s="52">
        <f t="shared" si="38"/>
        <v>0</v>
      </c>
      <c r="AL436" s="52">
        <f t="shared" si="39"/>
        <v>1</v>
      </c>
      <c r="AM436" s="29"/>
      <c r="AN436" s="29"/>
      <c r="AO436" s="29"/>
      <c r="AP436" s="29"/>
      <c r="AQ436" s="29"/>
      <c r="AR436" s="29"/>
      <c r="AS436" s="53">
        <f t="shared" si="40"/>
        <v>0.99995909229772661</v>
      </c>
      <c r="AT436" s="31"/>
      <c r="AU436" s="32">
        <f t="shared" si="41"/>
        <v>0.98797592469310724</v>
      </c>
      <c r="AV436" s="29"/>
      <c r="AW436" s="29"/>
      <c r="AX436" s="29"/>
      <c r="AY436" s="29"/>
      <c r="AZ436" s="29"/>
      <c r="BA436" s="33">
        <f t="shared" si="42"/>
        <v>1</v>
      </c>
    </row>
    <row r="437" spans="1:53" x14ac:dyDescent="0.25">
      <c r="A437" s="29">
        <v>429</v>
      </c>
      <c r="B437" s="29"/>
      <c r="C437" s="29"/>
      <c r="D437" s="29"/>
      <c r="E437" s="29" t="s">
        <v>725</v>
      </c>
      <c r="F437" s="29"/>
      <c r="G437" s="29"/>
      <c r="H437" s="29" t="s">
        <v>725</v>
      </c>
      <c r="I437" s="29" t="s">
        <v>14</v>
      </c>
      <c r="J437" s="51">
        <v>1</v>
      </c>
      <c r="K437" s="29"/>
      <c r="L437" s="29"/>
      <c r="M437" s="29"/>
      <c r="N437" s="29"/>
      <c r="O437" s="30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52">
        <f t="shared" si="37"/>
        <v>1</v>
      </c>
      <c r="AK437" s="52">
        <f t="shared" si="38"/>
        <v>0</v>
      </c>
      <c r="AL437" s="52">
        <f t="shared" si="39"/>
        <v>1</v>
      </c>
      <c r="AM437" s="29"/>
      <c r="AN437" s="29"/>
      <c r="AO437" s="29"/>
      <c r="AP437" s="29"/>
      <c r="AQ437" s="29"/>
      <c r="AR437" s="29"/>
      <c r="AS437" s="53">
        <f t="shared" si="40"/>
        <v>0.9999782307528865</v>
      </c>
      <c r="AT437" s="31"/>
      <c r="AU437" s="32">
        <f t="shared" si="41"/>
        <v>0.99360132561543646</v>
      </c>
      <c r="AV437" s="29"/>
      <c r="AW437" s="29"/>
      <c r="AX437" s="29"/>
      <c r="AY437" s="29"/>
      <c r="AZ437" s="29"/>
      <c r="BA437" s="33">
        <f t="shared" si="42"/>
        <v>1</v>
      </c>
    </row>
    <row r="438" spans="1:53" x14ac:dyDescent="0.25">
      <c r="A438" s="29">
        <v>430</v>
      </c>
      <c r="B438" s="29"/>
      <c r="C438" s="29"/>
      <c r="D438" s="29"/>
      <c r="E438" s="29" t="s">
        <v>726</v>
      </c>
      <c r="F438" s="29"/>
      <c r="G438" s="29"/>
      <c r="H438" s="29" t="s">
        <v>726</v>
      </c>
      <c r="I438" s="29" t="s">
        <v>193</v>
      </c>
      <c r="J438" s="51">
        <v>0.51</v>
      </c>
      <c r="K438" s="29"/>
      <c r="L438" s="29"/>
      <c r="M438" s="29"/>
      <c r="N438" s="29"/>
      <c r="O438" s="30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52">
        <f t="shared" si="37"/>
        <v>0.51</v>
      </c>
      <c r="AK438" s="52">
        <f t="shared" si="38"/>
        <v>0.49</v>
      </c>
      <c r="AL438" s="52">
        <f t="shared" si="39"/>
        <v>1</v>
      </c>
      <c r="AM438" s="29"/>
      <c r="AN438" s="29"/>
      <c r="AO438" s="29"/>
      <c r="AP438" s="29"/>
      <c r="AQ438" s="29"/>
      <c r="AR438" s="29"/>
      <c r="AS438" s="53">
        <f t="shared" si="40"/>
        <v>0.51</v>
      </c>
      <c r="AT438" s="31"/>
      <c r="AU438" s="32">
        <f t="shared" si="41"/>
        <v>0.51</v>
      </c>
      <c r="AV438" s="29"/>
      <c r="AW438" s="29"/>
      <c r="AX438" s="29"/>
      <c r="AY438" s="29"/>
      <c r="AZ438" s="29"/>
      <c r="BA438" s="33">
        <f t="shared" si="42"/>
        <v>0.51</v>
      </c>
    </row>
    <row r="439" spans="1:53" x14ac:dyDescent="0.25">
      <c r="A439" s="29">
        <v>431</v>
      </c>
      <c r="B439" s="29"/>
      <c r="C439" s="29"/>
      <c r="D439" s="29"/>
      <c r="E439" s="29" t="s">
        <v>727</v>
      </c>
      <c r="F439" s="29"/>
      <c r="G439" s="29"/>
      <c r="H439" s="29" t="s">
        <v>727</v>
      </c>
      <c r="I439" s="29" t="s">
        <v>173</v>
      </c>
      <c r="J439" s="51">
        <v>1</v>
      </c>
      <c r="K439" s="29"/>
      <c r="L439" s="29"/>
      <c r="M439" s="29"/>
      <c r="N439" s="29"/>
      <c r="O439" s="30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52">
        <f t="shared" si="37"/>
        <v>1</v>
      </c>
      <c r="AK439" s="52">
        <f t="shared" si="38"/>
        <v>0</v>
      </c>
      <c r="AL439" s="52">
        <f t="shared" si="39"/>
        <v>1</v>
      </c>
      <c r="AM439" s="29"/>
      <c r="AN439" s="29"/>
      <c r="AO439" s="29"/>
      <c r="AP439" s="29"/>
      <c r="AQ439" s="29"/>
      <c r="AR439" s="29"/>
      <c r="AS439" s="53">
        <f t="shared" si="40"/>
        <v>1</v>
      </c>
      <c r="AT439" s="31"/>
      <c r="AU439" s="32">
        <f t="shared" si="41"/>
        <v>1</v>
      </c>
      <c r="AV439" s="29"/>
      <c r="AW439" s="29"/>
      <c r="AX439" s="29"/>
      <c r="AY439" s="29"/>
      <c r="AZ439" s="29"/>
      <c r="BA439" s="33">
        <f t="shared" si="42"/>
        <v>1</v>
      </c>
    </row>
    <row r="440" spans="1:53" x14ac:dyDescent="0.25">
      <c r="A440" s="29">
        <v>432</v>
      </c>
      <c r="B440" s="29"/>
      <c r="C440" s="29"/>
      <c r="D440" s="29"/>
      <c r="E440" s="29" t="s">
        <v>728</v>
      </c>
      <c r="F440" s="29"/>
      <c r="G440" s="29"/>
      <c r="H440" s="29" t="s">
        <v>728</v>
      </c>
      <c r="I440" s="29" t="s">
        <v>12</v>
      </c>
      <c r="J440" s="51">
        <v>1</v>
      </c>
      <c r="K440" s="29"/>
      <c r="L440" s="29"/>
      <c r="M440" s="29"/>
      <c r="N440" s="29"/>
      <c r="O440" s="30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52">
        <f t="shared" si="37"/>
        <v>1</v>
      </c>
      <c r="AK440" s="52">
        <f t="shared" si="38"/>
        <v>0</v>
      </c>
      <c r="AL440" s="52">
        <f t="shared" si="39"/>
        <v>1</v>
      </c>
      <c r="AM440" s="29"/>
      <c r="AN440" s="29"/>
      <c r="AO440" s="29"/>
      <c r="AP440" s="29"/>
      <c r="AQ440" s="29"/>
      <c r="AR440" s="29"/>
      <c r="AS440" s="53">
        <f t="shared" si="40"/>
        <v>0.99995909229772661</v>
      </c>
      <c r="AT440" s="31"/>
      <c r="AU440" s="32">
        <f t="shared" si="41"/>
        <v>0.98797592469310724</v>
      </c>
      <c r="AV440" s="29"/>
      <c r="AW440" s="29"/>
      <c r="AX440" s="29"/>
      <c r="AY440" s="29"/>
      <c r="AZ440" s="29"/>
      <c r="BA440" s="33">
        <f t="shared" si="42"/>
        <v>1</v>
      </c>
    </row>
    <row r="441" spans="1:53" x14ac:dyDescent="0.25">
      <c r="A441" s="29">
        <v>433</v>
      </c>
      <c r="B441" s="29"/>
      <c r="C441" s="29"/>
      <c r="D441" s="29"/>
      <c r="E441" s="29" t="s">
        <v>729</v>
      </c>
      <c r="F441" s="29"/>
      <c r="G441" s="29"/>
      <c r="H441" s="29" t="s">
        <v>729</v>
      </c>
      <c r="I441" s="29" t="s">
        <v>12</v>
      </c>
      <c r="J441" s="51">
        <v>1</v>
      </c>
      <c r="K441" s="29"/>
      <c r="L441" s="29"/>
      <c r="M441" s="29"/>
      <c r="N441" s="29"/>
      <c r="O441" s="30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52">
        <f t="shared" si="37"/>
        <v>1</v>
      </c>
      <c r="AK441" s="52">
        <f t="shared" si="38"/>
        <v>0</v>
      </c>
      <c r="AL441" s="52">
        <f t="shared" si="39"/>
        <v>1</v>
      </c>
      <c r="AM441" s="29"/>
      <c r="AN441" s="29"/>
      <c r="AO441" s="29"/>
      <c r="AP441" s="29"/>
      <c r="AQ441" s="29"/>
      <c r="AR441" s="29"/>
      <c r="AS441" s="53">
        <f t="shared" si="40"/>
        <v>0.99995909229772661</v>
      </c>
      <c r="AT441" s="31"/>
      <c r="AU441" s="32">
        <f t="shared" si="41"/>
        <v>0.98797592469310724</v>
      </c>
      <c r="AV441" s="29"/>
      <c r="AW441" s="29"/>
      <c r="AX441" s="29"/>
      <c r="AY441" s="29"/>
      <c r="AZ441" s="29"/>
      <c r="BA441" s="33">
        <f t="shared" si="42"/>
        <v>1</v>
      </c>
    </row>
    <row r="442" spans="1:53" x14ac:dyDescent="0.25">
      <c r="A442" s="29">
        <v>434</v>
      </c>
      <c r="B442" s="29"/>
      <c r="C442" s="29"/>
      <c r="D442" s="29"/>
      <c r="E442" s="29" t="s">
        <v>149</v>
      </c>
      <c r="F442" s="29"/>
      <c r="G442" s="29"/>
      <c r="H442" s="29" t="s">
        <v>149</v>
      </c>
      <c r="I442" s="29" t="s">
        <v>36</v>
      </c>
      <c r="J442" s="51">
        <v>1</v>
      </c>
      <c r="K442" s="29"/>
      <c r="L442" s="29"/>
      <c r="M442" s="29"/>
      <c r="N442" s="29"/>
      <c r="O442" s="30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52">
        <f t="shared" si="37"/>
        <v>1</v>
      </c>
      <c r="AK442" s="52">
        <f t="shared" si="38"/>
        <v>0</v>
      </c>
      <c r="AL442" s="52">
        <f t="shared" si="39"/>
        <v>1</v>
      </c>
      <c r="AM442" s="29"/>
      <c r="AN442" s="29"/>
      <c r="AO442" s="29"/>
      <c r="AP442" s="29"/>
      <c r="AQ442" s="29"/>
      <c r="AR442" s="29"/>
      <c r="AS442" s="53">
        <f t="shared" si="40"/>
        <v>1</v>
      </c>
      <c r="AT442" s="31"/>
      <c r="AU442" s="32">
        <f t="shared" si="41"/>
        <v>1</v>
      </c>
      <c r="AV442" s="29"/>
      <c r="AW442" s="29"/>
      <c r="AX442" s="29"/>
      <c r="AY442" s="29"/>
      <c r="AZ442" s="29"/>
      <c r="BA442" s="33">
        <f t="shared" si="42"/>
        <v>1</v>
      </c>
    </row>
    <row r="443" spans="1:53" x14ac:dyDescent="0.25">
      <c r="A443" s="29">
        <v>435</v>
      </c>
      <c r="B443" s="29"/>
      <c r="C443" s="29"/>
      <c r="D443" s="29"/>
      <c r="E443" s="29" t="s">
        <v>213</v>
      </c>
      <c r="F443" s="29"/>
      <c r="G443" s="29"/>
      <c r="H443" s="29" t="s">
        <v>213</v>
      </c>
      <c r="I443" s="29" t="s">
        <v>45</v>
      </c>
      <c r="J443" s="51">
        <v>1</v>
      </c>
      <c r="K443" s="29"/>
      <c r="L443" s="29"/>
      <c r="M443" s="29"/>
      <c r="N443" s="29"/>
      <c r="O443" s="30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52">
        <f t="shared" si="37"/>
        <v>1</v>
      </c>
      <c r="AK443" s="52">
        <f t="shared" si="38"/>
        <v>0</v>
      </c>
      <c r="AL443" s="52">
        <f t="shared" si="39"/>
        <v>1</v>
      </c>
      <c r="AM443" s="29"/>
      <c r="AN443" s="29"/>
      <c r="AO443" s="29"/>
      <c r="AP443" s="29"/>
      <c r="AQ443" s="29"/>
      <c r="AR443" s="29"/>
      <c r="AS443" s="53">
        <f t="shared" si="40"/>
        <v>1</v>
      </c>
      <c r="AT443" s="31"/>
      <c r="AU443" s="32">
        <f t="shared" si="41"/>
        <v>1</v>
      </c>
      <c r="AV443" s="29"/>
      <c r="AW443" s="29"/>
      <c r="AX443" s="29"/>
      <c r="AY443" s="29"/>
      <c r="AZ443" s="29"/>
      <c r="BA443" s="33">
        <f t="shared" si="42"/>
        <v>1</v>
      </c>
    </row>
    <row r="444" spans="1:53" x14ac:dyDescent="0.25">
      <c r="A444" s="29">
        <v>436</v>
      </c>
      <c r="B444" s="29"/>
      <c r="C444" s="29"/>
      <c r="D444" s="29"/>
      <c r="E444" s="29" t="s">
        <v>730</v>
      </c>
      <c r="F444" s="29"/>
      <c r="G444" s="29"/>
      <c r="H444" s="29" t="s">
        <v>730</v>
      </c>
      <c r="I444" s="29" t="s">
        <v>45</v>
      </c>
      <c r="J444" s="51">
        <v>1</v>
      </c>
      <c r="K444" s="29"/>
      <c r="L444" s="29"/>
      <c r="M444" s="29"/>
      <c r="N444" s="29"/>
      <c r="O444" s="30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52">
        <f t="shared" si="37"/>
        <v>1</v>
      </c>
      <c r="AK444" s="52">
        <f t="shared" si="38"/>
        <v>0</v>
      </c>
      <c r="AL444" s="52">
        <f t="shared" si="39"/>
        <v>1</v>
      </c>
      <c r="AM444" s="29"/>
      <c r="AN444" s="29"/>
      <c r="AO444" s="29"/>
      <c r="AP444" s="29"/>
      <c r="AQ444" s="29"/>
      <c r="AR444" s="29"/>
      <c r="AS444" s="53">
        <f t="shared" si="40"/>
        <v>1</v>
      </c>
      <c r="AT444" s="31"/>
      <c r="AU444" s="32">
        <f t="shared" si="41"/>
        <v>1</v>
      </c>
      <c r="AV444" s="29"/>
      <c r="AW444" s="29"/>
      <c r="AX444" s="29"/>
      <c r="AY444" s="29"/>
      <c r="AZ444" s="29"/>
      <c r="BA444" s="33">
        <f t="shared" si="42"/>
        <v>1</v>
      </c>
    </row>
    <row r="445" spans="1:53" x14ac:dyDescent="0.25">
      <c r="A445" s="29">
        <v>437</v>
      </c>
      <c r="B445" s="29"/>
      <c r="C445" s="29"/>
      <c r="D445" s="29"/>
      <c r="E445" s="29" t="s">
        <v>21</v>
      </c>
      <c r="F445" s="29"/>
      <c r="G445" s="29"/>
      <c r="H445" s="29" t="s">
        <v>21</v>
      </c>
      <c r="I445" s="29" t="s">
        <v>45</v>
      </c>
      <c r="J445" s="51">
        <v>1</v>
      </c>
      <c r="K445" s="29"/>
      <c r="L445" s="29"/>
      <c r="M445" s="29"/>
      <c r="N445" s="29"/>
      <c r="O445" s="30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52">
        <f t="shared" si="37"/>
        <v>1</v>
      </c>
      <c r="AK445" s="52">
        <f t="shared" si="38"/>
        <v>0</v>
      </c>
      <c r="AL445" s="52">
        <f t="shared" si="39"/>
        <v>1</v>
      </c>
      <c r="AM445" s="29"/>
      <c r="AN445" s="29"/>
      <c r="AO445" s="29"/>
      <c r="AP445" s="29"/>
      <c r="AQ445" s="29"/>
      <c r="AR445" s="29"/>
      <c r="AS445" s="53">
        <f t="shared" si="40"/>
        <v>1</v>
      </c>
      <c r="AT445" s="31"/>
      <c r="AU445" s="32">
        <f t="shared" si="41"/>
        <v>1</v>
      </c>
      <c r="AV445" s="29"/>
      <c r="AW445" s="29"/>
      <c r="AX445" s="29"/>
      <c r="AY445" s="29"/>
      <c r="AZ445" s="29"/>
      <c r="BA445" s="33">
        <f t="shared" si="42"/>
        <v>1</v>
      </c>
    </row>
    <row r="446" spans="1:53" x14ac:dyDescent="0.25">
      <c r="A446" s="29">
        <v>438</v>
      </c>
      <c r="B446" s="29"/>
      <c r="C446" s="29"/>
      <c r="D446" s="29"/>
      <c r="E446" s="29" t="s">
        <v>731</v>
      </c>
      <c r="F446" s="29"/>
      <c r="G446" s="29"/>
      <c r="H446" s="29" t="s">
        <v>731</v>
      </c>
      <c r="I446" s="29" t="s">
        <v>722</v>
      </c>
      <c r="J446" s="51">
        <v>1</v>
      </c>
      <c r="K446" s="29"/>
      <c r="L446" s="29"/>
      <c r="M446" s="29"/>
      <c r="N446" s="29"/>
      <c r="O446" s="30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52">
        <f t="shared" si="37"/>
        <v>1</v>
      </c>
      <c r="AK446" s="52">
        <f t="shared" si="38"/>
        <v>0</v>
      </c>
      <c r="AL446" s="52">
        <f t="shared" si="39"/>
        <v>1</v>
      </c>
      <c r="AM446" s="29"/>
      <c r="AN446" s="29"/>
      <c r="AO446" s="29"/>
      <c r="AP446" s="29"/>
      <c r="AQ446" s="29"/>
      <c r="AR446" s="29"/>
      <c r="AS446" s="53">
        <f t="shared" si="40"/>
        <v>0.25099425728963498</v>
      </c>
      <c r="AT446" s="31"/>
      <c r="AU446" s="32">
        <f t="shared" si="41"/>
        <v>0.24931203470111121</v>
      </c>
      <c r="AV446" s="29"/>
      <c r="AW446" s="29"/>
      <c r="AX446" s="29"/>
      <c r="AY446" s="29"/>
      <c r="AZ446" s="29"/>
      <c r="BA446" s="33">
        <f t="shared" si="42"/>
        <v>1</v>
      </c>
    </row>
    <row r="447" spans="1:53" x14ac:dyDescent="0.25">
      <c r="A447" s="29">
        <v>439</v>
      </c>
      <c r="B447" s="29"/>
      <c r="C447" s="29"/>
      <c r="D447" s="29"/>
      <c r="E447" s="29" t="s">
        <v>723</v>
      </c>
      <c r="F447" s="29"/>
      <c r="G447" s="29"/>
      <c r="H447" s="29" t="s">
        <v>723</v>
      </c>
      <c r="I447" s="29" t="s">
        <v>8</v>
      </c>
      <c r="J447" s="51">
        <v>1</v>
      </c>
      <c r="K447" s="29"/>
      <c r="L447" s="29"/>
      <c r="M447" s="29"/>
      <c r="N447" s="29"/>
      <c r="O447" s="30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52">
        <f t="shared" si="37"/>
        <v>1</v>
      </c>
      <c r="AK447" s="52">
        <f t="shared" si="38"/>
        <v>0</v>
      </c>
      <c r="AL447" s="52">
        <f t="shared" si="39"/>
        <v>1</v>
      </c>
      <c r="AM447" s="29"/>
      <c r="AN447" s="29"/>
      <c r="AO447" s="29"/>
      <c r="AP447" s="29"/>
      <c r="AQ447" s="29"/>
      <c r="AR447" s="29"/>
      <c r="AS447" s="53">
        <f t="shared" si="40"/>
        <v>0.99997712067583655</v>
      </c>
      <c r="AT447" s="31"/>
      <c r="AU447" s="32">
        <f t="shared" si="41"/>
        <v>0.99327503864984545</v>
      </c>
      <c r="AV447" s="29"/>
      <c r="AW447" s="29"/>
      <c r="AX447" s="29"/>
      <c r="AY447" s="29"/>
      <c r="AZ447" s="29"/>
      <c r="BA447" s="33">
        <f t="shared" si="42"/>
        <v>1</v>
      </c>
    </row>
    <row r="448" spans="1:53" x14ac:dyDescent="0.25">
      <c r="A448" s="29">
        <v>440</v>
      </c>
      <c r="B448" s="29"/>
      <c r="C448" s="29"/>
      <c r="D448" s="29"/>
      <c r="E448" s="29" t="s">
        <v>732</v>
      </c>
      <c r="F448" s="29"/>
      <c r="G448" s="29"/>
      <c r="H448" s="29" t="s">
        <v>732</v>
      </c>
      <c r="I448" s="29" t="s">
        <v>8</v>
      </c>
      <c r="J448" s="51">
        <v>1</v>
      </c>
      <c r="K448" s="29"/>
      <c r="L448" s="29"/>
      <c r="M448" s="29"/>
      <c r="N448" s="29"/>
      <c r="O448" s="30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52">
        <f t="shared" si="37"/>
        <v>1</v>
      </c>
      <c r="AK448" s="52">
        <f t="shared" si="38"/>
        <v>0</v>
      </c>
      <c r="AL448" s="52">
        <f t="shared" si="39"/>
        <v>1</v>
      </c>
      <c r="AM448" s="29"/>
      <c r="AN448" s="29"/>
      <c r="AO448" s="29"/>
      <c r="AP448" s="29"/>
      <c r="AQ448" s="29"/>
      <c r="AR448" s="29"/>
      <c r="AS448" s="53">
        <f t="shared" si="40"/>
        <v>0.99997712067583655</v>
      </c>
      <c r="AT448" s="31"/>
      <c r="AU448" s="32">
        <f t="shared" si="41"/>
        <v>0.99327503864984545</v>
      </c>
      <c r="AV448" s="29"/>
      <c r="AW448" s="29"/>
      <c r="AX448" s="29"/>
      <c r="AY448" s="29"/>
      <c r="AZ448" s="29"/>
      <c r="BA448" s="33">
        <f t="shared" si="42"/>
        <v>1</v>
      </c>
    </row>
    <row r="449" spans="1:53" x14ac:dyDescent="0.25">
      <c r="A449" s="29">
        <v>441</v>
      </c>
      <c r="B449" s="29"/>
      <c r="C449" s="29"/>
      <c r="D449" s="29"/>
      <c r="E449" s="29" t="s">
        <v>733</v>
      </c>
      <c r="F449" s="29"/>
      <c r="G449" s="29"/>
      <c r="H449" s="29" t="s">
        <v>733</v>
      </c>
      <c r="I449" s="29" t="s">
        <v>734</v>
      </c>
      <c r="J449" s="51">
        <v>1</v>
      </c>
      <c r="K449" s="29"/>
      <c r="L449" s="29"/>
      <c r="M449" s="29"/>
      <c r="N449" s="29"/>
      <c r="O449" s="30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52">
        <f t="shared" si="37"/>
        <v>1</v>
      </c>
      <c r="AK449" s="52">
        <f t="shared" si="38"/>
        <v>0</v>
      </c>
      <c r="AL449" s="52">
        <f t="shared" si="39"/>
        <v>1</v>
      </c>
      <c r="AM449" s="29"/>
      <c r="AN449" s="29"/>
      <c r="AO449" s="29"/>
      <c r="AP449" s="29"/>
      <c r="AQ449" s="29"/>
      <c r="AR449" s="29"/>
      <c r="AS449" s="53">
        <f t="shared" si="40"/>
        <v>0.99995600000000007</v>
      </c>
      <c r="AT449" s="31"/>
      <c r="AU449" s="32">
        <f t="shared" si="41"/>
        <v>0.98706700000000003</v>
      </c>
      <c r="AV449" s="29"/>
      <c r="AW449" s="29"/>
      <c r="AX449" s="29"/>
      <c r="AY449" s="29"/>
      <c r="AZ449" s="29"/>
      <c r="BA449" s="33">
        <f t="shared" si="42"/>
        <v>1</v>
      </c>
    </row>
    <row r="450" spans="1:53" x14ac:dyDescent="0.25">
      <c r="A450" s="29">
        <v>442</v>
      </c>
      <c r="B450" s="29"/>
      <c r="C450" s="29"/>
      <c r="D450" s="29"/>
      <c r="E450" s="29" t="s">
        <v>735</v>
      </c>
      <c r="F450" s="29"/>
      <c r="G450" s="29"/>
      <c r="H450" s="29" t="s">
        <v>735</v>
      </c>
      <c r="I450" s="29" t="s">
        <v>8</v>
      </c>
      <c r="J450" s="51">
        <v>0.4</v>
      </c>
      <c r="K450" s="29"/>
      <c r="L450" s="29"/>
      <c r="M450" s="29"/>
      <c r="N450" s="29"/>
      <c r="O450" s="30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52">
        <f t="shared" si="37"/>
        <v>0.4</v>
      </c>
      <c r="AK450" s="52">
        <f t="shared" si="38"/>
        <v>0.6</v>
      </c>
      <c r="AL450" s="52">
        <f t="shared" si="39"/>
        <v>1</v>
      </c>
      <c r="AM450" s="29"/>
      <c r="AN450" s="29"/>
      <c r="AO450" s="29"/>
      <c r="AP450" s="29"/>
      <c r="AQ450" s="29"/>
      <c r="AR450" s="29"/>
      <c r="AS450" s="53">
        <f t="shared" si="40"/>
        <v>0.39999084827033465</v>
      </c>
      <c r="AT450" s="31"/>
      <c r="AU450" s="32">
        <f t="shared" si="41"/>
        <v>0.39731001545993821</v>
      </c>
      <c r="AV450" s="29"/>
      <c r="AW450" s="29"/>
      <c r="AX450" s="29"/>
      <c r="AY450" s="29"/>
      <c r="AZ450" s="29"/>
      <c r="BA450" s="33">
        <f t="shared" si="42"/>
        <v>0.4</v>
      </c>
    </row>
    <row r="451" spans="1:53" x14ac:dyDescent="0.25">
      <c r="A451" s="29">
        <v>443</v>
      </c>
      <c r="B451" s="29"/>
      <c r="C451" s="29"/>
      <c r="D451" s="29"/>
      <c r="E451" s="29" t="s">
        <v>736</v>
      </c>
      <c r="F451" s="29"/>
      <c r="G451" s="29"/>
      <c r="H451" s="29" t="s">
        <v>736</v>
      </c>
      <c r="I451" s="29" t="s">
        <v>363</v>
      </c>
      <c r="J451" s="51">
        <v>0</v>
      </c>
      <c r="K451" s="29"/>
      <c r="L451" s="29"/>
      <c r="M451" s="29"/>
      <c r="N451" s="29"/>
      <c r="O451" s="30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52">
        <f t="shared" si="37"/>
        <v>0</v>
      </c>
      <c r="AK451" s="52">
        <f t="shared" si="38"/>
        <v>1</v>
      </c>
      <c r="AL451" s="52">
        <f t="shared" si="39"/>
        <v>1</v>
      </c>
      <c r="AM451" s="29"/>
      <c r="AN451" s="29"/>
      <c r="AO451" s="29"/>
      <c r="AP451" s="29"/>
      <c r="AQ451" s="29"/>
      <c r="AR451" s="29"/>
      <c r="AS451" s="53">
        <f t="shared" si="40"/>
        <v>0</v>
      </c>
      <c r="AT451" s="31"/>
      <c r="AU451" s="32">
        <f t="shared" si="41"/>
        <v>0</v>
      </c>
      <c r="AV451" s="29"/>
      <c r="AW451" s="29"/>
      <c r="AX451" s="29"/>
      <c r="AY451" s="29"/>
      <c r="AZ451" s="29"/>
      <c r="BA451" s="33">
        <f t="shared" si="42"/>
        <v>0</v>
      </c>
    </row>
    <row r="452" spans="1:53" x14ac:dyDescent="0.25">
      <c r="A452" s="29">
        <v>444</v>
      </c>
      <c r="B452" s="29"/>
      <c r="C452" s="29"/>
      <c r="D452" s="29"/>
      <c r="E452" s="29" t="s">
        <v>737</v>
      </c>
      <c r="F452" s="29"/>
      <c r="G452" s="29"/>
      <c r="H452" s="29" t="s">
        <v>737</v>
      </c>
      <c r="I452" s="29" t="s">
        <v>363</v>
      </c>
      <c r="J452" s="51">
        <v>0</v>
      </c>
      <c r="K452" s="29"/>
      <c r="L452" s="29"/>
      <c r="M452" s="29"/>
      <c r="N452" s="29"/>
      <c r="O452" s="30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52">
        <f t="shared" si="37"/>
        <v>0</v>
      </c>
      <c r="AK452" s="52">
        <f t="shared" si="38"/>
        <v>1</v>
      </c>
      <c r="AL452" s="52">
        <f t="shared" si="39"/>
        <v>1</v>
      </c>
      <c r="AM452" s="29"/>
      <c r="AN452" s="29"/>
      <c r="AO452" s="29"/>
      <c r="AP452" s="29"/>
      <c r="AQ452" s="29"/>
      <c r="AR452" s="29"/>
      <c r="AS452" s="53">
        <f t="shared" si="40"/>
        <v>0</v>
      </c>
      <c r="AT452" s="31"/>
      <c r="AU452" s="32">
        <f t="shared" si="41"/>
        <v>0</v>
      </c>
      <c r="AV452" s="29"/>
      <c r="AW452" s="29"/>
      <c r="AX452" s="29"/>
      <c r="AY452" s="29"/>
      <c r="AZ452" s="29"/>
      <c r="BA452" s="33">
        <f t="shared" si="42"/>
        <v>0</v>
      </c>
    </row>
    <row r="453" spans="1:53" x14ac:dyDescent="0.25">
      <c r="A453" s="29">
        <v>445</v>
      </c>
      <c r="B453" s="29"/>
      <c r="C453" s="29"/>
      <c r="D453" s="29"/>
      <c r="E453" s="29" t="s">
        <v>378</v>
      </c>
      <c r="F453" s="29"/>
      <c r="G453" s="29"/>
      <c r="H453" s="29" t="s">
        <v>378</v>
      </c>
      <c r="I453" s="29" t="s">
        <v>377</v>
      </c>
      <c r="J453" s="51">
        <v>1</v>
      </c>
      <c r="K453" s="29"/>
      <c r="L453" s="29"/>
      <c r="M453" s="29"/>
      <c r="N453" s="29"/>
      <c r="O453" s="30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52">
        <f t="shared" si="37"/>
        <v>1</v>
      </c>
      <c r="AK453" s="52">
        <f t="shared" si="38"/>
        <v>0</v>
      </c>
      <c r="AL453" s="52">
        <f t="shared" si="39"/>
        <v>1</v>
      </c>
      <c r="AM453" s="29"/>
      <c r="AN453" s="29"/>
      <c r="AO453" s="29"/>
      <c r="AP453" s="29"/>
      <c r="AQ453" s="29"/>
      <c r="AR453" s="29"/>
      <c r="AS453" s="53">
        <f t="shared" si="40"/>
        <v>1</v>
      </c>
      <c r="AT453" s="31"/>
      <c r="AU453" s="32">
        <f t="shared" si="41"/>
        <v>0</v>
      </c>
      <c r="AV453" s="29"/>
      <c r="AW453" s="29"/>
      <c r="AX453" s="29"/>
      <c r="AY453" s="29"/>
      <c r="AZ453" s="29"/>
      <c r="BA453" s="33">
        <f t="shared" si="42"/>
        <v>1</v>
      </c>
    </row>
    <row r="454" spans="1:53" x14ac:dyDescent="0.25">
      <c r="A454" s="29">
        <v>446</v>
      </c>
      <c r="B454" s="29"/>
      <c r="C454" s="29"/>
      <c r="D454" s="29"/>
      <c r="E454" s="29" t="s">
        <v>426</v>
      </c>
      <c r="F454" s="29"/>
      <c r="G454" s="29"/>
      <c r="H454" s="29" t="s">
        <v>426</v>
      </c>
      <c r="I454" s="29" t="s">
        <v>378</v>
      </c>
      <c r="J454" s="51">
        <v>1</v>
      </c>
      <c r="K454" s="29"/>
      <c r="L454" s="29"/>
      <c r="M454" s="29"/>
      <c r="N454" s="29"/>
      <c r="O454" s="30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52">
        <f t="shared" si="37"/>
        <v>1</v>
      </c>
      <c r="AK454" s="52">
        <f t="shared" si="38"/>
        <v>0</v>
      </c>
      <c r="AL454" s="52">
        <f t="shared" si="39"/>
        <v>1</v>
      </c>
      <c r="AM454" s="29"/>
      <c r="AN454" s="29"/>
      <c r="AO454" s="29"/>
      <c r="AP454" s="29"/>
      <c r="AQ454" s="29"/>
      <c r="AR454" s="29"/>
      <c r="AS454" s="53">
        <f t="shared" si="40"/>
        <v>1</v>
      </c>
      <c r="AT454" s="31"/>
      <c r="AU454" s="32">
        <f t="shared" si="41"/>
        <v>0</v>
      </c>
      <c r="AV454" s="29"/>
      <c r="AW454" s="29"/>
      <c r="AX454" s="29"/>
      <c r="AY454" s="29"/>
      <c r="AZ454" s="29"/>
      <c r="BA454" s="33">
        <f t="shared" si="42"/>
        <v>1</v>
      </c>
    </row>
    <row r="455" spans="1:53" x14ac:dyDescent="0.25">
      <c r="A455" s="29">
        <v>447</v>
      </c>
      <c r="B455" s="29"/>
      <c r="C455" s="29"/>
      <c r="D455" s="29"/>
      <c r="E455" s="29" t="s">
        <v>738</v>
      </c>
      <c r="F455" s="29"/>
      <c r="G455" s="29"/>
      <c r="H455" s="29" t="s">
        <v>738</v>
      </c>
      <c r="I455" s="29" t="s">
        <v>364</v>
      </c>
      <c r="J455" s="51">
        <v>0.34</v>
      </c>
      <c r="K455" s="29"/>
      <c r="L455" s="29"/>
      <c r="M455" s="29"/>
      <c r="N455" s="29"/>
      <c r="O455" s="30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52">
        <f t="shared" si="37"/>
        <v>0.34</v>
      </c>
      <c r="AK455" s="52">
        <f t="shared" si="38"/>
        <v>0.65999999999999992</v>
      </c>
      <c r="AL455" s="52">
        <f t="shared" si="39"/>
        <v>1</v>
      </c>
      <c r="AM455" s="29"/>
      <c r="AN455" s="29"/>
      <c r="AO455" s="29"/>
      <c r="AP455" s="29"/>
      <c r="AQ455" s="29"/>
      <c r="AR455" s="29"/>
      <c r="AS455" s="53">
        <f t="shared" si="40"/>
        <v>0.34</v>
      </c>
      <c r="AT455" s="31"/>
      <c r="AU455" s="32">
        <f t="shared" si="41"/>
        <v>0.18994746000000001</v>
      </c>
      <c r="AV455" s="29"/>
      <c r="AW455" s="29"/>
      <c r="AX455" s="29"/>
      <c r="AY455" s="29"/>
      <c r="AZ455" s="29"/>
      <c r="BA455" s="33">
        <f t="shared" si="42"/>
        <v>0.34</v>
      </c>
    </row>
    <row r="456" spans="1:53" x14ac:dyDescent="0.25">
      <c r="A456" s="29">
        <v>448</v>
      </c>
      <c r="B456" s="29"/>
      <c r="C456" s="29"/>
      <c r="D456" s="29"/>
      <c r="E456" s="29" t="s">
        <v>364</v>
      </c>
      <c r="F456" s="29"/>
      <c r="G456" s="29"/>
      <c r="H456" s="29" t="s">
        <v>364</v>
      </c>
      <c r="I456" s="29" t="s">
        <v>479</v>
      </c>
      <c r="J456" s="51">
        <v>1</v>
      </c>
      <c r="K456" s="29"/>
      <c r="L456" s="29"/>
      <c r="M456" s="29"/>
      <c r="N456" s="29"/>
      <c r="O456" s="30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52">
        <f t="shared" si="37"/>
        <v>1</v>
      </c>
      <c r="AK456" s="52">
        <f t="shared" si="38"/>
        <v>0</v>
      </c>
      <c r="AL456" s="52">
        <f t="shared" si="39"/>
        <v>1</v>
      </c>
      <c r="AM456" s="29"/>
      <c r="AN456" s="29"/>
      <c r="AO456" s="29"/>
      <c r="AP456" s="29"/>
      <c r="AQ456" s="29"/>
      <c r="AR456" s="29"/>
      <c r="AS456" s="53">
        <f t="shared" si="40"/>
        <v>1</v>
      </c>
      <c r="AT456" s="31"/>
      <c r="AU456" s="32">
        <f t="shared" si="41"/>
        <v>0.55866899999999997</v>
      </c>
      <c r="AV456" s="29"/>
      <c r="AW456" s="29"/>
      <c r="AX456" s="29"/>
      <c r="AY456" s="29"/>
      <c r="AZ456" s="29"/>
      <c r="BA456" s="33">
        <f t="shared" si="42"/>
        <v>1</v>
      </c>
    </row>
    <row r="457" spans="1:53" x14ac:dyDescent="0.25">
      <c r="A457" s="29">
        <v>449</v>
      </c>
      <c r="B457" s="29"/>
      <c r="C457" s="29"/>
      <c r="D457" s="29"/>
      <c r="E457" s="29" t="s">
        <v>365</v>
      </c>
      <c r="F457" s="29"/>
      <c r="G457" s="29"/>
      <c r="H457" s="29" t="s">
        <v>365</v>
      </c>
      <c r="I457" s="29" t="s">
        <v>479</v>
      </c>
      <c r="J457" s="51">
        <v>1</v>
      </c>
      <c r="K457" s="29"/>
      <c r="L457" s="29"/>
      <c r="M457" s="29"/>
      <c r="N457" s="29"/>
      <c r="O457" s="30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52">
        <f t="shared" si="37"/>
        <v>1</v>
      </c>
      <c r="AK457" s="52">
        <f t="shared" si="38"/>
        <v>0</v>
      </c>
      <c r="AL457" s="52">
        <f t="shared" si="39"/>
        <v>1</v>
      </c>
      <c r="AM457" s="29"/>
      <c r="AN457" s="29"/>
      <c r="AO457" s="29"/>
      <c r="AP457" s="29"/>
      <c r="AQ457" s="29"/>
      <c r="AR457" s="29"/>
      <c r="AS457" s="53">
        <f t="shared" si="40"/>
        <v>1</v>
      </c>
      <c r="AT457" s="31"/>
      <c r="AU457" s="32">
        <f t="shared" si="41"/>
        <v>0.55866899999999997</v>
      </c>
      <c r="AV457" s="29"/>
      <c r="AW457" s="29"/>
      <c r="AX457" s="29"/>
      <c r="AY457" s="29"/>
      <c r="AZ457" s="29"/>
      <c r="BA457" s="33">
        <f t="shared" si="42"/>
        <v>1</v>
      </c>
    </row>
    <row r="458" spans="1:53" x14ac:dyDescent="0.25">
      <c r="A458" s="29">
        <v>450</v>
      </c>
      <c r="B458" s="29"/>
      <c r="C458" s="29"/>
      <c r="D458" s="29"/>
      <c r="E458" s="29" t="s">
        <v>739</v>
      </c>
      <c r="F458" s="29"/>
      <c r="G458" s="29"/>
      <c r="H458" s="29" t="s">
        <v>739</v>
      </c>
      <c r="I458" s="29" t="s">
        <v>173</v>
      </c>
      <c r="J458" s="51">
        <v>1</v>
      </c>
      <c r="K458" s="29"/>
      <c r="L458" s="29"/>
      <c r="M458" s="29"/>
      <c r="N458" s="29"/>
      <c r="O458" s="30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52">
        <f t="shared" ref="AJ458:AJ480" si="43">J458+M458+P458+S458+V458+Y458+AB458+AE458+AH458</f>
        <v>1</v>
      </c>
      <c r="AK458" s="52">
        <f t="shared" ref="AK458:AK480" si="44">1-AJ458</f>
        <v>0</v>
      </c>
      <c r="AL458" s="52">
        <f t="shared" ref="AL458:AL480" si="45">AJ458+AK458</f>
        <v>1</v>
      </c>
      <c r="AM458" s="29"/>
      <c r="AN458" s="29"/>
      <c r="AO458" s="29"/>
      <c r="AP458" s="29"/>
      <c r="AQ458" s="29"/>
      <c r="AR458" s="29"/>
      <c r="AS458" s="53">
        <f t="shared" ref="AS458:AS480" si="46">IF(I458="ГК Росатом",J458,J458*SUMIF($H:$H,I458,$AS:$AS))+IF(L458="ГК Росатом",M458*100%,M458*SUMIF($H:$H,L458,$AS:$AS))+IF(O458="РФ в лице ГК Росатом",P458*100%,P458*SUMIF($H:$H,O458,$AS:$AS))+S458*SUMIF($H:$H,R458,$AS:$AS)+V458*SUMIF($H:$H,U547,$AS:$AS)+Y458*SUMIF($H:$H,X458,$AS:$AS)+AB458*SUMIF($H:$H,AA458,$AS:$AS)+AE458*SUMIF($H:$H,AD458,$AS:$AS)</f>
        <v>1</v>
      </c>
      <c r="AT458" s="31"/>
      <c r="AU458" s="32">
        <f t="shared" ref="AU458:AU480" si="47">IF(I458="АЭПК",J458,J458*SUMIF($H:$H,I458,$AU:$AU))+IF(L458="РФ в лице ГК Росатом",0,M458*SUMIF($H:$H,$L458,$AU:$AU))+IF(O458="РФ в лице ГК Росатом",0,P458*SUMIF($H:$H,O458,$AU:$AU))+S458*SUMIF($H:$H,R458,$AU:$AU)+V458*SUMIF($H:$H,U458,$AU:$AU)+Y458*SUMIF($H:$H,X458,$AU:$AU)+AB458*SUMIF($H:$H,AA458,$AU:$AU)+AE458*SUMIF($H:$H,AD458,$AU:$AU)</f>
        <v>1</v>
      </c>
      <c r="AV458" s="29"/>
      <c r="AW458" s="29"/>
      <c r="AX458" s="29"/>
      <c r="AY458" s="29"/>
      <c r="AZ458" s="29"/>
      <c r="BA458" s="33">
        <f t="shared" ref="BA458:BA480" si="48">J458+M458+P458+S458+V458+Y458+AB458+AE458+AH458</f>
        <v>1</v>
      </c>
    </row>
    <row r="459" spans="1:53" x14ac:dyDescent="0.25">
      <c r="A459" s="29">
        <v>451</v>
      </c>
      <c r="B459" s="29"/>
      <c r="C459" s="29"/>
      <c r="D459" s="29"/>
      <c r="E459" s="29" t="s">
        <v>740</v>
      </c>
      <c r="F459" s="29"/>
      <c r="G459" s="29"/>
      <c r="H459" s="29" t="s">
        <v>740</v>
      </c>
      <c r="I459" s="29" t="s">
        <v>61</v>
      </c>
      <c r="J459" s="51">
        <v>0.05</v>
      </c>
      <c r="K459" s="29"/>
      <c r="L459" s="29"/>
      <c r="M459" s="29"/>
      <c r="N459" s="29"/>
      <c r="O459" s="30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52">
        <f t="shared" si="43"/>
        <v>0.05</v>
      </c>
      <c r="AK459" s="52">
        <f t="shared" si="44"/>
        <v>0.95</v>
      </c>
      <c r="AL459" s="52">
        <f t="shared" si="45"/>
        <v>1</v>
      </c>
      <c r="AM459" s="29"/>
      <c r="AN459" s="29"/>
      <c r="AO459" s="29"/>
      <c r="AP459" s="29"/>
      <c r="AQ459" s="29"/>
      <c r="AR459" s="29"/>
      <c r="AS459" s="53">
        <f t="shared" si="46"/>
        <v>4.8722603000000003E-2</v>
      </c>
      <c r="AT459" s="31"/>
      <c r="AU459" s="32">
        <f t="shared" si="47"/>
        <v>4.6022300000000002E-2</v>
      </c>
      <c r="AV459" s="29"/>
      <c r="AW459" s="29"/>
      <c r="AX459" s="29"/>
      <c r="AY459" s="29"/>
      <c r="AZ459" s="29"/>
      <c r="BA459" s="33">
        <f t="shared" si="48"/>
        <v>0.05</v>
      </c>
    </row>
    <row r="460" spans="1:53" x14ac:dyDescent="0.25">
      <c r="A460" s="29">
        <v>452</v>
      </c>
      <c r="B460" s="29"/>
      <c r="C460" s="29"/>
      <c r="D460" s="29"/>
      <c r="E460" s="29" t="s">
        <v>14</v>
      </c>
      <c r="F460" s="29"/>
      <c r="G460" s="29"/>
      <c r="H460" s="29" t="s">
        <v>14</v>
      </c>
      <c r="I460" s="29" t="s">
        <v>8</v>
      </c>
      <c r="J460" s="51">
        <v>0.89070000000000005</v>
      </c>
      <c r="K460" s="29"/>
      <c r="L460" s="29" t="s">
        <v>362</v>
      </c>
      <c r="M460" s="51">
        <v>0.10929999999999999</v>
      </c>
      <c r="N460" s="29"/>
      <c r="O460" s="30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52">
        <f t="shared" si="43"/>
        <v>1</v>
      </c>
      <c r="AK460" s="52">
        <f t="shared" si="44"/>
        <v>0</v>
      </c>
      <c r="AL460" s="52">
        <f t="shared" si="45"/>
        <v>1</v>
      </c>
      <c r="AM460" s="29"/>
      <c r="AN460" s="29"/>
      <c r="AO460" s="29"/>
      <c r="AP460" s="29"/>
      <c r="AQ460" s="29"/>
      <c r="AR460" s="29"/>
      <c r="AS460" s="53">
        <f t="shared" si="46"/>
        <v>0.9999782307528865</v>
      </c>
      <c r="AT460" s="31"/>
      <c r="AU460" s="32">
        <f t="shared" si="47"/>
        <v>0.99360132561543646</v>
      </c>
      <c r="AV460" s="29"/>
      <c r="AW460" s="29"/>
      <c r="AX460" s="29"/>
      <c r="AY460" s="29"/>
      <c r="AZ460" s="29"/>
      <c r="BA460" s="33">
        <f t="shared" si="48"/>
        <v>1</v>
      </c>
    </row>
    <row r="461" spans="1:53" x14ac:dyDescent="0.25">
      <c r="A461" s="29">
        <v>453</v>
      </c>
      <c r="B461" s="29"/>
      <c r="C461" s="29"/>
      <c r="D461" s="29"/>
      <c r="E461" s="29" t="s">
        <v>741</v>
      </c>
      <c r="F461" s="29"/>
      <c r="G461" s="29"/>
      <c r="H461" s="29" t="s">
        <v>741</v>
      </c>
      <c r="I461" s="29" t="s">
        <v>14</v>
      </c>
      <c r="J461" s="51">
        <v>1</v>
      </c>
      <c r="K461" s="29"/>
      <c r="L461" s="29"/>
      <c r="M461" s="29"/>
      <c r="N461" s="29"/>
      <c r="O461" s="30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52">
        <f t="shared" si="43"/>
        <v>1</v>
      </c>
      <c r="AK461" s="52">
        <f t="shared" si="44"/>
        <v>0</v>
      </c>
      <c r="AL461" s="52">
        <f t="shared" si="45"/>
        <v>1</v>
      </c>
      <c r="AM461" s="29"/>
      <c r="AN461" s="29"/>
      <c r="AO461" s="29"/>
      <c r="AP461" s="29"/>
      <c r="AQ461" s="29"/>
      <c r="AR461" s="29"/>
      <c r="AS461" s="53">
        <f t="shared" si="46"/>
        <v>0.9999782307528865</v>
      </c>
      <c r="AT461" s="31"/>
      <c r="AU461" s="32">
        <f t="shared" si="47"/>
        <v>0.99360132561543646</v>
      </c>
      <c r="AV461" s="29"/>
      <c r="AW461" s="29"/>
      <c r="AX461" s="29"/>
      <c r="AY461" s="29"/>
      <c r="AZ461" s="29"/>
      <c r="BA461" s="33">
        <f t="shared" si="48"/>
        <v>1</v>
      </c>
    </row>
    <row r="462" spans="1:53" ht="26.25" x14ac:dyDescent="0.25">
      <c r="A462" s="29">
        <v>454</v>
      </c>
      <c r="B462" s="29"/>
      <c r="C462" s="29"/>
      <c r="D462" s="29"/>
      <c r="E462" s="73" t="s">
        <v>742</v>
      </c>
      <c r="F462" s="29"/>
      <c r="G462" s="29"/>
      <c r="H462" s="29" t="s">
        <v>742</v>
      </c>
      <c r="I462" s="29" t="s">
        <v>14</v>
      </c>
      <c r="J462" s="51">
        <v>1</v>
      </c>
      <c r="K462" s="29"/>
      <c r="L462" s="29"/>
      <c r="M462" s="29"/>
      <c r="N462" s="29"/>
      <c r="O462" s="30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52">
        <f t="shared" si="43"/>
        <v>1</v>
      </c>
      <c r="AK462" s="52">
        <f t="shared" si="44"/>
        <v>0</v>
      </c>
      <c r="AL462" s="52">
        <f t="shared" si="45"/>
        <v>1</v>
      </c>
      <c r="AM462" s="29"/>
      <c r="AN462" s="29"/>
      <c r="AO462" s="29"/>
      <c r="AP462" s="29"/>
      <c r="AQ462" s="29"/>
      <c r="AR462" s="29"/>
      <c r="AS462" s="53">
        <f t="shared" si="46"/>
        <v>0.9999782307528865</v>
      </c>
      <c r="AT462" s="31"/>
      <c r="AU462" s="32">
        <f t="shared" si="47"/>
        <v>0.99360132561543646</v>
      </c>
      <c r="AV462" s="29"/>
      <c r="AW462" s="29"/>
      <c r="AX462" s="29"/>
      <c r="AY462" s="29"/>
      <c r="AZ462" s="29"/>
      <c r="BA462" s="33">
        <f t="shared" si="48"/>
        <v>1</v>
      </c>
    </row>
    <row r="463" spans="1:53" x14ac:dyDescent="0.25">
      <c r="A463" s="29">
        <v>455</v>
      </c>
      <c r="B463" s="29"/>
      <c r="C463" s="29"/>
      <c r="D463" s="29"/>
      <c r="E463" s="29" t="s">
        <v>16</v>
      </c>
      <c r="F463" s="29"/>
      <c r="G463" s="29"/>
      <c r="H463" s="29" t="s">
        <v>16</v>
      </c>
      <c r="I463" s="29" t="s">
        <v>22</v>
      </c>
      <c r="J463" s="51">
        <v>1</v>
      </c>
      <c r="K463" s="29"/>
      <c r="L463" s="29"/>
      <c r="M463" s="29"/>
      <c r="N463" s="29"/>
      <c r="O463" s="30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52">
        <f t="shared" si="43"/>
        <v>1</v>
      </c>
      <c r="AK463" s="52">
        <f t="shared" si="44"/>
        <v>0</v>
      </c>
      <c r="AL463" s="52">
        <f t="shared" si="45"/>
        <v>1</v>
      </c>
      <c r="AM463" s="29"/>
      <c r="AN463" s="29"/>
      <c r="AO463" s="29"/>
      <c r="AP463" s="29"/>
      <c r="AQ463" s="29"/>
      <c r="AR463" s="29"/>
      <c r="AS463" s="53">
        <f t="shared" si="46"/>
        <v>0.50000199999999995</v>
      </c>
      <c r="AT463" s="31"/>
      <c r="AU463" s="32">
        <f t="shared" si="47"/>
        <v>0.50000199999999995</v>
      </c>
      <c r="AV463" s="29"/>
      <c r="AW463" s="29"/>
      <c r="AX463" s="29"/>
      <c r="AY463" s="29"/>
      <c r="AZ463" s="29"/>
      <c r="BA463" s="33">
        <f t="shared" si="48"/>
        <v>1</v>
      </c>
    </row>
    <row r="464" spans="1:53" x14ac:dyDescent="0.25">
      <c r="A464" s="29">
        <v>456</v>
      </c>
      <c r="B464" s="29"/>
      <c r="C464" s="29"/>
      <c r="D464" s="29"/>
      <c r="E464" s="29" t="s">
        <v>743</v>
      </c>
      <c r="F464" s="29"/>
      <c r="G464" s="29"/>
      <c r="H464" s="29" t="s">
        <v>743</v>
      </c>
      <c r="I464" s="29" t="s">
        <v>173</v>
      </c>
      <c r="J464" s="51">
        <v>1</v>
      </c>
      <c r="K464" s="29"/>
      <c r="L464" s="29"/>
      <c r="M464" s="29"/>
      <c r="N464" s="29"/>
      <c r="O464" s="30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52">
        <f t="shared" si="43"/>
        <v>1</v>
      </c>
      <c r="AK464" s="52">
        <f t="shared" si="44"/>
        <v>0</v>
      </c>
      <c r="AL464" s="52">
        <f t="shared" si="45"/>
        <v>1</v>
      </c>
      <c r="AM464" s="29"/>
      <c r="AN464" s="29"/>
      <c r="AO464" s="29"/>
      <c r="AP464" s="29"/>
      <c r="AQ464" s="29"/>
      <c r="AR464" s="29"/>
      <c r="AS464" s="53">
        <f t="shared" si="46"/>
        <v>1</v>
      </c>
      <c r="AT464" s="31"/>
      <c r="AU464" s="32">
        <f t="shared" si="47"/>
        <v>1</v>
      </c>
      <c r="AV464" s="29"/>
      <c r="AW464" s="29"/>
      <c r="AX464" s="29"/>
      <c r="AY464" s="29"/>
      <c r="AZ464" s="29"/>
      <c r="BA464" s="33">
        <f t="shared" si="48"/>
        <v>1</v>
      </c>
    </row>
    <row r="465" spans="1:53" x14ac:dyDescent="0.25">
      <c r="A465" s="29">
        <v>457</v>
      </c>
      <c r="B465" s="29"/>
      <c r="C465" s="29"/>
      <c r="D465" s="29"/>
      <c r="E465" s="29" t="s">
        <v>382</v>
      </c>
      <c r="F465" s="29"/>
      <c r="G465" s="29"/>
      <c r="H465" s="29" t="s">
        <v>382</v>
      </c>
      <c r="I465" s="29" t="s">
        <v>36</v>
      </c>
      <c r="J465" s="51">
        <v>0.76459999999999995</v>
      </c>
      <c r="K465" s="29"/>
      <c r="L465" s="29" t="s">
        <v>677</v>
      </c>
      <c r="M465" s="51">
        <v>0.2354</v>
      </c>
      <c r="N465" s="29"/>
      <c r="O465" s="30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52">
        <f t="shared" si="43"/>
        <v>1</v>
      </c>
      <c r="AK465" s="52">
        <f t="shared" si="44"/>
        <v>0</v>
      </c>
      <c r="AL465" s="52">
        <f t="shared" si="45"/>
        <v>1</v>
      </c>
      <c r="AM465" s="29"/>
      <c r="AN465" s="29"/>
      <c r="AO465" s="29"/>
      <c r="AP465" s="29"/>
      <c r="AQ465" s="29"/>
      <c r="AR465" s="29"/>
      <c r="AS465" s="53">
        <f t="shared" si="46"/>
        <v>1</v>
      </c>
      <c r="AT465" s="31"/>
      <c r="AU465" s="32">
        <f t="shared" si="47"/>
        <v>1</v>
      </c>
      <c r="AV465" s="29"/>
      <c r="AW465" s="29"/>
      <c r="AX465" s="29"/>
      <c r="AY465" s="29"/>
      <c r="AZ465" s="29"/>
      <c r="BA465" s="33">
        <f t="shared" si="48"/>
        <v>1</v>
      </c>
    </row>
    <row r="466" spans="1:53" x14ac:dyDescent="0.25">
      <c r="A466" s="29">
        <v>458</v>
      </c>
      <c r="B466" s="29"/>
      <c r="C466" s="29"/>
      <c r="D466" s="29"/>
      <c r="E466" s="29" t="s">
        <v>744</v>
      </c>
      <c r="F466" s="29"/>
      <c r="G466" s="29"/>
      <c r="H466" s="29" t="s">
        <v>744</v>
      </c>
      <c r="I466" s="29" t="s">
        <v>36</v>
      </c>
      <c r="J466" s="51">
        <v>0.51</v>
      </c>
      <c r="K466" s="29"/>
      <c r="L466" s="29"/>
      <c r="M466" s="29"/>
      <c r="N466" s="29"/>
      <c r="O466" s="30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52">
        <f t="shared" si="43"/>
        <v>0.51</v>
      </c>
      <c r="AK466" s="52">
        <f t="shared" si="44"/>
        <v>0.49</v>
      </c>
      <c r="AL466" s="52">
        <f t="shared" si="45"/>
        <v>1</v>
      </c>
      <c r="AM466" s="29"/>
      <c r="AN466" s="29"/>
      <c r="AO466" s="29"/>
      <c r="AP466" s="29"/>
      <c r="AQ466" s="29"/>
      <c r="AR466" s="29"/>
      <c r="AS466" s="53">
        <f t="shared" si="46"/>
        <v>0.51</v>
      </c>
      <c r="AT466" s="31"/>
      <c r="AU466" s="32">
        <f t="shared" si="47"/>
        <v>0.51</v>
      </c>
      <c r="AV466" s="29"/>
      <c r="AW466" s="29"/>
      <c r="AX466" s="29"/>
      <c r="AY466" s="29"/>
      <c r="AZ466" s="29"/>
      <c r="BA466" s="33">
        <f t="shared" si="48"/>
        <v>0.51</v>
      </c>
    </row>
    <row r="467" spans="1:53" x14ac:dyDescent="0.25">
      <c r="A467" s="29">
        <v>459</v>
      </c>
      <c r="B467" s="29"/>
      <c r="C467" s="29"/>
      <c r="D467" s="29"/>
      <c r="E467" s="29" t="s">
        <v>677</v>
      </c>
      <c r="F467" s="29"/>
      <c r="G467" s="29"/>
      <c r="H467" s="29" t="s">
        <v>677</v>
      </c>
      <c r="I467" s="29" t="s">
        <v>36</v>
      </c>
      <c r="J467" s="51">
        <v>1</v>
      </c>
      <c r="K467" s="29"/>
      <c r="L467" s="29"/>
      <c r="M467" s="29"/>
      <c r="N467" s="29"/>
      <c r="O467" s="30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52">
        <f t="shared" si="43"/>
        <v>1</v>
      </c>
      <c r="AK467" s="52">
        <f t="shared" si="44"/>
        <v>0</v>
      </c>
      <c r="AL467" s="52">
        <f t="shared" si="45"/>
        <v>1</v>
      </c>
      <c r="AM467" s="29"/>
      <c r="AN467" s="29"/>
      <c r="AO467" s="29"/>
      <c r="AP467" s="29"/>
      <c r="AQ467" s="29"/>
      <c r="AR467" s="29"/>
      <c r="AS467" s="53">
        <f t="shared" si="46"/>
        <v>1</v>
      </c>
      <c r="AT467" s="31"/>
      <c r="AU467" s="32">
        <f t="shared" si="47"/>
        <v>1</v>
      </c>
      <c r="AV467" s="29"/>
      <c r="AW467" s="29"/>
      <c r="AX467" s="29"/>
      <c r="AY467" s="29"/>
      <c r="AZ467" s="29"/>
      <c r="BA467" s="33">
        <f t="shared" si="48"/>
        <v>1</v>
      </c>
    </row>
    <row r="468" spans="1:53" x14ac:dyDescent="0.25">
      <c r="A468" s="29">
        <v>460</v>
      </c>
      <c r="B468" s="29"/>
      <c r="C468" s="29"/>
      <c r="D468" s="29"/>
      <c r="E468" s="29" t="s">
        <v>469</v>
      </c>
      <c r="F468" s="29"/>
      <c r="G468" s="29"/>
      <c r="H468" s="29" t="s">
        <v>469</v>
      </c>
      <c r="I468" s="29" t="s">
        <v>744</v>
      </c>
      <c r="J468" s="51">
        <v>1</v>
      </c>
      <c r="K468" s="29"/>
      <c r="L468" s="29"/>
      <c r="M468" s="29"/>
      <c r="N468" s="29"/>
      <c r="O468" s="30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52">
        <f t="shared" si="43"/>
        <v>1</v>
      </c>
      <c r="AK468" s="52">
        <f t="shared" si="44"/>
        <v>0</v>
      </c>
      <c r="AL468" s="52">
        <f t="shared" si="45"/>
        <v>1</v>
      </c>
      <c r="AM468" s="29"/>
      <c r="AN468" s="29"/>
      <c r="AO468" s="29"/>
      <c r="AP468" s="29"/>
      <c r="AQ468" s="29"/>
      <c r="AR468" s="29"/>
      <c r="AS468" s="53">
        <f t="shared" si="46"/>
        <v>0.51</v>
      </c>
      <c r="AT468" s="31"/>
      <c r="AU468" s="32">
        <f t="shared" si="47"/>
        <v>0.51</v>
      </c>
      <c r="AV468" s="29"/>
      <c r="AW468" s="29"/>
      <c r="AX468" s="29"/>
      <c r="AY468" s="29"/>
      <c r="AZ468" s="29"/>
      <c r="BA468" s="33">
        <f t="shared" si="48"/>
        <v>1</v>
      </c>
    </row>
    <row r="469" spans="1:53" x14ac:dyDescent="0.25">
      <c r="A469" s="29">
        <v>461</v>
      </c>
      <c r="B469" s="29"/>
      <c r="C469" s="29"/>
      <c r="D469" s="29"/>
      <c r="E469" s="29" t="s">
        <v>734</v>
      </c>
      <c r="F469" s="29"/>
      <c r="G469" s="29"/>
      <c r="H469" s="29" t="s">
        <v>734</v>
      </c>
      <c r="I469" s="29" t="s">
        <v>28</v>
      </c>
      <c r="J469" s="51">
        <v>1</v>
      </c>
      <c r="K469" s="29"/>
      <c r="L469" s="29"/>
      <c r="M469" s="29"/>
      <c r="N469" s="29"/>
      <c r="O469" s="30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52">
        <f t="shared" si="43"/>
        <v>1</v>
      </c>
      <c r="AK469" s="52">
        <f t="shared" si="44"/>
        <v>0</v>
      </c>
      <c r="AL469" s="52">
        <f t="shared" si="45"/>
        <v>1</v>
      </c>
      <c r="AM469" s="29"/>
      <c r="AN469" s="29"/>
      <c r="AO469" s="29"/>
      <c r="AP469" s="29"/>
      <c r="AQ469" s="29"/>
      <c r="AR469" s="29"/>
      <c r="AS469" s="53">
        <f t="shared" si="46"/>
        <v>0.99995600000000007</v>
      </c>
      <c r="AT469" s="31"/>
      <c r="AU469" s="32">
        <f t="shared" si="47"/>
        <v>0.98706700000000003</v>
      </c>
      <c r="AV469" s="29"/>
      <c r="AW469" s="29"/>
      <c r="AX469" s="29"/>
      <c r="AY469" s="29"/>
      <c r="AZ469" s="29"/>
      <c r="BA469" s="33">
        <f t="shared" si="48"/>
        <v>1</v>
      </c>
    </row>
    <row r="470" spans="1:53" x14ac:dyDescent="0.25">
      <c r="A470" s="29">
        <v>462</v>
      </c>
      <c r="B470" s="29"/>
      <c r="C470" s="29"/>
      <c r="D470" s="29"/>
      <c r="E470" s="29" t="s">
        <v>463</v>
      </c>
      <c r="F470" s="29"/>
      <c r="G470" s="29"/>
      <c r="H470" s="29" t="s">
        <v>463</v>
      </c>
      <c r="I470" s="29" t="s">
        <v>398</v>
      </c>
      <c r="J470" s="51">
        <v>0.5</v>
      </c>
      <c r="K470" s="29"/>
      <c r="L470" s="29" t="s">
        <v>173</v>
      </c>
      <c r="M470" s="51">
        <v>0.2</v>
      </c>
      <c r="N470" s="29"/>
      <c r="O470" s="30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52">
        <f t="shared" si="43"/>
        <v>0.7</v>
      </c>
      <c r="AK470" s="52">
        <f t="shared" si="44"/>
        <v>0.30000000000000004</v>
      </c>
      <c r="AL470" s="52">
        <f t="shared" si="45"/>
        <v>1</v>
      </c>
      <c r="AM470" s="29"/>
      <c r="AN470" s="29"/>
      <c r="AO470" s="29"/>
      <c r="AP470" s="29"/>
      <c r="AQ470" s="29"/>
      <c r="AR470" s="29"/>
      <c r="AS470" s="53">
        <f t="shared" si="46"/>
        <v>0.7</v>
      </c>
      <c r="AT470" s="31"/>
      <c r="AU470" s="32">
        <f t="shared" si="47"/>
        <v>0.2</v>
      </c>
      <c r="AV470" s="29"/>
      <c r="AW470" s="29"/>
      <c r="AX470" s="29"/>
      <c r="AY470" s="29"/>
      <c r="AZ470" s="29"/>
      <c r="BA470" s="33">
        <f t="shared" si="48"/>
        <v>0.7</v>
      </c>
    </row>
    <row r="471" spans="1:53" ht="14.25" customHeight="1" x14ac:dyDescent="0.25">
      <c r="A471" s="29">
        <v>463</v>
      </c>
      <c r="B471" s="29"/>
      <c r="C471" s="29"/>
      <c r="D471" s="29"/>
      <c r="E471" s="29" t="s">
        <v>9</v>
      </c>
      <c r="F471" s="29"/>
      <c r="G471" s="29"/>
      <c r="H471" s="29" t="s">
        <v>9</v>
      </c>
      <c r="I471" s="29" t="s">
        <v>173</v>
      </c>
      <c r="J471" s="51">
        <v>1</v>
      </c>
      <c r="K471" s="29"/>
      <c r="L471" s="29"/>
      <c r="M471" s="29"/>
      <c r="N471" s="29"/>
      <c r="O471" s="30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52">
        <f t="shared" si="43"/>
        <v>1</v>
      </c>
      <c r="AK471" s="52">
        <f t="shared" si="44"/>
        <v>0</v>
      </c>
      <c r="AL471" s="52">
        <f t="shared" si="45"/>
        <v>1</v>
      </c>
      <c r="AM471" s="29"/>
      <c r="AN471" s="29"/>
      <c r="AO471" s="29"/>
      <c r="AP471" s="29"/>
      <c r="AQ471" s="29"/>
      <c r="AR471" s="29"/>
      <c r="AS471" s="53">
        <f t="shared" si="46"/>
        <v>1</v>
      </c>
      <c r="AT471" s="31"/>
      <c r="AU471" s="32">
        <f t="shared" si="47"/>
        <v>1</v>
      </c>
      <c r="AV471" s="29"/>
      <c r="AW471" s="29"/>
      <c r="AX471" s="29"/>
      <c r="AY471" s="29"/>
      <c r="AZ471" s="29"/>
      <c r="BA471" s="33">
        <f t="shared" si="48"/>
        <v>1</v>
      </c>
    </row>
    <row r="472" spans="1:53" ht="14.25" customHeight="1" x14ac:dyDescent="0.25">
      <c r="A472" s="29">
        <v>464</v>
      </c>
      <c r="B472" s="29"/>
      <c r="C472" s="29"/>
      <c r="D472" s="29"/>
      <c r="E472" s="29" t="s">
        <v>745</v>
      </c>
      <c r="F472" s="29"/>
      <c r="G472" s="29"/>
      <c r="H472" s="29" t="s">
        <v>745</v>
      </c>
      <c r="I472" s="29" t="s">
        <v>149</v>
      </c>
      <c r="J472" s="51">
        <v>0.5</v>
      </c>
      <c r="K472" s="29"/>
      <c r="L472" s="29"/>
      <c r="M472" s="29"/>
      <c r="N472" s="29"/>
      <c r="O472" s="30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52">
        <f t="shared" si="43"/>
        <v>0.5</v>
      </c>
      <c r="AK472" s="52">
        <f t="shared" si="44"/>
        <v>0.5</v>
      </c>
      <c r="AL472" s="52">
        <f t="shared" si="45"/>
        <v>1</v>
      </c>
      <c r="AM472" s="29"/>
      <c r="AN472" s="29"/>
      <c r="AO472" s="29"/>
      <c r="AP472" s="29"/>
      <c r="AQ472" s="29"/>
      <c r="AR472" s="29"/>
      <c r="AS472" s="53">
        <f t="shared" si="46"/>
        <v>0.5</v>
      </c>
      <c r="AT472" s="31"/>
      <c r="AU472" s="32">
        <f t="shared" si="47"/>
        <v>0.5</v>
      </c>
      <c r="AV472" s="29"/>
      <c r="AW472" s="29"/>
      <c r="AX472" s="29"/>
      <c r="AY472" s="29"/>
      <c r="AZ472" s="29"/>
      <c r="BA472" s="33">
        <f t="shared" si="48"/>
        <v>0.5</v>
      </c>
    </row>
    <row r="473" spans="1:53" s="77" customFormat="1" ht="14.25" customHeight="1" x14ac:dyDescent="0.25">
      <c r="A473" s="57">
        <f>A472+1</f>
        <v>465</v>
      </c>
      <c r="B473" s="57"/>
      <c r="C473" s="57"/>
      <c r="D473" s="57"/>
      <c r="E473" s="57" t="s">
        <v>746</v>
      </c>
      <c r="F473" s="57"/>
      <c r="G473" s="57"/>
      <c r="H473" s="57" t="s">
        <v>746</v>
      </c>
      <c r="I473" s="57" t="s">
        <v>101</v>
      </c>
      <c r="J473" s="51">
        <v>0.51</v>
      </c>
      <c r="K473" s="57"/>
      <c r="L473" s="57"/>
      <c r="M473" s="51"/>
      <c r="N473" s="57"/>
      <c r="O473" s="74"/>
      <c r="P473" s="51"/>
      <c r="Q473" s="57"/>
      <c r="R473" s="57"/>
      <c r="S473" s="51"/>
      <c r="T473" s="57"/>
      <c r="U473" s="57"/>
      <c r="V473" s="51"/>
      <c r="W473" s="57"/>
      <c r="X473" s="57"/>
      <c r="Y473" s="51"/>
      <c r="Z473" s="57"/>
      <c r="AA473" s="57"/>
      <c r="AB473" s="57"/>
      <c r="AC473" s="57"/>
      <c r="AD473" s="57"/>
      <c r="AE473" s="57"/>
      <c r="AF473" s="57"/>
      <c r="AG473" s="57"/>
      <c r="AH473" s="57"/>
      <c r="AI473" s="57"/>
      <c r="AJ473" s="58">
        <f t="shared" si="43"/>
        <v>0.51</v>
      </c>
      <c r="AK473" s="58">
        <f t="shared" si="44"/>
        <v>0.49</v>
      </c>
      <c r="AL473" s="58">
        <f t="shared" si="45"/>
        <v>1</v>
      </c>
      <c r="AM473" s="57"/>
      <c r="AN473" s="57"/>
      <c r="AO473" s="57"/>
      <c r="AP473" s="57"/>
      <c r="AQ473" s="57"/>
      <c r="AR473" s="57"/>
      <c r="AS473" s="53">
        <f t="shared" si="46"/>
        <v>0.51</v>
      </c>
      <c r="AT473" s="75"/>
      <c r="AU473" s="32">
        <f t="shared" si="47"/>
        <v>0.35673582000000004</v>
      </c>
      <c r="AV473" s="57"/>
      <c r="AW473" s="57"/>
      <c r="AX473" s="57"/>
      <c r="AY473" s="57"/>
      <c r="AZ473" s="57"/>
      <c r="BA473" s="76">
        <f t="shared" si="48"/>
        <v>0.51</v>
      </c>
    </row>
    <row r="474" spans="1:53" s="77" customFormat="1" ht="14.25" customHeight="1" x14ac:dyDescent="0.25">
      <c r="A474" s="57">
        <f t="shared" ref="A474:A480" si="49">A473+1</f>
        <v>466</v>
      </c>
      <c r="E474" s="57" t="s">
        <v>747</v>
      </c>
      <c r="H474" s="57" t="s">
        <v>747</v>
      </c>
      <c r="I474" s="57" t="s">
        <v>461</v>
      </c>
      <c r="J474" s="51">
        <v>1</v>
      </c>
      <c r="O474" s="78"/>
      <c r="AJ474" s="58">
        <f t="shared" si="43"/>
        <v>1</v>
      </c>
      <c r="AK474" s="58">
        <f t="shared" si="44"/>
        <v>0</v>
      </c>
      <c r="AL474" s="58">
        <f t="shared" si="45"/>
        <v>1</v>
      </c>
      <c r="AS474" s="53">
        <f t="shared" si="46"/>
        <v>0</v>
      </c>
      <c r="AT474" s="79"/>
      <c r="AU474" s="32">
        <f t="shared" si="47"/>
        <v>0</v>
      </c>
      <c r="BA474" s="76">
        <f t="shared" si="48"/>
        <v>1</v>
      </c>
    </row>
    <row r="475" spans="1:53" s="77" customFormat="1" ht="14.25" customHeight="1" x14ac:dyDescent="0.25">
      <c r="A475" s="57">
        <f t="shared" si="49"/>
        <v>467</v>
      </c>
      <c r="E475" s="57" t="s">
        <v>748</v>
      </c>
      <c r="H475" s="57" t="s">
        <v>748</v>
      </c>
      <c r="I475" s="57" t="s">
        <v>461</v>
      </c>
      <c r="J475" s="51">
        <v>1</v>
      </c>
      <c r="O475" s="78"/>
      <c r="AJ475" s="58">
        <f t="shared" si="43"/>
        <v>1</v>
      </c>
      <c r="AK475" s="58">
        <f t="shared" si="44"/>
        <v>0</v>
      </c>
      <c r="AL475" s="58">
        <f t="shared" si="45"/>
        <v>1</v>
      </c>
      <c r="AS475" s="53">
        <f t="shared" si="46"/>
        <v>0</v>
      </c>
      <c r="AT475" s="79"/>
      <c r="AU475" s="32">
        <f t="shared" si="47"/>
        <v>0</v>
      </c>
      <c r="BA475" s="76">
        <f t="shared" si="48"/>
        <v>1</v>
      </c>
    </row>
    <row r="476" spans="1:53" s="77" customFormat="1" ht="14.25" customHeight="1" x14ac:dyDescent="0.25">
      <c r="A476" s="57">
        <f t="shared" si="49"/>
        <v>468</v>
      </c>
      <c r="E476" s="57" t="s">
        <v>749</v>
      </c>
      <c r="H476" s="57" t="s">
        <v>749</v>
      </c>
      <c r="I476" s="57" t="s">
        <v>461</v>
      </c>
      <c r="J476" s="51">
        <v>0.99</v>
      </c>
      <c r="O476" s="78"/>
      <c r="AJ476" s="58">
        <f t="shared" si="43"/>
        <v>0.99</v>
      </c>
      <c r="AK476" s="58">
        <f t="shared" si="44"/>
        <v>1.0000000000000009E-2</v>
      </c>
      <c r="AL476" s="58">
        <f t="shared" si="45"/>
        <v>1</v>
      </c>
      <c r="AS476" s="53">
        <f t="shared" si="46"/>
        <v>0</v>
      </c>
      <c r="AT476" s="79"/>
      <c r="AU476" s="32">
        <f t="shared" si="47"/>
        <v>0</v>
      </c>
      <c r="BA476" s="76">
        <f t="shared" si="48"/>
        <v>0.99</v>
      </c>
    </row>
    <row r="477" spans="1:53" s="77" customFormat="1" ht="14.25" customHeight="1" x14ac:dyDescent="0.25">
      <c r="A477" s="57">
        <f t="shared" si="49"/>
        <v>469</v>
      </c>
      <c r="B477" s="57"/>
      <c r="C477" s="57"/>
      <c r="D477" s="57"/>
      <c r="E477" s="57" t="s">
        <v>750</v>
      </c>
      <c r="F477" s="57"/>
      <c r="G477" s="57"/>
      <c r="H477" s="57" t="s">
        <v>750</v>
      </c>
      <c r="I477" s="57" t="s">
        <v>461</v>
      </c>
      <c r="J477" s="51">
        <v>1</v>
      </c>
      <c r="K477" s="57"/>
      <c r="L477" s="75"/>
      <c r="M477" s="57"/>
      <c r="N477" s="57"/>
      <c r="O477" s="74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57"/>
      <c r="AE477" s="57"/>
      <c r="AF477" s="57"/>
      <c r="AG477" s="57"/>
      <c r="AH477" s="57"/>
      <c r="AI477" s="57"/>
      <c r="AJ477" s="58">
        <f t="shared" si="43"/>
        <v>1</v>
      </c>
      <c r="AK477" s="58">
        <f t="shared" si="44"/>
        <v>0</v>
      </c>
      <c r="AL477" s="58">
        <f t="shared" si="45"/>
        <v>1</v>
      </c>
      <c r="AM477" s="57"/>
      <c r="AN477" s="57"/>
      <c r="AO477" s="57"/>
      <c r="AP477" s="57"/>
      <c r="AQ477" s="57"/>
      <c r="AR477" s="57"/>
      <c r="AS477" s="53">
        <f t="shared" si="46"/>
        <v>0</v>
      </c>
      <c r="AT477" s="75"/>
      <c r="AU477" s="32">
        <f t="shared" si="47"/>
        <v>0</v>
      </c>
      <c r="AV477" s="57"/>
      <c r="AW477" s="57"/>
      <c r="AX477" s="57"/>
      <c r="AY477" s="57"/>
      <c r="AZ477" s="57"/>
      <c r="BA477" s="76">
        <f t="shared" si="48"/>
        <v>1</v>
      </c>
    </row>
    <row r="478" spans="1:53" s="77" customFormat="1" ht="14.25" customHeight="1" x14ac:dyDescent="0.25">
      <c r="A478" s="57">
        <f t="shared" si="49"/>
        <v>470</v>
      </c>
      <c r="E478" s="57" t="s">
        <v>736</v>
      </c>
      <c r="H478" s="57" t="s">
        <v>736</v>
      </c>
      <c r="I478" s="57" t="s">
        <v>714</v>
      </c>
      <c r="J478" s="51">
        <v>1</v>
      </c>
      <c r="O478" s="78"/>
      <c r="AJ478" s="58">
        <f t="shared" si="43"/>
        <v>1</v>
      </c>
      <c r="AK478" s="58">
        <f t="shared" si="44"/>
        <v>0</v>
      </c>
      <c r="AL478" s="58">
        <f t="shared" si="45"/>
        <v>1</v>
      </c>
      <c r="AS478" s="53">
        <f t="shared" si="46"/>
        <v>0</v>
      </c>
      <c r="AT478" s="79"/>
      <c r="AU478" s="32">
        <f t="shared" si="47"/>
        <v>0</v>
      </c>
      <c r="BA478" s="76">
        <f t="shared" si="48"/>
        <v>1</v>
      </c>
    </row>
    <row r="479" spans="1:53" s="77" customFormat="1" ht="14.25" customHeight="1" x14ac:dyDescent="0.25">
      <c r="A479" s="57">
        <f t="shared" si="49"/>
        <v>471</v>
      </c>
      <c r="E479" s="57" t="s">
        <v>737</v>
      </c>
      <c r="H479" s="57" t="s">
        <v>737</v>
      </c>
      <c r="I479" s="57" t="s">
        <v>714</v>
      </c>
      <c r="J479" s="51">
        <v>1</v>
      </c>
      <c r="O479" s="78"/>
      <c r="AJ479" s="58">
        <f t="shared" si="43"/>
        <v>1</v>
      </c>
      <c r="AK479" s="58">
        <f t="shared" si="44"/>
        <v>0</v>
      </c>
      <c r="AL479" s="58">
        <f t="shared" si="45"/>
        <v>1</v>
      </c>
      <c r="AS479" s="53">
        <f t="shared" si="46"/>
        <v>0</v>
      </c>
      <c r="AT479" s="79"/>
      <c r="AU479" s="32">
        <f t="shared" si="47"/>
        <v>0</v>
      </c>
      <c r="BA479" s="76">
        <f t="shared" si="48"/>
        <v>1</v>
      </c>
    </row>
    <row r="480" spans="1:53" ht="14.25" customHeight="1" x14ac:dyDescent="0.25">
      <c r="A480" s="29">
        <f t="shared" si="49"/>
        <v>472</v>
      </c>
      <c r="E480" s="80" t="s">
        <v>751</v>
      </c>
      <c r="H480" s="80" t="s">
        <v>234</v>
      </c>
      <c r="I480" s="57" t="s">
        <v>113</v>
      </c>
      <c r="J480" s="81">
        <v>1</v>
      </c>
      <c r="O480" s="34"/>
      <c r="AJ480" s="52">
        <f t="shared" si="43"/>
        <v>1</v>
      </c>
      <c r="AK480" s="52">
        <f t="shared" si="44"/>
        <v>0</v>
      </c>
      <c r="AL480" s="52">
        <f t="shared" si="45"/>
        <v>1</v>
      </c>
      <c r="AS480" s="32">
        <f t="shared" si="46"/>
        <v>1</v>
      </c>
      <c r="AU480" s="32">
        <f t="shared" si="47"/>
        <v>0.49823499999999998</v>
      </c>
      <c r="BA480" s="33">
        <f t="shared" si="48"/>
        <v>1</v>
      </c>
    </row>
    <row r="481" spans="8:53" x14ac:dyDescent="0.25">
      <c r="H481" s="34" t="s">
        <v>461</v>
      </c>
      <c r="O481" s="34"/>
      <c r="AS481" s="53"/>
      <c r="AU481" s="32"/>
      <c r="BA481" s="33"/>
    </row>
  </sheetData>
  <autoFilter ref="A8:BA48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topLeftCell="A94" workbookViewId="0">
      <selection activeCell="B117" sqref="B2:B117"/>
    </sheetView>
  </sheetViews>
  <sheetFormatPr defaultColWidth="17.42578125" defaultRowHeight="13.5" customHeight="1" outlineLevelCol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7" width="17.42578125" style="4"/>
    <col min="8" max="8" width="3.5703125" hidden="1" customWidth="1" outlineLevel="1"/>
    <col min="9" max="9" width="23.7109375" hidden="1" customWidth="1" outlineLevel="1"/>
    <col min="10" max="10" width="17.42578125" style="12" collapsed="1"/>
    <col min="11" max="15" width="17.42578125" style="12"/>
    <col min="16" max="16384" width="17.42578125" style="11"/>
  </cols>
  <sheetData>
    <row r="1" spans="1:15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H1" s="27" t="s">
        <v>353</v>
      </c>
      <c r="I1" s="27" t="s">
        <v>354</v>
      </c>
    </row>
    <row r="2" spans="1:15" ht="13.5" customHeight="1" x14ac:dyDescent="0.25">
      <c r="A2" s="6">
        <v>1</v>
      </c>
      <c r="B2" s="6" t="s">
        <v>9</v>
      </c>
      <c r="C2" s="7" t="str">
        <f>VLOOKUP(B2,[6]Список_компаний_полный!$A:$D,2,0)</f>
        <v>HBR 6557</v>
      </c>
      <c r="D2" s="8" t="s">
        <v>251</v>
      </c>
      <c r="E2" s="6" t="str">
        <f>VLOOKUP(B2,[6]Список_компаний_полный!$A:$D,4,0)</f>
        <v>INTERNEXCO GmbH</v>
      </c>
      <c r="F2" s="7" t="s">
        <v>5</v>
      </c>
      <c r="H2" s="28">
        <v>1</v>
      </c>
      <c r="I2" s="27" t="s">
        <v>9</v>
      </c>
    </row>
    <row r="3" spans="1:15" s="24" customFormat="1" ht="13.5" customHeight="1" x14ac:dyDescent="0.25">
      <c r="A3" s="21">
        <v>2</v>
      </c>
      <c r="B3" s="22" t="s">
        <v>213</v>
      </c>
      <c r="C3" s="22" t="s">
        <v>40</v>
      </c>
      <c r="D3" s="22">
        <v>2010240310</v>
      </c>
      <c r="E3" s="22" t="s">
        <v>213</v>
      </c>
      <c r="F3" s="22" t="s">
        <v>5</v>
      </c>
      <c r="G3" s="23"/>
      <c r="H3" s="28">
        <v>2</v>
      </c>
      <c r="I3" s="27" t="s">
        <v>213</v>
      </c>
      <c r="J3" s="25"/>
      <c r="K3" s="25"/>
      <c r="L3" s="25"/>
      <c r="M3" s="25"/>
      <c r="N3" s="25"/>
      <c r="O3" s="25"/>
    </row>
    <row r="4" spans="1:15" s="24" customFormat="1" ht="13.5" customHeight="1" x14ac:dyDescent="0.25">
      <c r="A4" s="21">
        <v>3</v>
      </c>
      <c r="B4" s="21" t="s">
        <v>12</v>
      </c>
      <c r="C4" s="22" t="s">
        <v>12</v>
      </c>
      <c r="D4" s="26">
        <v>2010021600</v>
      </c>
      <c r="E4" s="21" t="s">
        <v>13</v>
      </c>
      <c r="F4" s="22" t="s">
        <v>5</v>
      </c>
      <c r="G4" s="23"/>
      <c r="H4" s="28">
        <v>3</v>
      </c>
      <c r="I4" s="27" t="s">
        <v>12</v>
      </c>
      <c r="J4" s="25"/>
      <c r="K4" s="25"/>
      <c r="L4" s="25"/>
      <c r="M4" s="25"/>
      <c r="N4" s="25"/>
      <c r="O4" s="25"/>
    </row>
    <row r="5" spans="1:15" s="24" customFormat="1" ht="13.5" customHeight="1" x14ac:dyDescent="0.25">
      <c r="A5" s="21">
        <v>4</v>
      </c>
      <c r="B5" s="21" t="s">
        <v>18</v>
      </c>
      <c r="C5" s="22" t="s">
        <v>18</v>
      </c>
      <c r="D5" s="26" t="s">
        <v>252</v>
      </c>
      <c r="E5" s="21" t="s">
        <v>19</v>
      </c>
      <c r="F5" s="22" t="s">
        <v>5</v>
      </c>
      <c r="G5" s="23"/>
      <c r="H5" s="28">
        <v>4</v>
      </c>
      <c r="I5" s="27" t="s">
        <v>18</v>
      </c>
      <c r="J5" s="25"/>
      <c r="K5" s="25"/>
      <c r="L5" s="25"/>
      <c r="M5" s="25"/>
      <c r="N5" s="25"/>
      <c r="O5" s="25"/>
    </row>
    <row r="6" spans="1:15" s="24" customFormat="1" ht="13.5" customHeight="1" x14ac:dyDescent="0.25">
      <c r="A6" s="6">
        <v>5</v>
      </c>
      <c r="B6" s="21" t="s">
        <v>21</v>
      </c>
      <c r="C6" s="22" t="s">
        <v>21</v>
      </c>
      <c r="D6" s="26" t="s">
        <v>253</v>
      </c>
      <c r="E6" s="21" t="s">
        <v>21</v>
      </c>
      <c r="F6" s="22" t="s">
        <v>5</v>
      </c>
      <c r="G6" s="23"/>
      <c r="H6" s="28">
        <v>5</v>
      </c>
      <c r="I6" s="27" t="s">
        <v>21</v>
      </c>
      <c r="J6" s="25"/>
      <c r="K6" s="25"/>
      <c r="L6" s="25"/>
      <c r="M6" s="25"/>
      <c r="N6" s="25"/>
      <c r="O6" s="25"/>
    </row>
    <row r="7" spans="1:15" s="24" customFormat="1" ht="13.5" customHeight="1" x14ac:dyDescent="0.25">
      <c r="A7" s="21">
        <v>6</v>
      </c>
      <c r="B7" s="22" t="s">
        <v>26</v>
      </c>
      <c r="C7" s="22">
        <f>VLOOKUP(B7,[6]Список_компаний_полный!$A:$D,2,0)</f>
        <v>6454074501</v>
      </c>
      <c r="D7" s="22" t="s">
        <v>254</v>
      </c>
      <c r="E7" s="21" t="str">
        <f>VLOOKUP(B7,[6]Список_компаний_полный!$A:$D,4,0)</f>
        <v>ООО "Аргон"</v>
      </c>
      <c r="F7" s="22" t="s">
        <v>5</v>
      </c>
      <c r="G7" s="23"/>
      <c r="H7" s="28">
        <v>6</v>
      </c>
      <c r="I7" s="27" t="s">
        <v>26</v>
      </c>
      <c r="J7" s="25"/>
      <c r="K7" s="25"/>
      <c r="L7" s="25"/>
      <c r="M7" s="25"/>
      <c r="N7" s="25"/>
      <c r="O7" s="25"/>
    </row>
    <row r="8" spans="1:15" s="24" customFormat="1" ht="13.5" customHeight="1" x14ac:dyDescent="0.25">
      <c r="A8" s="21">
        <v>7</v>
      </c>
      <c r="B8" s="22" t="s">
        <v>28</v>
      </c>
      <c r="C8" s="22">
        <f>VLOOKUP(B8,[6]Список_компаний_полный!$A:$D,2,0)</f>
        <v>7706016076</v>
      </c>
      <c r="D8" s="22" t="s">
        <v>255</v>
      </c>
      <c r="E8" s="21" t="str">
        <f>VLOOKUP(B8,[6]Список_компаний_полный!$A:$D,4,0)</f>
        <v>ОАО "Урановый холдинг АРМЗ" ("Атомредметзолото")</v>
      </c>
      <c r="F8" s="22" t="s">
        <v>5</v>
      </c>
      <c r="G8" s="23"/>
      <c r="H8" s="28">
        <v>7</v>
      </c>
      <c r="I8" s="27" t="s">
        <v>28</v>
      </c>
      <c r="J8" s="25"/>
      <c r="K8" s="25"/>
      <c r="L8" s="25"/>
      <c r="M8" s="25"/>
      <c r="N8" s="25"/>
      <c r="O8" s="25"/>
    </row>
    <row r="9" spans="1:15" s="24" customFormat="1" ht="13.5" customHeight="1" x14ac:dyDescent="0.25">
      <c r="A9" s="21">
        <v>8</v>
      </c>
      <c r="B9" s="22" t="s">
        <v>32</v>
      </c>
      <c r="C9" s="22">
        <f>VLOOKUP(B9,[6]Список_компаний_полный!$A:$D,2,0)</f>
        <v>7717609102</v>
      </c>
      <c r="D9" s="22" t="s">
        <v>256</v>
      </c>
      <c r="E9" s="21" t="str">
        <f>VLOOKUP(B9,[6]Список_компаний_полный!$A:$D,4,0)</f>
        <v xml:space="preserve">ОАО "Атомспецтранс" </v>
      </c>
      <c r="F9" s="22" t="s">
        <v>5</v>
      </c>
      <c r="G9" s="23"/>
      <c r="H9" s="28">
        <v>8</v>
      </c>
      <c r="I9" s="27" t="s">
        <v>32</v>
      </c>
      <c r="J9" s="25"/>
      <c r="K9" s="25"/>
      <c r="L9" s="25"/>
      <c r="M9" s="25"/>
      <c r="N9" s="25"/>
      <c r="O9" s="25"/>
    </row>
    <row r="10" spans="1:15" s="24" customFormat="1" ht="13.5" customHeight="1" x14ac:dyDescent="0.25">
      <c r="A10" s="21">
        <v>9</v>
      </c>
      <c r="B10" s="22" t="s">
        <v>34</v>
      </c>
      <c r="C10" s="22">
        <f>VLOOKUP(B10,[6]Список_компаний_полный!$A:$D,2,0)</f>
        <v>5029106714</v>
      </c>
      <c r="D10" s="22" t="s">
        <v>257</v>
      </c>
      <c r="E10" s="21" t="str">
        <f>VLOOKUP(B10,[6]Список_компаний_полный!$A:$D,4,0)</f>
        <v xml:space="preserve">ОАО по наладке, совершенствованию эксплуатации и организации управления атомных станций "Атомтехэнерго" </v>
      </c>
      <c r="F10" s="22" t="s">
        <v>5</v>
      </c>
      <c r="G10" s="23"/>
      <c r="H10" s="28">
        <v>9</v>
      </c>
      <c r="I10" s="27" t="s">
        <v>34</v>
      </c>
      <c r="J10" s="25"/>
      <c r="K10" s="25"/>
      <c r="L10" s="25"/>
      <c r="M10" s="25"/>
      <c r="N10" s="25"/>
      <c r="O10" s="25"/>
    </row>
    <row r="11" spans="1:15" s="24" customFormat="1" ht="13.5" customHeight="1" x14ac:dyDescent="0.25">
      <c r="A11" s="6">
        <v>10</v>
      </c>
      <c r="B11" s="22" t="s">
        <v>36</v>
      </c>
      <c r="C11" s="22">
        <f>VLOOKUP(B11,[6]Список_компаний_полный!$A:$D,2,0)</f>
        <v>7706614573</v>
      </c>
      <c r="D11" s="22" t="s">
        <v>258</v>
      </c>
      <c r="E11" s="21" t="str">
        <f>VLOOKUP(B11,[6]Список_компаний_полный!$A:$D,4,0)</f>
        <v>ОАО "Атомное и энергетическое машиностроение" (ОАО "Атомэнергомаш")</v>
      </c>
      <c r="F11" s="22" t="s">
        <v>5</v>
      </c>
      <c r="G11" s="23"/>
      <c r="H11" s="28">
        <v>10</v>
      </c>
      <c r="I11" s="27" t="s">
        <v>36</v>
      </c>
      <c r="J11" s="25"/>
      <c r="K11" s="25"/>
      <c r="L11" s="25"/>
      <c r="M11" s="25"/>
      <c r="N11" s="25"/>
      <c r="O11" s="25"/>
    </row>
    <row r="12" spans="1:15" s="24" customFormat="1" ht="13.5" customHeight="1" x14ac:dyDescent="0.25">
      <c r="A12" s="21">
        <v>11</v>
      </c>
      <c r="B12" s="22" t="s">
        <v>38</v>
      </c>
      <c r="C12" s="22">
        <f>VLOOKUP(B12,[6]Список_компаний_полный!$A:$D,2,0)</f>
        <v>5029112443</v>
      </c>
      <c r="D12" s="22" t="s">
        <v>259</v>
      </c>
      <c r="E12" s="21" t="str">
        <f>VLOOKUP(B12,[6]Список_компаний_полный!$A:$D,4,0)</f>
        <v>ОАО "Атомэнергоремонт"</v>
      </c>
      <c r="F12" s="22" t="s">
        <v>5</v>
      </c>
      <c r="G12" s="23"/>
      <c r="H12" s="28">
        <v>11</v>
      </c>
      <c r="I12" s="27" t="s">
        <v>38</v>
      </c>
      <c r="J12" s="25"/>
      <c r="K12" s="25"/>
      <c r="L12" s="25"/>
      <c r="M12" s="25"/>
      <c r="N12" s="25"/>
      <c r="O12" s="25"/>
    </row>
    <row r="13" spans="1:15" s="24" customFormat="1" ht="13.5" customHeight="1" x14ac:dyDescent="0.25">
      <c r="A13" s="21">
        <v>12</v>
      </c>
      <c r="B13" s="22" t="s">
        <v>214</v>
      </c>
      <c r="C13" s="22">
        <f>VLOOKUP(B13,[6]Список_компаний_полный!$A:$D,2,0)</f>
        <v>7706673635</v>
      </c>
      <c r="D13" s="22" t="s">
        <v>260</v>
      </c>
      <c r="E13" s="21" t="str">
        <f>VLOOKUP(B13,[6]Список_компаний_полный!$A:$D,4,0)</f>
        <v>ЗАО "АЭМ-лизинг"</v>
      </c>
      <c r="F13" s="22" t="s">
        <v>5</v>
      </c>
      <c r="G13" s="23"/>
      <c r="H13" s="28">
        <v>12</v>
      </c>
      <c r="I13" s="27" t="s">
        <v>214</v>
      </c>
      <c r="J13" s="25"/>
      <c r="K13" s="25"/>
      <c r="L13" s="25"/>
      <c r="M13" s="25"/>
      <c r="N13" s="25"/>
      <c r="O13" s="25"/>
    </row>
    <row r="14" spans="1:15" s="24" customFormat="1" ht="13.5" customHeight="1" x14ac:dyDescent="0.25">
      <c r="A14" s="21">
        <v>13</v>
      </c>
      <c r="B14" s="22" t="s">
        <v>41</v>
      </c>
      <c r="C14" s="22">
        <f>VLOOKUP(B14,[6]Список_компаний_полный!$A:$D,2,0)</f>
        <v>7817311895</v>
      </c>
      <c r="D14" s="22" t="s">
        <v>261</v>
      </c>
      <c r="E14" s="21" t="str">
        <f>VLOOKUP(B14,[6]Список_компаний_полный!$A:$D,4,0)</f>
        <v>ЗАО "АЭМ-технологии"</v>
      </c>
      <c r="F14" s="22" t="s">
        <v>5</v>
      </c>
      <c r="G14" s="23"/>
      <c r="H14" s="28">
        <v>13</v>
      </c>
      <c r="I14" s="27" t="s">
        <v>41</v>
      </c>
      <c r="J14" s="25"/>
      <c r="K14" s="25"/>
      <c r="L14" s="25"/>
      <c r="M14" s="25"/>
      <c r="N14" s="25"/>
      <c r="O14" s="25"/>
    </row>
    <row r="15" spans="1:15" s="24" customFormat="1" ht="13.5" customHeight="1" x14ac:dyDescent="0.25">
      <c r="A15" s="21">
        <v>14</v>
      </c>
      <c r="B15" s="22" t="s">
        <v>45</v>
      </c>
      <c r="C15" s="22">
        <f>VLOOKUP(B15,[6]Список_компаний_полный!$A:$D,2,0)</f>
        <v>7706664260</v>
      </c>
      <c r="D15" s="22" t="s">
        <v>263</v>
      </c>
      <c r="E15" s="21" t="str">
        <f>VLOOKUP(B15,[6]Список_компаний_полный!$A:$D,4,0)</f>
        <v>ОАО "Атомный энергопромышленный комплекс" (ОАО "Атомэнергопром")</v>
      </c>
      <c r="F15" s="22" t="s">
        <v>5</v>
      </c>
      <c r="G15" s="23"/>
      <c r="H15" s="28">
        <v>14</v>
      </c>
      <c r="I15" s="27" t="s">
        <v>45</v>
      </c>
      <c r="J15" s="25"/>
      <c r="K15" s="25"/>
      <c r="L15" s="25"/>
      <c r="M15" s="25"/>
      <c r="N15" s="25"/>
      <c r="O15" s="25"/>
    </row>
    <row r="16" spans="1:15" s="24" customFormat="1" ht="13.5" customHeight="1" x14ac:dyDescent="0.25">
      <c r="A16" s="6">
        <v>15</v>
      </c>
      <c r="B16" s="22" t="s">
        <v>245</v>
      </c>
      <c r="C16" s="22" t="s">
        <v>245</v>
      </c>
      <c r="D16" s="22" t="s">
        <v>264</v>
      </c>
      <c r="E16" s="22" t="s">
        <v>245</v>
      </c>
      <c r="F16" s="22" t="s">
        <v>5</v>
      </c>
      <c r="G16" s="23"/>
      <c r="H16" s="28">
        <v>15</v>
      </c>
      <c r="I16" s="27" t="s">
        <v>245</v>
      </c>
      <c r="J16" s="25"/>
      <c r="K16" s="25"/>
      <c r="L16" s="25"/>
      <c r="M16" s="25"/>
      <c r="N16" s="25"/>
      <c r="O16" s="25"/>
    </row>
    <row r="17" spans="1:15" s="24" customFormat="1" ht="13.5" customHeight="1" x14ac:dyDescent="0.25">
      <c r="A17" s="21">
        <v>16</v>
      </c>
      <c r="B17" s="22" t="s">
        <v>47</v>
      </c>
      <c r="C17" s="22">
        <f>VLOOKUP(B17,[6]Список_компаний_полный!$A:$D,2,0)</f>
        <v>3801098402</v>
      </c>
      <c r="D17" s="22" t="s">
        <v>265</v>
      </c>
      <c r="E17" s="22" t="str">
        <f>VLOOKUP(B17,[6]Список_компаний_полный!$A:$D,4,0)</f>
        <v>ОАО "Ангарский электролизный химический комбинат"</v>
      </c>
      <c r="F17" s="22" t="s">
        <v>5</v>
      </c>
      <c r="G17" s="23"/>
      <c r="H17" s="28">
        <v>16</v>
      </c>
      <c r="I17" s="27" t="s">
        <v>47</v>
      </c>
      <c r="J17" s="25"/>
      <c r="K17" s="25"/>
      <c r="L17" s="25"/>
      <c r="M17" s="25"/>
      <c r="N17" s="25"/>
      <c r="O17" s="25"/>
    </row>
    <row r="18" spans="1:15" s="24" customFormat="1" ht="13.5" customHeight="1" x14ac:dyDescent="0.25">
      <c r="A18" s="21">
        <v>17</v>
      </c>
      <c r="B18" s="22" t="s">
        <v>51</v>
      </c>
      <c r="C18" s="22">
        <f>VLOOKUP(B18,[6]Список_компаний_полный!$A:$D,2,0)</f>
        <v>7721247141</v>
      </c>
      <c r="D18" s="22" t="s">
        <v>266</v>
      </c>
      <c r="E18" s="22" t="str">
        <f>VLOOKUP(B18,[6]Список_компаний_полный!$A:$D,4,0)</f>
        <v>ОАО"Всеросийский научно-исследовательский институт по эксплуатации атомных электростанций"</v>
      </c>
      <c r="F18" s="22" t="s">
        <v>5</v>
      </c>
      <c r="G18" s="23"/>
      <c r="H18" s="28">
        <v>17</v>
      </c>
      <c r="I18" s="27" t="s">
        <v>51</v>
      </c>
      <c r="J18" s="25"/>
      <c r="K18" s="25"/>
      <c r="L18" s="25"/>
      <c r="M18" s="25"/>
      <c r="N18" s="25"/>
      <c r="O18" s="25"/>
    </row>
    <row r="19" spans="1:15" s="24" customFormat="1" ht="13.5" customHeight="1" x14ac:dyDescent="0.25">
      <c r="A19" s="21">
        <v>18</v>
      </c>
      <c r="B19" s="22" t="s">
        <v>53</v>
      </c>
      <c r="C19" s="22">
        <f>VLOOKUP(B19,[6]Список_компаний_полный!$A:$D,2,0)</f>
        <v>7734598490</v>
      </c>
      <c r="D19" s="22" t="s">
        <v>267</v>
      </c>
      <c r="E19" s="22" t="str">
        <f>VLOOKUP(B19,[6]Список_компаний_полный!$A:$D,4,0)</f>
        <v>ОАО "Всероссийский научно-исследовательский институт неорганических материалов имени академика А.А.Бочвара"</v>
      </c>
      <c r="F19" s="22" t="s">
        <v>5</v>
      </c>
      <c r="G19" s="23"/>
      <c r="H19" s="28">
        <v>18</v>
      </c>
      <c r="I19" s="27" t="s">
        <v>53</v>
      </c>
      <c r="J19" s="25"/>
      <c r="K19" s="25"/>
      <c r="L19" s="25"/>
      <c r="M19" s="25"/>
      <c r="N19" s="25"/>
      <c r="O19" s="25"/>
    </row>
    <row r="20" spans="1:15" s="24" customFormat="1" ht="13.5" customHeight="1" x14ac:dyDescent="0.25">
      <c r="A20" s="21">
        <v>19</v>
      </c>
      <c r="B20" s="22" t="s">
        <v>55</v>
      </c>
      <c r="C20" s="22">
        <f>VLOOKUP(B20,[6]Список_компаний_полный!$A:$D,2,0)</f>
        <v>7724675770</v>
      </c>
      <c r="D20" s="22" t="s">
        <v>268</v>
      </c>
      <c r="E20" s="22" t="str">
        <f>VLOOKUP(B20,[6]Список_компаний_полный!$A:$D,4,0)</f>
        <v>ОАО "Ведущий научно-исследовательский институт химической технологии (ВНИИХТ)"</v>
      </c>
      <c r="F20" s="22" t="s">
        <v>5</v>
      </c>
      <c r="G20" s="23"/>
      <c r="H20" s="28">
        <v>19</v>
      </c>
      <c r="I20" s="27" t="s">
        <v>55</v>
      </c>
      <c r="J20" s="25"/>
      <c r="K20" s="25"/>
      <c r="L20" s="25"/>
      <c r="M20" s="25"/>
      <c r="N20" s="25"/>
      <c r="O20" s="25"/>
    </row>
    <row r="21" spans="1:15" s="24" customFormat="1" ht="13.5" customHeight="1" x14ac:dyDescent="0.25">
      <c r="A21" s="6">
        <v>20</v>
      </c>
      <c r="B21" s="22" t="s">
        <v>246</v>
      </c>
      <c r="C21" s="22">
        <v>7814417371</v>
      </c>
      <c r="D21" s="22">
        <v>2010460000</v>
      </c>
      <c r="E21" s="22" t="s">
        <v>351</v>
      </c>
      <c r="F21" s="22" t="s">
        <v>5</v>
      </c>
      <c r="G21" s="23"/>
      <c r="H21" s="28">
        <v>20</v>
      </c>
      <c r="I21" s="27" t="s">
        <v>246</v>
      </c>
      <c r="J21" s="25"/>
      <c r="K21" s="25"/>
      <c r="L21" s="25"/>
      <c r="M21" s="25"/>
      <c r="N21" s="25"/>
      <c r="O21" s="25"/>
    </row>
    <row r="22" spans="1:15" s="24" customFormat="1" ht="13.5" customHeight="1" x14ac:dyDescent="0.25">
      <c r="A22" s="21">
        <v>21</v>
      </c>
      <c r="B22" s="22" t="s">
        <v>59</v>
      </c>
      <c r="C22" s="22">
        <f>VLOOKUP(B22,[6]Список_компаний_полный!$A:$D,2,0)</f>
        <v>5036092340</v>
      </c>
      <c r="D22" s="22" t="s">
        <v>269</v>
      </c>
      <c r="E22" s="22" t="str">
        <f>VLOOKUP(B22,[6]Список_компаний_полный!$A:$D,4,0)</f>
        <v>ОАО "Ордена Трудового Красного Знамени и ордена труда ЧССР - опытное конструкторское бюро "ГИДРОПРЕСС"</v>
      </c>
      <c r="F22" s="22" t="s">
        <v>5</v>
      </c>
      <c r="G22" s="23"/>
      <c r="H22" s="28">
        <v>21</v>
      </c>
      <c r="I22" s="27" t="s">
        <v>59</v>
      </c>
      <c r="J22" s="25"/>
      <c r="K22" s="25"/>
      <c r="L22" s="25"/>
      <c r="M22" s="25"/>
      <c r="N22" s="25"/>
      <c r="O22" s="25"/>
    </row>
    <row r="23" spans="1:15" s="24" customFormat="1" ht="13.5" customHeight="1" x14ac:dyDescent="0.25">
      <c r="A23" s="21">
        <v>22</v>
      </c>
      <c r="B23" s="22" t="s">
        <v>61</v>
      </c>
      <c r="C23" s="22">
        <f>VLOOKUP(B23,[6]Список_компаний_полный!$A:$D,2,0)</f>
        <v>7706699062</v>
      </c>
      <c r="D23" s="22" t="s">
        <v>270</v>
      </c>
      <c r="E23" s="22" t="str">
        <f>VLOOKUP(B23,[6]Список_компаний_полный!$A:$D,4,0)</f>
        <v>ОАО "Государственный научно-исследовательский проектный институт редкометаллической промышленности "Гиредмет"</v>
      </c>
      <c r="F23" s="22" t="s">
        <v>5</v>
      </c>
      <c r="G23" s="23"/>
      <c r="H23" s="28">
        <v>22</v>
      </c>
      <c r="I23" s="27" t="s">
        <v>61</v>
      </c>
      <c r="J23" s="25"/>
      <c r="K23" s="25"/>
      <c r="L23" s="25"/>
      <c r="M23" s="25"/>
      <c r="N23" s="25"/>
      <c r="O23" s="25"/>
    </row>
    <row r="24" spans="1:15" s="24" customFormat="1" ht="13.5" customHeight="1" x14ac:dyDescent="0.25">
      <c r="A24" s="21">
        <v>23</v>
      </c>
      <c r="B24" s="22" t="s">
        <v>63</v>
      </c>
      <c r="C24" s="22">
        <f>VLOOKUP(B24,[6]Список_компаний_полный!$A:$D,2,0)</f>
        <v>7706729736</v>
      </c>
      <c r="D24" s="22" t="s">
        <v>271</v>
      </c>
      <c r="E24" s="22" t="str">
        <f>VLOOKUP(B24,[6]Список_компаний_полный!$A:$D,4,0)</f>
        <v>ЗАО "Гринатом"</v>
      </c>
      <c r="F24" s="22" t="s">
        <v>5</v>
      </c>
      <c r="G24" s="23"/>
      <c r="H24" s="28">
        <v>23</v>
      </c>
      <c r="I24" s="27" t="s">
        <v>63</v>
      </c>
      <c r="J24" s="25"/>
      <c r="K24" s="25"/>
      <c r="L24" s="25"/>
      <c r="M24" s="25"/>
      <c r="N24" s="25"/>
      <c r="O24" s="25"/>
    </row>
    <row r="25" spans="1:15" s="24" customFormat="1" ht="13.5" customHeight="1" x14ac:dyDescent="0.25">
      <c r="A25" s="21">
        <v>24</v>
      </c>
      <c r="B25" s="22" t="s">
        <v>65</v>
      </c>
      <c r="C25" s="22">
        <f>VLOOKUP(B25,[6]Список_компаний_полный!$A:$D,2,0)</f>
        <v>7708697977</v>
      </c>
      <c r="D25" s="22" t="s">
        <v>272</v>
      </c>
      <c r="E25" s="22" t="str">
        <f>VLOOKUP(B25,[6]Список_компаний_полный!$A:$D,4,0)</f>
        <v>ОАО "Государственный специализированный проектный институт" (ОАО "ГСПИ")</v>
      </c>
      <c r="F25" s="22" t="s">
        <v>5</v>
      </c>
      <c r="G25" s="23"/>
      <c r="H25" s="28">
        <v>24</v>
      </c>
      <c r="I25" s="27" t="s">
        <v>65</v>
      </c>
      <c r="J25" s="25"/>
      <c r="K25" s="25"/>
      <c r="L25" s="25"/>
      <c r="M25" s="25"/>
      <c r="N25" s="25"/>
      <c r="O25" s="25"/>
    </row>
    <row r="26" spans="1:15" s="24" customFormat="1" ht="13.5" customHeight="1" x14ac:dyDescent="0.25">
      <c r="A26" s="6">
        <v>25</v>
      </c>
      <c r="B26" s="22" t="s">
        <v>67</v>
      </c>
      <c r="C26" s="22">
        <f>VLOOKUP(B26,[6]Список_компаний_полный!$A:$D,2,0)</f>
        <v>4506004751</v>
      </c>
      <c r="D26" s="22" t="s">
        <v>273</v>
      </c>
      <c r="E26" s="22" t="str">
        <f>VLOOKUP(B26,[6]Список_компаний_полный!$A:$D,4,0)</f>
        <v>ЗАО "Далур"</v>
      </c>
      <c r="F26" s="22" t="s">
        <v>5</v>
      </c>
      <c r="G26" s="23"/>
      <c r="H26" s="28">
        <v>25</v>
      </c>
      <c r="I26" s="27" t="s">
        <v>67</v>
      </c>
      <c r="J26" s="25"/>
      <c r="K26" s="25"/>
      <c r="L26" s="25"/>
      <c r="M26" s="25"/>
      <c r="N26" s="25"/>
      <c r="O26" s="25"/>
    </row>
    <row r="27" spans="1:15" s="24" customFormat="1" ht="13.5" customHeight="1" x14ac:dyDescent="0.25">
      <c r="A27" s="21">
        <v>26</v>
      </c>
      <c r="B27" s="22" t="s">
        <v>69</v>
      </c>
      <c r="C27" s="22">
        <f>VLOOKUP(B27,[6]Список_компаний_полный!$A:$D,2,0)</f>
        <v>7706730001</v>
      </c>
      <c r="D27" s="22" t="s">
        <v>274</v>
      </c>
      <c r="E27" s="22" t="str">
        <f>VLOOKUP(B27,[6]Список_компаний_полный!$A:$D,4,0)</f>
        <v>ОАО "Дирекция Единого Заказа оборудования для АЭС"</v>
      </c>
      <c r="F27" s="22" t="s">
        <v>5</v>
      </c>
      <c r="G27" s="23"/>
      <c r="H27" s="28">
        <v>26</v>
      </c>
      <c r="I27" s="27" t="s">
        <v>69</v>
      </c>
      <c r="J27" s="25"/>
      <c r="K27" s="25"/>
      <c r="L27" s="25"/>
      <c r="M27" s="25"/>
      <c r="N27" s="25"/>
      <c r="O27" s="25"/>
    </row>
    <row r="28" spans="1:15" s="24" customFormat="1" ht="13.5" customHeight="1" x14ac:dyDescent="0.25">
      <c r="A28" s="21">
        <v>27</v>
      </c>
      <c r="B28" s="22" t="s">
        <v>71</v>
      </c>
      <c r="C28" s="22">
        <v>7708671295</v>
      </c>
      <c r="D28" s="22">
        <v>2010020602</v>
      </c>
      <c r="E28" s="22" t="s">
        <v>72</v>
      </c>
      <c r="F28" s="22" t="s">
        <v>5</v>
      </c>
      <c r="G28" s="23"/>
      <c r="H28" s="28">
        <v>27</v>
      </c>
      <c r="I28" s="27" t="s">
        <v>71</v>
      </c>
      <c r="J28" s="25"/>
      <c r="K28" s="25"/>
      <c r="L28" s="25"/>
      <c r="M28" s="25"/>
      <c r="N28" s="25"/>
      <c r="O28" s="25"/>
    </row>
    <row r="29" spans="1:15" s="24" customFormat="1" ht="13.5" customHeight="1" x14ac:dyDescent="0.25">
      <c r="A29" s="21">
        <v>28</v>
      </c>
      <c r="B29" s="22" t="s">
        <v>73</v>
      </c>
      <c r="C29" s="22">
        <f>VLOOKUP(B29,[6]Список_компаний_полный!$A:$D,2,0)</f>
        <v>7701763846</v>
      </c>
      <c r="D29" s="22" t="s">
        <v>275</v>
      </c>
      <c r="E29" s="22" t="str">
        <f>VLOOKUP(B29,[6]Список_компаний_полный!$A:$D,4,0)</f>
        <v>ОАО "Всероссийское производственное объединение "Зарубежатомэнергострой" (ОАО "ВПО "ЗАЭС")</v>
      </c>
      <c r="F29" s="22" t="s">
        <v>5</v>
      </c>
      <c r="G29" s="23"/>
      <c r="H29" s="28">
        <v>28</v>
      </c>
      <c r="I29" s="27" t="s">
        <v>73</v>
      </c>
      <c r="J29" s="25"/>
      <c r="K29" s="25"/>
      <c r="L29" s="25"/>
      <c r="M29" s="25"/>
      <c r="N29" s="25"/>
      <c r="O29" s="25"/>
    </row>
    <row r="30" spans="1:15" s="24" customFormat="1" ht="13.5" customHeight="1" x14ac:dyDescent="0.25">
      <c r="A30" s="21">
        <v>29</v>
      </c>
      <c r="B30" s="22" t="s">
        <v>77</v>
      </c>
      <c r="C30" s="22">
        <f>VLOOKUP(B30,[6]Список_компаний_полный!$A:$D,2,0)</f>
        <v>5036040729</v>
      </c>
      <c r="D30" s="22" t="s">
        <v>276</v>
      </c>
      <c r="E30" s="21" t="str">
        <f>VLOOKUP(B30,[6]Список_компаний_полный!$A:$D,4,0)</f>
        <v>ОАО "Машиностроительный завод "ЗиО Подольск"</v>
      </c>
      <c r="F30" s="22" t="s">
        <v>5</v>
      </c>
      <c r="G30" s="23"/>
      <c r="H30" s="28">
        <v>29</v>
      </c>
      <c r="I30" s="27" t="s">
        <v>77</v>
      </c>
      <c r="J30" s="25"/>
      <c r="K30" s="25"/>
      <c r="L30" s="25"/>
      <c r="M30" s="25"/>
      <c r="N30" s="25"/>
      <c r="O30" s="25"/>
    </row>
    <row r="31" spans="1:15" s="24" customFormat="1" ht="13.5" customHeight="1" x14ac:dyDescent="0.25">
      <c r="A31" s="6">
        <v>30</v>
      </c>
      <c r="B31" s="22" t="s">
        <v>75</v>
      </c>
      <c r="C31" s="22">
        <f>VLOOKUP(B31,[6]Список_компаний_полный!$A:$D,2,0)</f>
        <v>5036039258</v>
      </c>
      <c r="D31" s="22" t="s">
        <v>277</v>
      </c>
      <c r="E31" s="21" t="str">
        <f>VLOOKUP(B31,[6]Список_компаний_полный!$A:$D,4,0)</f>
        <v>ОАО "Инжиниринговая компания "ЗИОМАР"</v>
      </c>
      <c r="F31" s="22" t="s">
        <v>5</v>
      </c>
      <c r="G31" s="23"/>
      <c r="H31" s="28">
        <v>30</v>
      </c>
      <c r="I31" s="27" t="s">
        <v>75</v>
      </c>
      <c r="J31" s="25"/>
      <c r="K31" s="25"/>
      <c r="L31" s="25"/>
      <c r="M31" s="25"/>
      <c r="N31" s="25"/>
      <c r="O31" s="25"/>
    </row>
    <row r="32" spans="1:15" s="23" customFormat="1" ht="13.5" customHeight="1" x14ac:dyDescent="0.25">
      <c r="A32" s="21">
        <v>31</v>
      </c>
      <c r="B32" s="22" t="s">
        <v>79</v>
      </c>
      <c r="C32" s="22">
        <f>VLOOKUP(B32,[6]Список_компаний_полный!$A:$D,2,0)</f>
        <v>7450045935</v>
      </c>
      <c r="D32" s="22" t="s">
        <v>278</v>
      </c>
      <c r="E32" s="21" t="str">
        <f>VLOOKUP(B32,[6]Список_компаний_полный!$A:$D,4,0)</f>
        <v>ООО "Завод углеродных и композиционных материалов"</v>
      </c>
      <c r="F32" s="22" t="s">
        <v>5</v>
      </c>
      <c r="H32" s="28">
        <v>31</v>
      </c>
      <c r="I32" s="27" t="s">
        <v>79</v>
      </c>
      <c r="J32" s="25"/>
      <c r="K32" s="25"/>
      <c r="L32" s="25"/>
      <c r="M32" s="25"/>
      <c r="N32" s="25"/>
      <c r="O32" s="25"/>
    </row>
    <row r="33" spans="1:15" s="23" customFormat="1" ht="13.5" customHeight="1" x14ac:dyDescent="0.25">
      <c r="A33" s="21">
        <v>32</v>
      </c>
      <c r="B33" s="22" t="s">
        <v>81</v>
      </c>
      <c r="C33" s="22">
        <f>VLOOKUP(B33,[6]Список_компаний_полный!$A:$D,2,0)</f>
        <v>7706689000</v>
      </c>
      <c r="D33" s="22" t="s">
        <v>279</v>
      </c>
      <c r="E33" s="21" t="str">
        <f>VLOOKUP(B33,[6]Список_компаний_полный!$A:$D,4,0)</f>
        <v>ОАО "Инжиниринговый центр "Русская газовая центрифуга"</v>
      </c>
      <c r="F33" s="22" t="s">
        <v>5</v>
      </c>
      <c r="H33" s="28">
        <v>32</v>
      </c>
      <c r="I33" s="27" t="s">
        <v>81</v>
      </c>
      <c r="J33" s="25"/>
      <c r="K33" s="25"/>
      <c r="L33" s="25"/>
      <c r="M33" s="25"/>
      <c r="N33" s="25"/>
      <c r="O33" s="25"/>
    </row>
    <row r="34" spans="1:15" s="23" customFormat="1" ht="13.5" customHeight="1" x14ac:dyDescent="0.25">
      <c r="A34" s="21">
        <v>33</v>
      </c>
      <c r="B34" s="22" t="s">
        <v>85</v>
      </c>
      <c r="C34" s="22">
        <f>VLOOKUP(B34,[6]Список_компаний_полный!$A:$D,2,0)</f>
        <v>3305004397</v>
      </c>
      <c r="D34" s="22" t="s">
        <v>280</v>
      </c>
      <c r="E34" s="21" t="str">
        <f>VLOOKUP(B34,[6]Список_компаний_полный!$A:$D,4,0)</f>
        <v>ОАО "Ковровский механический завод"</v>
      </c>
      <c r="F34" s="22" t="s">
        <v>5</v>
      </c>
      <c r="H34" s="28">
        <v>33</v>
      </c>
      <c r="I34" s="27" t="s">
        <v>85</v>
      </c>
      <c r="J34" s="25"/>
      <c r="K34" s="25"/>
      <c r="L34" s="25"/>
      <c r="M34" s="25"/>
      <c r="N34" s="25"/>
      <c r="O34" s="25"/>
    </row>
    <row r="35" spans="1:15" s="23" customFormat="1" ht="13.5" customHeight="1" x14ac:dyDescent="0.25">
      <c r="A35" s="21">
        <v>34</v>
      </c>
      <c r="B35" s="22" t="s">
        <v>89</v>
      </c>
      <c r="C35" s="22">
        <f>VLOOKUP(B35,[6]Список_компаний_полный!$A:$D,2,0)</f>
        <v>7705833438</v>
      </c>
      <c r="D35" s="22" t="s">
        <v>281</v>
      </c>
      <c r="E35" s="21" t="str">
        <f>VLOOKUP(B35,[6]Список_компаний_полный!$A:$D,4,0)</f>
        <v>ООО "Краун"</v>
      </c>
      <c r="F35" s="22" t="s">
        <v>5</v>
      </c>
      <c r="H35" s="28">
        <v>34</v>
      </c>
      <c r="I35" s="27" t="s">
        <v>89</v>
      </c>
      <c r="J35" s="25"/>
      <c r="K35" s="25"/>
      <c r="L35" s="25"/>
      <c r="M35" s="25"/>
      <c r="N35" s="25"/>
      <c r="O35" s="25"/>
    </row>
    <row r="36" spans="1:15" s="23" customFormat="1" ht="13.5" customHeight="1" x14ac:dyDescent="0.25">
      <c r="A36" s="6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H36" s="28">
        <v>35</v>
      </c>
      <c r="I36" s="27" t="s">
        <v>91</v>
      </c>
      <c r="J36" s="25"/>
      <c r="K36" s="25"/>
      <c r="L36" s="25"/>
      <c r="M36" s="25"/>
      <c r="N36" s="25"/>
      <c r="O36" s="25"/>
    </row>
    <row r="37" spans="1:15" s="23" customFormat="1" ht="13.5" customHeight="1" x14ac:dyDescent="0.25">
      <c r="A37" s="21">
        <v>36</v>
      </c>
      <c r="B37" s="22" t="s">
        <v>93</v>
      </c>
      <c r="C37" s="22">
        <f>VLOOKUP(B37,[6]Список_компаний_полный!$A:$D,2,0)</f>
        <v>7724558466</v>
      </c>
      <c r="D37" s="22" t="s">
        <v>282</v>
      </c>
      <c r="E37" s="21" t="str">
        <f>VLOOKUP(B37,[6]Список_компаний_полный!$A:$D,4,0)</f>
        <v>ОАО "Московский завод полиметаллов"</v>
      </c>
      <c r="F37" s="22" t="s">
        <v>5</v>
      </c>
      <c r="H37" s="28">
        <v>36</v>
      </c>
      <c r="I37" s="27" t="s">
        <v>93</v>
      </c>
      <c r="J37" s="25"/>
      <c r="K37" s="25"/>
      <c r="L37" s="25"/>
      <c r="M37" s="25"/>
      <c r="N37" s="25"/>
      <c r="O37" s="25"/>
    </row>
    <row r="38" spans="1:15" s="23" customFormat="1" ht="13.5" customHeight="1" x14ac:dyDescent="0.25">
      <c r="A38" s="21">
        <v>37</v>
      </c>
      <c r="B38" s="22" t="s">
        <v>99</v>
      </c>
      <c r="C38" s="22">
        <f>VLOOKUP(B38,[6]Список_компаний_полный!$A:$D,2,0)</f>
        <v>5053005918</v>
      </c>
      <c r="D38" s="22" t="s">
        <v>283</v>
      </c>
      <c r="E38" s="21" t="str">
        <f>VLOOKUP(B38,[6]Список_компаний_полный!$A:$D,4,0)</f>
        <v>ОАО "Машиностроительный завод"</v>
      </c>
      <c r="F38" s="22" t="s">
        <v>5</v>
      </c>
      <c r="H38" s="28">
        <v>37</v>
      </c>
      <c r="I38" s="27" t="s">
        <v>99</v>
      </c>
      <c r="J38" s="25"/>
      <c r="K38" s="25"/>
      <c r="L38" s="25"/>
      <c r="M38" s="25"/>
      <c r="N38" s="25"/>
      <c r="O38" s="25"/>
    </row>
    <row r="39" spans="1:15" s="23" customFormat="1" ht="13.5" customHeight="1" x14ac:dyDescent="0.25">
      <c r="A39" s="21">
        <v>38</v>
      </c>
      <c r="B39" s="22" t="s">
        <v>109</v>
      </c>
      <c r="C39" s="22">
        <f>VLOOKUP(B39,[6]Список_компаний_полный!$A:$D,2,0)</f>
        <v>5410114184</v>
      </c>
      <c r="D39" s="22" t="s">
        <v>284</v>
      </c>
      <c r="E39" s="21" t="str">
        <f>VLOOKUP(B39,[6]Список_компаний_полный!$A:$D,4,0)</f>
        <v>ОАО "Новосибирский завод химконцентратов"</v>
      </c>
      <c r="F39" s="22" t="s">
        <v>5</v>
      </c>
      <c r="H39" s="28">
        <v>38</v>
      </c>
      <c r="I39" s="27" t="s">
        <v>109</v>
      </c>
      <c r="J39" s="25"/>
      <c r="K39" s="25"/>
      <c r="L39" s="25"/>
      <c r="M39" s="25"/>
      <c r="N39" s="25"/>
      <c r="O39" s="25"/>
    </row>
    <row r="40" spans="1:15" ht="13.5" customHeight="1" x14ac:dyDescent="0.25">
      <c r="A40" s="21">
        <v>39</v>
      </c>
      <c r="B40" s="7" t="s">
        <v>111</v>
      </c>
      <c r="C40" s="7">
        <f>VLOOKUP(B40,[6]Список_компаний_полный!$A:$D,2,0)</f>
        <v>5260214123</v>
      </c>
      <c r="D40" s="7" t="s">
        <v>285</v>
      </c>
      <c r="E40" s="6" t="str">
        <f>VLOOKUP(B40,[6]Список_компаний_полный!$A:$D,4,0)</f>
        <v>ОАО Нижегородская инжиниринговая компания "Атомэнергопроект" (ОАО "НИАЭП")</v>
      </c>
      <c r="F40" s="7" t="s">
        <v>5</v>
      </c>
      <c r="H40" s="28">
        <v>39</v>
      </c>
      <c r="I40" s="27" t="s">
        <v>111</v>
      </c>
    </row>
    <row r="41" spans="1:15" ht="13.5" customHeight="1" x14ac:dyDescent="0.25">
      <c r="A41" s="6">
        <v>40</v>
      </c>
      <c r="B41" s="7" t="s">
        <v>113</v>
      </c>
      <c r="C41" s="7">
        <f>VLOOKUP(B41,[6]Список_компаний_полный!$A:$D,2,0)</f>
        <v>7302040242</v>
      </c>
      <c r="D41" s="7" t="s">
        <v>286</v>
      </c>
      <c r="E41" s="6" t="str">
        <f>VLOOKUP(B41,[6]Список_компаний_полный!$A:$D,4,0)</f>
        <v>ОАО Государственный научный центр - Научно-исследовательский институт атомных реакторов (ОАО "ГНЦ НИИАР")</v>
      </c>
      <c r="F41" s="7" t="s">
        <v>5</v>
      </c>
      <c r="H41" s="28">
        <v>40</v>
      </c>
      <c r="I41" s="27" t="s">
        <v>113</v>
      </c>
    </row>
    <row r="42" spans="1:15" ht="13.5" customHeight="1" x14ac:dyDescent="0.25">
      <c r="A42" s="21">
        <v>41</v>
      </c>
      <c r="B42" s="7" t="s">
        <v>115</v>
      </c>
      <c r="C42" s="7">
        <f>VLOOKUP(B42,[6]Список_компаний_полный!$A:$D,2,0)</f>
        <v>7726606316</v>
      </c>
      <c r="D42" s="7" t="s">
        <v>287</v>
      </c>
      <c r="E42" s="6" t="str">
        <f>VLOOKUP(B42,[6]Список_компаний_полный!$A:$D,4,0)</f>
        <v>ОАО "Научно-исследовательский институт технической физики и автоматизации (НИИТФА)"</v>
      </c>
      <c r="F42" s="7" t="s">
        <v>5</v>
      </c>
      <c r="H42" s="28">
        <v>41</v>
      </c>
      <c r="I42" s="27" t="s">
        <v>115</v>
      </c>
    </row>
    <row r="43" spans="1:15" ht="13.5" customHeight="1" x14ac:dyDescent="0.25">
      <c r="A43" s="21">
        <v>42</v>
      </c>
      <c r="B43" s="7" t="s">
        <v>117</v>
      </c>
      <c r="C43" s="7">
        <f>VLOOKUP(B43,[6]Список_компаний_полный!$A:$D,2,0)</f>
        <v>7715719854</v>
      </c>
      <c r="D43" s="7" t="s">
        <v>288</v>
      </c>
      <c r="E43" s="6" t="str">
        <f>VLOOKUP(B43,[6]Список_компаний_полный!$A:$D,4,0)</f>
        <v>ОАО "НИКИМТ "Атомстрой"</v>
      </c>
      <c r="F43" s="7" t="s">
        <v>5</v>
      </c>
      <c r="H43" s="28">
        <v>42</v>
      </c>
      <c r="I43" s="27" t="s">
        <v>117</v>
      </c>
    </row>
    <row r="44" spans="1:15" ht="13.5" customHeight="1" x14ac:dyDescent="0.25">
      <c r="A44" s="21">
        <v>43</v>
      </c>
      <c r="B44" s="7" t="s">
        <v>119</v>
      </c>
      <c r="C44" s="7">
        <f>VLOOKUP(B44,[6]Список_компаний_полный!$A:$D,2,0)</f>
        <v>7708698473</v>
      </c>
      <c r="D44" s="7" t="s">
        <v>289</v>
      </c>
      <c r="E44" s="6" t="str">
        <f>VLOOKUP(B44,[6]Список_компаний_полный!$A:$D,4,0)</f>
        <v>ОАО "Научно-исследовательский и конструкторский институт энерготехники имени Н.А. Доллежаля"</v>
      </c>
      <c r="F44" s="7" t="s">
        <v>5</v>
      </c>
      <c r="H44" s="28">
        <v>43</v>
      </c>
      <c r="I44" s="27" t="s">
        <v>119</v>
      </c>
    </row>
    <row r="45" spans="1:15" ht="13.5" customHeight="1" x14ac:dyDescent="0.25">
      <c r="A45" s="21">
        <v>44</v>
      </c>
      <c r="B45" s="7" t="s">
        <v>121</v>
      </c>
      <c r="C45" s="7">
        <f>VLOOKUP(B45,[6]Список_компаний_полный!$A:$D,2,0)</f>
        <v>7706688991</v>
      </c>
      <c r="D45" s="7" t="s">
        <v>290</v>
      </c>
      <c r="E45" s="6" t="str">
        <f>VLOOKUP(B45,[6]Список_компаний_полный!$A:$D,4,0)</f>
        <v>ОАО "НПК "Химпроминжиниринг"</v>
      </c>
      <c r="F45" s="7" t="s">
        <v>5</v>
      </c>
      <c r="H45" s="28">
        <v>44</v>
      </c>
      <c r="I45" s="27" t="s">
        <v>121</v>
      </c>
    </row>
    <row r="46" spans="1:15" ht="13.5" customHeight="1" x14ac:dyDescent="0.25">
      <c r="A46" s="6">
        <v>45</v>
      </c>
      <c r="B46" s="7" t="s">
        <v>127</v>
      </c>
      <c r="C46" s="7">
        <f>VLOOKUP(B46,[6]Список_компаний_полный!$A:$D,2,0)</f>
        <v>7706751361</v>
      </c>
      <c r="D46" s="7" t="s">
        <v>291</v>
      </c>
      <c r="E46" s="6" t="str">
        <f>VLOOKUP(B46,[6]Список_компаний_полный!$A:$D,4,0)</f>
        <v>ООО "Объединенная инновационная корпорация"</v>
      </c>
      <c r="F46" s="7" t="s">
        <v>5</v>
      </c>
      <c r="H46" s="28">
        <v>45</v>
      </c>
      <c r="I46" s="27" t="s">
        <v>127</v>
      </c>
    </row>
    <row r="47" spans="1:15" ht="13.5" customHeight="1" x14ac:dyDescent="0.25">
      <c r="A47" s="21">
        <v>46</v>
      </c>
      <c r="B47" s="7" t="s">
        <v>129</v>
      </c>
      <c r="C47" s="7">
        <f>VLOOKUP(B47,[6]Список_компаний_полный!$A:$D,2,0)</f>
        <v>7706704146</v>
      </c>
      <c r="D47" s="7" t="s">
        <v>292</v>
      </c>
      <c r="E47" s="6" t="str">
        <f>VLOOKUP(B47,[6]Список_компаний_полный!$A:$D,4,0)</f>
        <v>ОАО "Объединенная компания “Разделительно-сублиматный комплекс”</v>
      </c>
      <c r="F47" s="7" t="s">
        <v>5</v>
      </c>
      <c r="H47" s="28">
        <v>46</v>
      </c>
      <c r="I47" s="27" t="s">
        <v>129</v>
      </c>
    </row>
    <row r="48" spans="1:15" ht="13.5" customHeight="1" x14ac:dyDescent="0.25">
      <c r="A48" s="21">
        <v>47</v>
      </c>
      <c r="B48" s="7" t="s">
        <v>131</v>
      </c>
      <c r="C48" s="7">
        <f>VLOOKUP(B48,[6]Список_компаний_полный!$A:$D,2,0)</f>
        <v>5259077666</v>
      </c>
      <c r="D48" s="7" t="s">
        <v>293</v>
      </c>
      <c r="E48" s="6" t="str">
        <f>VLOOKUP(B48,[6]Список_компаний_полный!$A:$D,4,0)</f>
        <v>ОАО "Опытное Конструкторское Бюро Машиностроения имени И.И. Африкантова"</v>
      </c>
      <c r="F48" s="7" t="s">
        <v>5</v>
      </c>
      <c r="H48" s="28">
        <v>47</v>
      </c>
      <c r="I48" s="27" t="s">
        <v>131</v>
      </c>
    </row>
    <row r="49" spans="1:9" ht="13.5" customHeight="1" x14ac:dyDescent="0.25">
      <c r="A49" s="21">
        <v>48</v>
      </c>
      <c r="B49" s="7" t="s">
        <v>135</v>
      </c>
      <c r="C49" s="7">
        <f>VLOOKUP(B49,[6]Список_компаний_полный!$A:$D,2,0)</f>
        <v>7530000048</v>
      </c>
      <c r="D49" s="7" t="s">
        <v>294</v>
      </c>
      <c r="E49" s="6" t="str">
        <f>VLOOKUP(B49,[6]Список_компаний_полный!$A:$D,4,0)</f>
        <v>ОАО "Приаргунское производственное горно-химическое объединение"</v>
      </c>
      <c r="F49" s="7" t="s">
        <v>5</v>
      </c>
      <c r="H49" s="28">
        <v>48</v>
      </c>
      <c r="I49" s="27" t="s">
        <v>135</v>
      </c>
    </row>
    <row r="50" spans="1:9" ht="13.5" customHeight="1" x14ac:dyDescent="0.25">
      <c r="A50" s="21">
        <v>49</v>
      </c>
      <c r="B50" s="7" t="s">
        <v>137</v>
      </c>
      <c r="C50" s="7">
        <f>VLOOKUP(B50,[6]Список_компаний_полный!$A:$D,2,0)</f>
        <v>7721699740</v>
      </c>
      <c r="D50" s="7" t="s">
        <v>295</v>
      </c>
      <c r="E50" s="6" t="str">
        <f>VLOOKUP(B50,[6]Список_компаний_полный!$A:$D,4,0)</f>
        <v>ОАО "Производственная система "ПСР"</v>
      </c>
      <c r="F50" s="7" t="s">
        <v>5</v>
      </c>
      <c r="H50" s="28">
        <v>49</v>
      </c>
      <c r="I50" s="27" t="s">
        <v>137</v>
      </c>
    </row>
    <row r="51" spans="1:9" ht="13.5" customHeight="1" x14ac:dyDescent="0.25">
      <c r="A51" s="6">
        <v>50</v>
      </c>
      <c r="B51" s="7" t="s">
        <v>139</v>
      </c>
      <c r="C51" s="7">
        <f>VLOOKUP(B51,[6]Список_компаний_полный!$A:$D,2,0)</f>
        <v>7713190205</v>
      </c>
      <c r="D51" s="7" t="s">
        <v>296</v>
      </c>
      <c r="E51" s="6" t="str">
        <f>VLOOKUP(B51,[6]Список_компаний_полный!$A:$D,4,0)</f>
        <v>ЗАО "РУСБУРМАШ"</v>
      </c>
      <c r="F51" s="7" t="s">
        <v>5</v>
      </c>
      <c r="H51" s="28">
        <v>50</v>
      </c>
      <c r="I51" s="27" t="s">
        <v>139</v>
      </c>
    </row>
    <row r="52" spans="1:9" ht="13.5" customHeight="1" x14ac:dyDescent="0.25">
      <c r="A52" s="21">
        <v>51</v>
      </c>
      <c r="B52" s="7" t="s">
        <v>141</v>
      </c>
      <c r="C52" s="7">
        <f>VLOOKUP(B52,[6]Список_компаний_полный!$A:$D,2,0)</f>
        <v>7721632827</v>
      </c>
      <c r="D52" s="7" t="s">
        <v>297</v>
      </c>
      <c r="E52" s="6" t="str">
        <f>VLOOKUP(B52,[6]Список_компаний_полный!$A:$D,4,0)</f>
        <v>ОАО "Российский концерн по производству электрической и тепловой энергии на атомных станциях "Росэнергоатом"</v>
      </c>
      <c r="F52" s="7" t="s">
        <v>5</v>
      </c>
      <c r="H52" s="28">
        <v>51</v>
      </c>
      <c r="I52" s="27" t="s">
        <v>141</v>
      </c>
    </row>
    <row r="53" spans="1:9" ht="13.5" customHeight="1" x14ac:dyDescent="0.25">
      <c r="A53" s="21">
        <v>52</v>
      </c>
      <c r="B53" s="7" t="s">
        <v>143</v>
      </c>
      <c r="C53" s="7">
        <f>VLOOKUP(B53,[6]Список_компаний_полный!$A:$D,2,0)</f>
        <v>7706759586</v>
      </c>
      <c r="D53" s="7" t="s">
        <v>298</v>
      </c>
      <c r="E53" s="6" t="str">
        <f>VLOOKUP(B53,[6]Список_компаний_полный!$A:$D,4,0)</f>
        <v>ЗАО "Русатом Оверсиз"</v>
      </c>
      <c r="F53" s="7" t="s">
        <v>5</v>
      </c>
      <c r="H53" s="28">
        <v>52</v>
      </c>
      <c r="I53" s="27" t="s">
        <v>143</v>
      </c>
    </row>
    <row r="54" spans="1:9" ht="13.5" customHeight="1" x14ac:dyDescent="0.25">
      <c r="A54" s="21">
        <v>53</v>
      </c>
      <c r="B54" s="7" t="s">
        <v>147</v>
      </c>
      <c r="C54" s="7">
        <f>VLOOKUP(B54,[6]Список_компаний_полный!$A:$D,2,0)</f>
        <v>5036076690</v>
      </c>
      <c r="D54" s="7" t="s">
        <v>299</v>
      </c>
      <c r="E54" s="6" t="str">
        <f>VLOOKUP(B54,[6]Список_компаний_полный!$A:$D,4,0)</f>
        <v>ЗАО "Русская ЭнергоМашиностроительная Компания"</v>
      </c>
      <c r="F54" s="7" t="s">
        <v>5</v>
      </c>
      <c r="H54" s="28">
        <v>53</v>
      </c>
      <c r="I54" s="27" t="s">
        <v>147</v>
      </c>
    </row>
    <row r="55" spans="1:9" ht="13.5" customHeight="1" x14ac:dyDescent="0.25">
      <c r="A55" s="21">
        <v>54</v>
      </c>
      <c r="B55" s="7" t="s">
        <v>149</v>
      </c>
      <c r="C55" s="7" t="s">
        <v>149</v>
      </c>
      <c r="D55" s="7">
        <v>2010230916</v>
      </c>
      <c r="E55" s="7" t="s">
        <v>150</v>
      </c>
      <c r="F55" s="7" t="s">
        <v>5</v>
      </c>
      <c r="H55" s="28">
        <v>54</v>
      </c>
      <c r="I55" s="27" t="s">
        <v>149</v>
      </c>
    </row>
    <row r="56" spans="1:9" ht="13.5" customHeight="1" x14ac:dyDescent="0.25">
      <c r="A56" s="6">
        <v>55</v>
      </c>
      <c r="B56" s="7" t="s">
        <v>151</v>
      </c>
      <c r="C56" s="7">
        <f>VLOOKUP(B56,[6]Список_компаний_полный!$A:$D,2,0)</f>
        <v>6664003909</v>
      </c>
      <c r="D56" s="7" t="s">
        <v>300</v>
      </c>
      <c r="E56" s="6" t="str">
        <f>VLOOKUP(B56,[6]Список_компаний_полный!$A:$D,4,0)</f>
        <v>ОАО "Свердловский научно-исследовательский институт химического машиностроения ("СвердНИИхиммаш")"</v>
      </c>
      <c r="F56" s="7" t="s">
        <v>5</v>
      </c>
      <c r="H56" s="28">
        <v>55</v>
      </c>
      <c r="I56" s="27" t="s">
        <v>151</v>
      </c>
    </row>
    <row r="57" spans="1:9" ht="13.5" customHeight="1" x14ac:dyDescent="0.25">
      <c r="A57" s="21">
        <v>56</v>
      </c>
      <c r="B57" s="7" t="s">
        <v>155</v>
      </c>
      <c r="C57" s="7">
        <f>VLOOKUP(B57,[6]Список_компаний_полный!$A:$D,2,0)</f>
        <v>6451420231</v>
      </c>
      <c r="D57" s="7" t="s">
        <v>301</v>
      </c>
      <c r="E57" s="6" t="str">
        <f>VLOOKUP(B57,[6]Список_компаний_полный!$A:$D,4,0)</f>
        <v>ООО "СНВ"</v>
      </c>
      <c r="F57" s="7" t="s">
        <v>5</v>
      </c>
      <c r="H57" s="28">
        <v>56</v>
      </c>
      <c r="I57" s="27" t="s">
        <v>155</v>
      </c>
    </row>
    <row r="58" spans="1:9" ht="13.5" customHeight="1" x14ac:dyDescent="0.25">
      <c r="A58" s="21">
        <v>57</v>
      </c>
      <c r="B58" s="7" t="s">
        <v>157</v>
      </c>
      <c r="C58" s="7">
        <f>VLOOKUP(B58,[6]Список_компаний_полный!$A:$D,2,0)</f>
        <v>7734592593</v>
      </c>
      <c r="D58" s="7" t="s">
        <v>302</v>
      </c>
      <c r="E58" s="6" t="str">
        <f>VLOOKUP(B58,[6]Список_компаний_полный!$A:$D,4,0)</f>
        <v>ОАО "Специализированный научно-исследовательский институт приборостроения" (ОАО "СНИИП")</v>
      </c>
      <c r="F58" s="7" t="s">
        <v>5</v>
      </c>
      <c r="H58" s="28">
        <v>57</v>
      </c>
      <c r="I58" s="27" t="s">
        <v>157</v>
      </c>
    </row>
    <row r="59" spans="1:9" ht="13.5" customHeight="1" x14ac:dyDescent="0.25">
      <c r="A59" s="21">
        <v>58</v>
      </c>
      <c r="B59" s="7" t="s">
        <v>161</v>
      </c>
      <c r="C59" s="7">
        <f>VLOOKUP(B59,[6]Список_компаний_полный!$A:$D,2,0)</f>
        <v>7024029499</v>
      </c>
      <c r="D59" s="7" t="s">
        <v>303</v>
      </c>
      <c r="E59" s="6" t="str">
        <f>VLOOKUP(B59,[6]Список_компаний_полный!$A:$D,4,0)</f>
        <v>ОАО "Сибирский химический комбинат"</v>
      </c>
      <c r="F59" s="7" t="s">
        <v>5</v>
      </c>
      <c r="H59" s="28">
        <v>58</v>
      </c>
      <c r="I59" s="27" t="s">
        <v>161</v>
      </c>
    </row>
    <row r="60" spans="1:9" ht="13.5" customHeight="1" x14ac:dyDescent="0.25">
      <c r="A60" s="21">
        <v>59</v>
      </c>
      <c r="B60" s="7" t="s">
        <v>167</v>
      </c>
      <c r="C60" s="7">
        <f>VLOOKUP(B60,[6]Список_компаний_полный!$A:$D,2,0)</f>
        <v>7706123550</v>
      </c>
      <c r="D60" s="7" t="s">
        <v>304</v>
      </c>
      <c r="E60" s="6" t="str">
        <f>VLOOKUP(B60,[6]Список_компаний_полный!$A:$D,4,0)</f>
        <v>ОАО "ТВЭЛ"</v>
      </c>
      <c r="F60" s="7" t="s">
        <v>5</v>
      </c>
      <c r="H60" s="28">
        <v>59</v>
      </c>
      <c r="I60" s="27" t="s">
        <v>167</v>
      </c>
    </row>
    <row r="61" spans="1:9" ht="13.5" customHeight="1" x14ac:dyDescent="0.25">
      <c r="A61" s="6">
        <v>60</v>
      </c>
      <c r="B61" s="7" t="s">
        <v>169</v>
      </c>
      <c r="C61" s="7">
        <f>VLOOKUP(B61,[6]Список_компаний_полный!$A:$D,2,0)</f>
        <v>7726523814</v>
      </c>
      <c r="D61" s="7" t="s">
        <v>305</v>
      </c>
      <c r="E61" s="6" t="str">
        <f>VLOOKUP(B61,[6]Список_компаний_полный!$A:$D,4,0)</f>
        <v>ЗАО "ТВЭЛ-СТРОИ"</v>
      </c>
      <c r="F61" s="7" t="s">
        <v>5</v>
      </c>
      <c r="H61" s="28">
        <v>60</v>
      </c>
      <c r="I61" s="27" t="s">
        <v>169</v>
      </c>
    </row>
    <row r="62" spans="1:9" ht="13.5" customHeight="1" x14ac:dyDescent="0.25">
      <c r="A62" s="21">
        <v>61</v>
      </c>
      <c r="B62" s="7" t="s">
        <v>171</v>
      </c>
      <c r="C62" s="7">
        <f>VLOOKUP(B62,[6]Список_компаний_полный!$A:$D,2,0)</f>
        <v>7706604582</v>
      </c>
      <c r="D62" s="7" t="s">
        <v>306</v>
      </c>
      <c r="E62" s="6" t="str">
        <f>VLOOKUP(B62,[6]Список_компаний_полный!$A:$D,4,0)</f>
        <v>ЗАО "ТЕНЕКС-Сервис"</v>
      </c>
      <c r="F62" s="7" t="s">
        <v>5</v>
      </c>
      <c r="H62" s="28">
        <v>61</v>
      </c>
      <c r="I62" s="27" t="s">
        <v>171</v>
      </c>
    </row>
    <row r="63" spans="1:9" ht="13.5" customHeight="1" x14ac:dyDescent="0.25">
      <c r="A63" s="21">
        <v>62</v>
      </c>
      <c r="B63" s="7" t="s">
        <v>173</v>
      </c>
      <c r="C63" s="7">
        <f>VLOOKUP(B63,[6]Список_компаний_полный!$A:$D,2,0)</f>
        <v>7706039242</v>
      </c>
      <c r="D63" s="7" t="s">
        <v>307</v>
      </c>
      <c r="E63" s="6" t="str">
        <f>VLOOKUP(B63,[6]Список_компаний_полный!$A:$D,4,0)</f>
        <v>ОАО "Техснабэкспорт"</v>
      </c>
      <c r="F63" s="7" t="s">
        <v>5</v>
      </c>
      <c r="H63" s="28">
        <v>62</v>
      </c>
      <c r="I63" s="27" t="s">
        <v>173</v>
      </c>
    </row>
    <row r="64" spans="1:9" ht="13.5" customHeight="1" x14ac:dyDescent="0.25">
      <c r="A64" s="21">
        <v>63</v>
      </c>
      <c r="B64" s="7" t="s">
        <v>175</v>
      </c>
      <c r="C64" s="7">
        <f>VLOOKUP(B64,[6]Список_компаний_полный!$A:$D,2,0)</f>
        <v>3329051460</v>
      </c>
      <c r="D64" s="7" t="s">
        <v>308</v>
      </c>
      <c r="E64" s="6" t="str">
        <f>VLOOKUP(B64,[6]Список_компаний_полный!$A:$D,4,0)</f>
        <v>ОАО "Владимирское производственное объединение "Точмаш"</v>
      </c>
      <c r="F64" s="7" t="s">
        <v>5</v>
      </c>
      <c r="H64" s="28">
        <v>63</v>
      </c>
      <c r="I64" s="27" t="s">
        <v>175</v>
      </c>
    </row>
    <row r="65" spans="1:9" ht="13.5" customHeight="1" x14ac:dyDescent="0.25">
      <c r="A65" s="21">
        <v>64</v>
      </c>
      <c r="B65" s="7" t="s">
        <v>177</v>
      </c>
      <c r="C65" s="7">
        <f>VLOOKUP(B65,[6]Список_компаний_полный!$A:$D,2,0)</f>
        <v>7706609414</v>
      </c>
      <c r="D65" s="7" t="s">
        <v>309</v>
      </c>
      <c r="E65" s="6" t="str">
        <f>VLOOKUP(B65,[6]Список_компаний_полный!$A:$D,4,0)</f>
        <v>ЗАО "Технологический центр "ТЕНЕКС"</v>
      </c>
      <c r="F65" s="7" t="s">
        <v>5</v>
      </c>
      <c r="H65" s="28">
        <v>64</v>
      </c>
      <c r="I65" s="27" t="s">
        <v>177</v>
      </c>
    </row>
    <row r="66" spans="1:9" ht="13.5" customHeight="1" x14ac:dyDescent="0.25">
      <c r="A66" s="6">
        <v>65</v>
      </c>
      <c r="B66" s="7" t="s">
        <v>181</v>
      </c>
      <c r="C66" s="7">
        <f>VLOOKUP(B66,[6]Список_компаний_полный!$A:$D,2,0)</f>
        <v>7706641432</v>
      </c>
      <c r="D66" s="7" t="s">
        <v>310</v>
      </c>
      <c r="E66" s="6" t="str">
        <f>VLOOKUP(B66,[6]Список_компаний_полный!$A:$D,4,0)</f>
        <v>ОАО "Урановая Горнорудная компания" (УГРК)</v>
      </c>
      <c r="F66" s="7" t="s">
        <v>5</v>
      </c>
      <c r="H66" s="28">
        <v>65</v>
      </c>
      <c r="I66" s="27" t="s">
        <v>362</v>
      </c>
    </row>
    <row r="67" spans="1:9" ht="13.5" customHeight="1" x14ac:dyDescent="0.25">
      <c r="A67" s="21">
        <v>66</v>
      </c>
      <c r="B67" s="7" t="s">
        <v>185</v>
      </c>
      <c r="C67" s="7">
        <f>VLOOKUP(B67,[6]Список_компаний_полный!$A:$D,2,0)</f>
        <v>6629020796</v>
      </c>
      <c r="D67" s="7" t="s">
        <v>311</v>
      </c>
      <c r="E67" s="6" t="str">
        <f>VLOOKUP(B67,[6]Список_компаний_полный!$A:$D,4,0)</f>
        <v>ООО "Уральский завод газовых центрифуг"</v>
      </c>
      <c r="F67" s="7" t="s">
        <v>5</v>
      </c>
      <c r="H67" s="28">
        <v>66</v>
      </c>
      <c r="I67" s="27" t="s">
        <v>185</v>
      </c>
    </row>
    <row r="68" spans="1:9" ht="13.5" customHeight="1" x14ac:dyDescent="0.25">
      <c r="A68" s="21">
        <v>67</v>
      </c>
      <c r="B68" s="7" t="s">
        <v>187</v>
      </c>
      <c r="C68" s="7">
        <f>VLOOKUP(B68,[6]Список_компаний_полный!$A:$D,2,0)</f>
        <v>6629022962</v>
      </c>
      <c r="D68" s="7" t="s">
        <v>312</v>
      </c>
      <c r="E68" s="6" t="str">
        <f>VLOOKUP(B68,[6]Список_компаний_полный!$A:$D,4,0)</f>
        <v>ОАО "Уральский электрохимический комбинат"</v>
      </c>
      <c r="F68" s="7" t="s">
        <v>5</v>
      </c>
      <c r="H68" s="28">
        <v>67</v>
      </c>
      <c r="I68" s="27" t="s">
        <v>187</v>
      </c>
    </row>
    <row r="69" spans="1:9" ht="13.5" customHeight="1" x14ac:dyDescent="0.25">
      <c r="A69" s="21">
        <v>68</v>
      </c>
      <c r="B69" s="7" t="s">
        <v>189</v>
      </c>
      <c r="C69" s="7" t="str">
        <f>VLOOKUP(B69,[6]Список_компаний_полный!$A:$D,2,0)</f>
        <v>0302001219</v>
      </c>
      <c r="D69" s="7" t="s">
        <v>313</v>
      </c>
      <c r="E69" s="6" t="str">
        <f>VLOOKUP(B69,[6]Список_компаний_полный!$A:$D,4,0)</f>
        <v>ОАО "Хиагда"</v>
      </c>
      <c r="F69" s="7" t="s">
        <v>5</v>
      </c>
      <c r="H69" s="28">
        <v>68</v>
      </c>
      <c r="I69" s="27" t="s">
        <v>189</v>
      </c>
    </row>
    <row r="70" spans="1:9" ht="13.5" customHeight="1" x14ac:dyDescent="0.25">
      <c r="A70" s="21">
        <v>69</v>
      </c>
      <c r="B70" s="7" t="s">
        <v>191</v>
      </c>
      <c r="C70" s="7">
        <f>VLOOKUP(B70,[6]Список_компаний_полный!$A:$D,2,0)</f>
        <v>7706723156</v>
      </c>
      <c r="D70" s="7" t="s">
        <v>314</v>
      </c>
      <c r="E70" s="6" t="str">
        <f>VLOOKUP(B70,[6]Список_компаний_полный!$A:$D,4,0)</f>
        <v>ОАО "Центр управления непрофильными активами атомной отрасли"</v>
      </c>
      <c r="F70" s="7" t="s">
        <v>5</v>
      </c>
      <c r="H70" s="28">
        <v>69</v>
      </c>
      <c r="I70" s="27" t="s">
        <v>191</v>
      </c>
    </row>
    <row r="71" spans="1:9" ht="13.5" customHeight="1" x14ac:dyDescent="0.25">
      <c r="A71" s="6">
        <v>70</v>
      </c>
      <c r="B71" s="7" t="s">
        <v>193</v>
      </c>
      <c r="C71" s="7">
        <f>VLOOKUP(B71,[6]Список_компаний_полный!$A:$D,2,0)</f>
        <v>7806394392</v>
      </c>
      <c r="D71" s="7" t="s">
        <v>315</v>
      </c>
      <c r="E71" s="6" t="str">
        <f>VLOOKUP(B71,[6]Список_компаний_полный!$A:$D,4,0)</f>
        <v>ОАО "Центральное конструкторское бюро машиностроения"</v>
      </c>
      <c r="F71" s="7" t="s">
        <v>5</v>
      </c>
      <c r="H71" s="28">
        <v>70</v>
      </c>
      <c r="I71" s="27" t="s">
        <v>193</v>
      </c>
    </row>
    <row r="72" spans="1:9" ht="13.5" customHeight="1" x14ac:dyDescent="0.25">
      <c r="A72" s="21">
        <v>71</v>
      </c>
      <c r="B72" s="7" t="s">
        <v>197</v>
      </c>
      <c r="C72" s="7">
        <f>VLOOKUP(B72,[6]Список_компаний_полный!$A:$D,2,0)</f>
        <v>1829008035</v>
      </c>
      <c r="D72" s="7" t="s">
        <v>316</v>
      </c>
      <c r="E72" s="6" t="str">
        <f>VLOOKUP(B72,[6]Список_компаний_полный!$A:$D,4,0)</f>
        <v>ОАО "Чепецкий механический завод"</v>
      </c>
      <c r="F72" s="7" t="s">
        <v>5</v>
      </c>
      <c r="H72" s="28">
        <v>71</v>
      </c>
      <c r="I72" s="27" t="s">
        <v>197</v>
      </c>
    </row>
    <row r="73" spans="1:9" ht="13.5" customHeight="1" x14ac:dyDescent="0.25">
      <c r="A73" s="21">
        <v>72</v>
      </c>
      <c r="B73" s="7" t="s">
        <v>203</v>
      </c>
      <c r="C73" s="7">
        <f>VLOOKUP(B73,[6]Список_компаний_полный!$A:$D,2,0)</f>
        <v>1402047530</v>
      </c>
      <c r="D73" s="7" t="s">
        <v>317</v>
      </c>
      <c r="E73" s="6" t="str">
        <f>VLOOKUP(B73,[6]Список_компаний_полный!$A:$D,4,0)</f>
        <v>ЗАО "Эльконский горно-металлургический комбинат"</v>
      </c>
      <c r="F73" s="7" t="s">
        <v>5</v>
      </c>
      <c r="H73" s="28">
        <v>72</v>
      </c>
      <c r="I73" s="27" t="s">
        <v>203</v>
      </c>
    </row>
    <row r="74" spans="1:9" ht="13.5" customHeight="1" x14ac:dyDescent="0.25">
      <c r="A74" s="21">
        <v>73</v>
      </c>
      <c r="B74" s="7" t="s">
        <v>207</v>
      </c>
      <c r="C74" s="7">
        <f>VLOOKUP(B74,[6]Список_компаний_полный!$A:$D,2,0)</f>
        <v>7718083574</v>
      </c>
      <c r="D74" s="7" t="s">
        <v>318</v>
      </c>
      <c r="E74" s="6" t="str">
        <f>VLOOKUP(B74,[6]Список_компаний_полный!$A:$D,4,0)</f>
        <v>ОАО "Энергоспецмонтаж"</v>
      </c>
      <c r="F74" s="7" t="s">
        <v>5</v>
      </c>
      <c r="H74" s="28">
        <v>73</v>
      </c>
      <c r="I74" s="27" t="s">
        <v>207</v>
      </c>
    </row>
    <row r="75" spans="1:9" ht="13.5" customHeight="1" x14ac:dyDescent="0.25">
      <c r="A75" s="21">
        <v>74</v>
      </c>
      <c r="B75" s="7" t="s">
        <v>209</v>
      </c>
      <c r="C75" s="7">
        <f>VLOOKUP(B75,[6]Список_компаний_полный!$A:$D,2,0)</f>
        <v>5035037441</v>
      </c>
      <c r="D75" s="7" t="s">
        <v>319</v>
      </c>
      <c r="E75" s="6" t="str">
        <f>VLOOKUP(B75,[6]Список_компаний_полный!$A:$D,4,0)</f>
        <v>ОАО "Электрогорский научно-исследовательский центр по безопасности атомных электростанций"</v>
      </c>
      <c r="F75" s="7" t="s">
        <v>5</v>
      </c>
      <c r="H75" s="28">
        <v>74</v>
      </c>
      <c r="I75" s="27" t="s">
        <v>209</v>
      </c>
    </row>
    <row r="76" spans="1:9" ht="13.5" customHeight="1" x14ac:dyDescent="0.25">
      <c r="A76" s="6">
        <v>75</v>
      </c>
      <c r="B76" s="7" t="s">
        <v>211</v>
      </c>
      <c r="C76" s="7">
        <f>VLOOKUP(B76,[6]Список_компаний_полный!$A:$D,2,0)</f>
        <v>2453013555</v>
      </c>
      <c r="D76" s="7" t="s">
        <v>320</v>
      </c>
      <c r="E76" s="6" t="str">
        <f>VLOOKUP(B76,[6]Список_компаний_полный!$A:$D,4,0)</f>
        <v>ОАО "Производственное объединение "Электрохимический завод"</v>
      </c>
      <c r="F76" s="7" t="s">
        <v>5</v>
      </c>
      <c r="H76" s="28">
        <v>75</v>
      </c>
      <c r="I76" s="27" t="s">
        <v>211</v>
      </c>
    </row>
    <row r="77" spans="1:9" ht="13.5" customHeight="1" x14ac:dyDescent="0.25">
      <c r="A77" s="21">
        <v>76</v>
      </c>
      <c r="B77" s="7" t="s">
        <v>103</v>
      </c>
      <c r="C77" s="7">
        <f>VLOOKUP(B77,[6]Список_компаний_полный!$A:$D,2,0)</f>
        <v>5410021660</v>
      </c>
      <c r="D77" s="7" t="s">
        <v>321</v>
      </c>
      <c r="E77" s="6" t="str">
        <f>VLOOKUP(B77,[6]Список_компаний_полный!$A:$D,4,0)</f>
        <v>ООО "НЗХК-Инструмент"</v>
      </c>
      <c r="F77" s="7" t="s">
        <v>5</v>
      </c>
      <c r="H77" s="28">
        <v>76</v>
      </c>
      <c r="I77" s="27" t="s">
        <v>103</v>
      </c>
    </row>
    <row r="78" spans="1:9" ht="13.5" customHeight="1" x14ac:dyDescent="0.25">
      <c r="A78" s="21">
        <v>77</v>
      </c>
      <c r="B78" s="7" t="s">
        <v>105</v>
      </c>
      <c r="C78" s="7">
        <f>VLOOKUP(B78,[6]Список_компаний_полный!$A:$D,2,0)</f>
        <v>5410028351</v>
      </c>
      <c r="D78" s="7" t="s">
        <v>322</v>
      </c>
      <c r="E78" s="6" t="str">
        <f>VLOOKUP(B78,[6]Список_компаний_полный!$A:$D,4,0)</f>
        <v>ООО "НЗХК-Энергия"</v>
      </c>
      <c r="F78" s="7" t="s">
        <v>5</v>
      </c>
      <c r="H78" s="28">
        <v>77</v>
      </c>
      <c r="I78" s="27" t="s">
        <v>105</v>
      </c>
    </row>
    <row r="79" spans="1:9" ht="13.5" customHeight="1" x14ac:dyDescent="0.25">
      <c r="A79" s="21">
        <v>78</v>
      </c>
      <c r="B79" s="7" t="s">
        <v>83</v>
      </c>
      <c r="C79" s="7">
        <f>VLOOKUP(B79,[6]Список_компаний_полный!$A:$D,2,0)</f>
        <v>2453014750</v>
      </c>
      <c r="D79" s="7" t="s">
        <v>323</v>
      </c>
      <c r="E79" s="6" t="str">
        <f>VLOOKUP(B79,[6]Список_компаний_полный!$A:$D,4,0)</f>
        <v>ООО "Искра"</v>
      </c>
      <c r="F79" s="7" t="s">
        <v>5</v>
      </c>
      <c r="H79" s="28">
        <v>78</v>
      </c>
      <c r="I79" s="27" t="s">
        <v>83</v>
      </c>
    </row>
    <row r="80" spans="1:9" ht="13.5" customHeight="1" x14ac:dyDescent="0.25">
      <c r="A80" s="21">
        <v>79</v>
      </c>
      <c r="B80" s="7" t="s">
        <v>199</v>
      </c>
      <c r="C80" s="7">
        <f>VLOOKUP(B80,[6]Список_компаний_полный!$A:$D,2,0)</f>
        <v>5053055010</v>
      </c>
      <c r="D80" s="7" t="s">
        <v>324</v>
      </c>
      <c r="E80" s="6" t="str">
        <f>VLOOKUP(B80,[6]Список_компаний_полный!$A:$D,4,0)</f>
        <v>ООО "ЭЛЕМАШ-ТЭК"</v>
      </c>
      <c r="F80" s="7" t="s">
        <v>5</v>
      </c>
      <c r="H80" s="28">
        <v>79</v>
      </c>
      <c r="I80" s="27" t="s">
        <v>199</v>
      </c>
    </row>
    <row r="81" spans="1:15" ht="13.5" customHeight="1" x14ac:dyDescent="0.25">
      <c r="A81" s="6">
        <v>80</v>
      </c>
      <c r="B81" s="7" t="s">
        <v>201</v>
      </c>
      <c r="C81" s="7">
        <f>VLOOKUP(B81,[6]Список_компаний_полный!$A:$D,2,0)</f>
        <v>6629026420</v>
      </c>
      <c r="D81" s="7" t="s">
        <v>325</v>
      </c>
      <c r="E81" s="6" t="str">
        <f>VLOOKUP(B81,[6]Список_компаний_полный!$A:$D,4,0)</f>
        <v>ООО "Экоальянс"</v>
      </c>
      <c r="F81" s="7" t="s">
        <v>5</v>
      </c>
      <c r="H81" s="28">
        <v>80</v>
      </c>
      <c r="I81" s="27" t="s">
        <v>201</v>
      </c>
    </row>
    <row r="82" spans="1:15" ht="13.5" customHeight="1" x14ac:dyDescent="0.25">
      <c r="A82" s="21">
        <v>81</v>
      </c>
      <c r="B82" s="7" t="s">
        <v>163</v>
      </c>
      <c r="C82" s="7">
        <f>VLOOKUP(B82,[6]Список_компаний_полный!$A:$D,2,0)</f>
        <v>1837004370</v>
      </c>
      <c r="D82" s="7" t="s">
        <v>326</v>
      </c>
      <c r="E82" s="6" t="str">
        <f>VLOOKUP(B82,[6]Список_компаний_полный!$A:$D,4,0)</f>
        <v>ООО "Тепловодоканал"</v>
      </c>
      <c r="F82" s="7" t="s">
        <v>5</v>
      </c>
      <c r="H82" s="28">
        <v>81</v>
      </c>
      <c r="I82" s="27" t="s">
        <v>163</v>
      </c>
    </row>
    <row r="83" spans="1:15" ht="13.5" customHeight="1" x14ac:dyDescent="0.25">
      <c r="A83" s="21">
        <v>82</v>
      </c>
      <c r="B83" s="7" t="s">
        <v>179</v>
      </c>
      <c r="C83" s="7">
        <f>VLOOKUP(B83,[6]Список_компаний_полный!$A:$D,2,0)</f>
        <v>6629020789</v>
      </c>
      <c r="D83" s="7" t="s">
        <v>327</v>
      </c>
      <c r="E83" s="6" t="str">
        <f>VLOOKUP(B83,[6]Список_компаний_полный!$A:$D,4,0)</f>
        <v>ООО "Новоуральский приборный завод"</v>
      </c>
      <c r="F83" s="7" t="s">
        <v>5</v>
      </c>
      <c r="H83" s="28">
        <v>82</v>
      </c>
      <c r="I83" s="27" t="s">
        <v>179</v>
      </c>
    </row>
    <row r="84" spans="1:15" ht="13.5" customHeight="1" x14ac:dyDescent="0.25">
      <c r="A84" s="21">
        <v>83</v>
      </c>
      <c r="B84" s="7" t="s">
        <v>107</v>
      </c>
      <c r="C84" s="7">
        <f>VLOOKUP(B84,[6]Список_компаний_полный!$A:$D,2,0)</f>
        <v>6629020806</v>
      </c>
      <c r="D84" s="7" t="s">
        <v>328</v>
      </c>
      <c r="E84" s="6" t="str">
        <f>VLOOKUP(B84,[6]Список_компаний_полный!$A:$D,4,0)</f>
        <v>ООО "Новоуральский научно-конструкторский центр"</v>
      </c>
      <c r="F84" s="7" t="s">
        <v>5</v>
      </c>
      <c r="H84" s="28">
        <v>83</v>
      </c>
      <c r="I84" s="27" t="s">
        <v>107</v>
      </c>
    </row>
    <row r="85" spans="1:15" ht="13.5" customHeight="1" x14ac:dyDescent="0.25">
      <c r="A85" s="21">
        <v>84</v>
      </c>
      <c r="B85" s="7" t="s">
        <v>123</v>
      </c>
      <c r="C85" s="7">
        <f>VLOOKUP(B85,[6]Список_компаний_полный!$A:$D,2,0)</f>
        <v>5256065824</v>
      </c>
      <c r="D85" s="7" t="s">
        <v>329</v>
      </c>
      <c r="E85" s="6" t="str">
        <f>VLOOKUP(B85,[6]Список_компаний_полный!$A:$D,4,0)</f>
        <v>ЗАО "ОКБ - Нижний Новгород"</v>
      </c>
      <c r="F85" s="7" t="s">
        <v>5</v>
      </c>
      <c r="H85" s="28">
        <v>84</v>
      </c>
      <c r="I85" s="27" t="s">
        <v>123</v>
      </c>
    </row>
    <row r="86" spans="1:15" ht="13.5" customHeight="1" x14ac:dyDescent="0.25">
      <c r="A86" s="6">
        <v>85</v>
      </c>
      <c r="B86" s="7" t="s">
        <v>165</v>
      </c>
      <c r="C86" s="7">
        <f>VLOOKUP(B86,[6]Список_компаний_полный!$A:$D,2,0)</f>
        <v>3329064483</v>
      </c>
      <c r="D86" s="7" t="s">
        <v>330</v>
      </c>
      <c r="E86" s="6" t="str">
        <f>VLOOKUP(B86,[6]Список_компаний_полный!$A:$D,4,0)</f>
        <v>ООО "Точмаш-авто"</v>
      </c>
      <c r="F86" s="7" t="s">
        <v>5</v>
      </c>
      <c r="H86" s="28">
        <v>85</v>
      </c>
      <c r="I86" s="27" t="s">
        <v>165</v>
      </c>
    </row>
    <row r="87" spans="1:15" s="4" customFormat="1" ht="13.5" customHeight="1" x14ac:dyDescent="0.25">
      <c r="A87" s="21">
        <v>86</v>
      </c>
      <c r="B87" s="7" t="s">
        <v>22</v>
      </c>
      <c r="C87" s="7" t="s">
        <v>22</v>
      </c>
      <c r="D87" s="7">
        <v>2010230948</v>
      </c>
      <c r="E87" s="7" t="s">
        <v>23</v>
      </c>
      <c r="F87" s="7" t="s">
        <v>5</v>
      </c>
      <c r="H87" s="28">
        <v>86</v>
      </c>
      <c r="I87" s="27" t="s">
        <v>22</v>
      </c>
      <c r="J87" s="12"/>
      <c r="K87" s="12"/>
      <c r="L87" s="12"/>
      <c r="M87" s="12"/>
      <c r="N87" s="12"/>
      <c r="O87" s="12"/>
    </row>
    <row r="88" spans="1:15" s="4" customFormat="1" ht="13.5" customHeight="1" x14ac:dyDescent="0.25">
      <c r="A88" s="21">
        <v>87</v>
      </c>
      <c r="B88" s="6" t="s">
        <v>16</v>
      </c>
      <c r="C88" s="7" t="s">
        <v>16</v>
      </c>
      <c r="D88" s="8">
        <v>2010230952</v>
      </c>
      <c r="E88" s="6" t="s">
        <v>17</v>
      </c>
      <c r="F88" s="7" t="s">
        <v>5</v>
      </c>
      <c r="H88" s="28">
        <v>87</v>
      </c>
      <c r="I88" s="27" t="s">
        <v>16</v>
      </c>
      <c r="J88" s="12"/>
      <c r="K88" s="12"/>
      <c r="L88" s="12"/>
      <c r="M88" s="12"/>
      <c r="N88" s="12"/>
      <c r="O88" s="12"/>
    </row>
    <row r="89" spans="1:15" s="4" customFormat="1" ht="13.5" customHeight="1" x14ac:dyDescent="0.25">
      <c r="A89" s="21">
        <v>88</v>
      </c>
      <c r="B89" s="7" t="s">
        <v>195</v>
      </c>
      <c r="C89" s="7">
        <f>VLOOKUP(B89,[6]Список_компаний_полный!$A:$D,2,0)</f>
        <v>7723564851</v>
      </c>
      <c r="D89" s="7" t="s">
        <v>332</v>
      </c>
      <c r="E89" s="6" t="str">
        <f>VLOOKUP(B89,[6]Список_компаний_полный!$A:$D,4,0)</f>
        <v>ОАО Государственный научный центр РФ "Научно-производственное объединение "Центральный научно-исследовательский институт технологии машиностроения"</v>
      </c>
      <c r="F89" s="7" t="s">
        <v>5</v>
      </c>
      <c r="H89" s="28">
        <v>88</v>
      </c>
      <c r="I89" s="27" t="s">
        <v>195</v>
      </c>
      <c r="J89" s="12"/>
      <c r="K89" s="12"/>
      <c r="L89" s="12"/>
      <c r="M89" s="12"/>
      <c r="N89" s="12"/>
      <c r="O89" s="12"/>
    </row>
    <row r="90" spans="1:15" s="4" customFormat="1" ht="13.5" customHeight="1" x14ac:dyDescent="0.25">
      <c r="A90" s="21">
        <v>89</v>
      </c>
      <c r="B90" s="7" t="s">
        <v>97</v>
      </c>
      <c r="C90" s="7">
        <f>VLOOKUP(B90,[6]Список_компаний_полный!$A:$D,2,0)</f>
        <v>5053066861</v>
      </c>
      <c r="D90" s="7" t="s">
        <v>333</v>
      </c>
      <c r="E90" s="6" t="str">
        <f>VLOOKUP(B90,[6]Список_компаний_полный!$A:$D,4,0)</f>
        <v>ООО "МСЗ-МЕХАНИКА"</v>
      </c>
      <c r="F90" s="7" t="s">
        <v>5</v>
      </c>
      <c r="H90" s="28">
        <v>89</v>
      </c>
      <c r="I90" s="27" t="s">
        <v>97</v>
      </c>
      <c r="J90" s="12"/>
      <c r="K90" s="12"/>
      <c r="L90" s="12"/>
      <c r="M90" s="12"/>
      <c r="N90" s="12"/>
      <c r="O90" s="12"/>
    </row>
    <row r="91" spans="1:15" s="4" customFormat="1" ht="13.5" customHeight="1" x14ac:dyDescent="0.25">
      <c r="A91" s="6">
        <v>90</v>
      </c>
      <c r="B91" s="7" t="s">
        <v>24</v>
      </c>
      <c r="C91" s="7">
        <f>VLOOKUP(B91,[6]Список_компаний_полный!$A:$D,2,0)</f>
        <v>1646031132</v>
      </c>
      <c r="D91" s="7" t="s">
        <v>334</v>
      </c>
      <c r="E91" s="6" t="str">
        <f>VLOOKUP(B91,[6]Список_компаний_полный!$A:$D,4,0)</f>
        <v>ООО "Алабуга-Волокно"</v>
      </c>
      <c r="F91" s="7" t="s">
        <v>5</v>
      </c>
      <c r="H91" s="28">
        <v>90</v>
      </c>
      <c r="I91" s="27" t="s">
        <v>24</v>
      </c>
      <c r="J91" s="12"/>
      <c r="K91" s="12"/>
      <c r="L91" s="12"/>
      <c r="M91" s="12"/>
      <c r="N91" s="12"/>
      <c r="O91" s="12"/>
    </row>
    <row r="92" spans="1:15" s="4" customFormat="1" ht="13.5" customHeight="1" x14ac:dyDescent="0.25">
      <c r="A92" s="21">
        <v>91</v>
      </c>
      <c r="B92" s="7" t="s">
        <v>145</v>
      </c>
      <c r="C92" s="7">
        <f>VLOOKUP(B92,[6]Список_компаний_полный!$A:$D,2,0)</f>
        <v>7705966318</v>
      </c>
      <c r="D92" s="7" t="s">
        <v>335</v>
      </c>
      <c r="E92" s="6" t="str">
        <f>VLOOKUP(B92,[6]Список_компаний_полный!$A:$D,4,0)</f>
        <v>ЗАО "Русатом Сервис"</v>
      </c>
      <c r="F92" s="7" t="s">
        <v>5</v>
      </c>
      <c r="H92" s="28">
        <v>91</v>
      </c>
      <c r="I92" s="27" t="s">
        <v>145</v>
      </c>
      <c r="J92" s="12"/>
      <c r="K92" s="12"/>
      <c r="L92" s="12"/>
      <c r="M92" s="12"/>
      <c r="N92" s="12"/>
      <c r="O92" s="12"/>
    </row>
    <row r="93" spans="1:15" s="4" customFormat="1" ht="13.5" customHeight="1" x14ac:dyDescent="0.25">
      <c r="A93" s="21">
        <v>92</v>
      </c>
      <c r="B93" s="7" t="s">
        <v>101</v>
      </c>
      <c r="C93" s="7">
        <f>VLOOKUP(B93,[6]Список_компаний_полный!$A:$D,2,0)</f>
        <v>7720723422</v>
      </c>
      <c r="D93" s="7" t="s">
        <v>336</v>
      </c>
      <c r="E93" s="6" t="str">
        <f>VLOOKUP(B93,[6]Список_компаний_полный!$A:$D,4,0)</f>
        <v>ОАО "Государственный научно-исследовательский институт конструкционных материалов на основе графита "НИИграфит"</v>
      </c>
      <c r="F93" s="7" t="s">
        <v>5</v>
      </c>
      <c r="H93" s="28">
        <v>92</v>
      </c>
      <c r="I93" s="27" t="s">
        <v>101</v>
      </c>
      <c r="J93" s="12"/>
      <c r="K93" s="12"/>
      <c r="L93" s="12"/>
      <c r="M93" s="12"/>
      <c r="N93" s="12"/>
      <c r="O93" s="12"/>
    </row>
    <row r="94" spans="1:15" s="4" customFormat="1" ht="13.5" customHeight="1" x14ac:dyDescent="0.25">
      <c r="A94" s="21">
        <v>93</v>
      </c>
      <c r="B94" s="7" t="s">
        <v>87</v>
      </c>
      <c r="C94" s="7">
        <f>VLOOKUP(B94,[6]Список_компаний_полный!$A:$D,2,0)</f>
        <v>7726682003</v>
      </c>
      <c r="D94" s="7" t="s">
        <v>337</v>
      </c>
      <c r="E94" s="6" t="str">
        <f>VLOOKUP(B94,[6]Список_компаний_полный!$A:$D,4,0)</f>
        <v>ОАО "Красная Звезда"</v>
      </c>
      <c r="F94" s="7" t="s">
        <v>5</v>
      </c>
      <c r="H94" s="28">
        <v>93</v>
      </c>
      <c r="I94" s="27" t="s">
        <v>87</v>
      </c>
      <c r="J94" s="12"/>
      <c r="K94" s="12"/>
      <c r="L94" s="12"/>
      <c r="M94" s="12"/>
      <c r="N94" s="12"/>
      <c r="O94" s="12"/>
    </row>
    <row r="95" spans="1:15" s="4" customFormat="1" ht="13.5" customHeight="1" x14ac:dyDescent="0.25">
      <c r="A95" s="21">
        <v>94</v>
      </c>
      <c r="B95" s="7" t="s">
        <v>95</v>
      </c>
      <c r="C95" s="7">
        <f>VLOOKUP(B95,[6]Список_компаний_полный!$A:$D,2,0)</f>
        <v>7721730486</v>
      </c>
      <c r="D95" s="7" t="s">
        <v>338</v>
      </c>
      <c r="E95" s="6" t="str">
        <f>VLOOKUP(B95,[6]Список_компаний_полный!$A:$D,4,0)</f>
        <v>ОАО "Производственное объединение "Машиностроительный завод "Молния"</v>
      </c>
      <c r="F95" s="7" t="s">
        <v>5</v>
      </c>
      <c r="H95" s="28">
        <v>94</v>
      </c>
      <c r="I95" s="27" t="s">
        <v>95</v>
      </c>
      <c r="J95" s="12"/>
      <c r="K95" s="12"/>
      <c r="L95" s="12"/>
      <c r="M95" s="12"/>
      <c r="N95" s="12"/>
      <c r="O95" s="12"/>
    </row>
    <row r="96" spans="1:15" s="4" customFormat="1" ht="13.5" customHeight="1" x14ac:dyDescent="0.25">
      <c r="A96" s="6">
        <v>95</v>
      </c>
      <c r="B96" s="7" t="s">
        <v>49</v>
      </c>
      <c r="C96" s="7">
        <f>VLOOKUP(B96,[6]Список_компаний_полный!$A:$D,2,0)</f>
        <v>3904612644</v>
      </c>
      <c r="D96" s="7" t="s">
        <v>339</v>
      </c>
      <c r="E96" s="6" t="str">
        <f>VLOOKUP(B96,[6]Список_компаний_полный!$A:$D,4,0)</f>
        <v>ОАО "Балтийская АЭС"</v>
      </c>
      <c r="F96" s="7" t="s">
        <v>5</v>
      </c>
      <c r="H96" s="28">
        <v>95</v>
      </c>
      <c r="I96" s="27" t="s">
        <v>49</v>
      </c>
      <c r="J96" s="12"/>
      <c r="K96" s="12"/>
      <c r="L96" s="12"/>
      <c r="M96" s="12"/>
      <c r="N96" s="12"/>
      <c r="O96" s="12"/>
    </row>
    <row r="97" spans="1:15" s="4" customFormat="1" ht="13.5" customHeight="1" x14ac:dyDescent="0.25">
      <c r="A97" s="21">
        <v>96</v>
      </c>
      <c r="B97" s="7" t="s">
        <v>183</v>
      </c>
      <c r="C97" s="7">
        <f>VLOOKUP(B97,[6]Список_компаний_полный!$A:$D,2,0)</f>
        <v>7536087140</v>
      </c>
      <c r="D97" s="7" t="s">
        <v>341</v>
      </c>
      <c r="E97" s="6" t="str">
        <f>VLOOKUP(B97,[6]Список_компаний_полный!$A:$D,4,0)</f>
        <v>ЗАО "Уранодобывающая компания "Горное"</v>
      </c>
      <c r="F97" s="7" t="s">
        <v>5</v>
      </c>
      <c r="H97" s="28">
        <v>96</v>
      </c>
      <c r="I97" s="27" t="s">
        <v>183</v>
      </c>
      <c r="J97" s="12"/>
      <c r="K97" s="12"/>
      <c r="L97" s="12"/>
      <c r="M97" s="12"/>
      <c r="N97" s="12"/>
      <c r="O97" s="12"/>
    </row>
    <row r="98" spans="1:15" s="4" customFormat="1" ht="13.5" customHeight="1" x14ac:dyDescent="0.25">
      <c r="A98" s="21">
        <v>97</v>
      </c>
      <c r="B98" s="7" t="s">
        <v>159</v>
      </c>
      <c r="C98" s="7">
        <v>7024037370</v>
      </c>
      <c r="D98" s="7">
        <v>2010550001</v>
      </c>
      <c r="E98" s="6" t="s">
        <v>160</v>
      </c>
      <c r="F98" s="7" t="s">
        <v>5</v>
      </c>
      <c r="H98" s="28">
        <v>97</v>
      </c>
      <c r="I98" s="27" t="s">
        <v>159</v>
      </c>
      <c r="J98" s="12"/>
      <c r="K98" s="12"/>
      <c r="L98" s="12"/>
      <c r="M98" s="12"/>
      <c r="N98" s="12"/>
      <c r="O98" s="12"/>
    </row>
    <row r="99" spans="1:15" s="4" customFormat="1" ht="13.5" customHeight="1" x14ac:dyDescent="0.25">
      <c r="A99" s="21">
        <v>98</v>
      </c>
      <c r="B99" s="7" t="s">
        <v>234</v>
      </c>
      <c r="C99" s="7">
        <v>7329008990</v>
      </c>
      <c r="D99" s="7">
        <v>2010970000</v>
      </c>
      <c r="E99" s="6" t="s">
        <v>235</v>
      </c>
      <c r="F99" s="7" t="s">
        <v>5</v>
      </c>
      <c r="H99" s="28">
        <v>98</v>
      </c>
      <c r="I99" s="27" t="s">
        <v>355</v>
      </c>
      <c r="J99" s="12"/>
      <c r="K99" s="12"/>
      <c r="L99" s="12"/>
      <c r="M99" s="12"/>
      <c r="N99" s="12"/>
      <c r="O99" s="12"/>
    </row>
    <row r="100" spans="1:15" s="4" customFormat="1" ht="13.5" customHeight="1" x14ac:dyDescent="0.25">
      <c r="A100" s="21">
        <v>99</v>
      </c>
      <c r="B100" s="7" t="s">
        <v>232</v>
      </c>
      <c r="C100" s="7">
        <v>6916015670</v>
      </c>
      <c r="D100" s="7">
        <v>2010620200</v>
      </c>
      <c r="E100" s="6" t="s">
        <v>233</v>
      </c>
      <c r="F100" s="7" t="s">
        <v>5</v>
      </c>
      <c r="H100" s="28">
        <v>99</v>
      </c>
      <c r="I100" s="27" t="s">
        <v>232</v>
      </c>
      <c r="J100" s="12"/>
      <c r="K100" s="12"/>
      <c r="L100" s="12"/>
      <c r="M100" s="12"/>
      <c r="N100" s="12"/>
      <c r="O100" s="12"/>
    </row>
    <row r="101" spans="1:15" s="4" customFormat="1" ht="13.5" customHeight="1" x14ac:dyDescent="0.25">
      <c r="A101" s="6">
        <v>100</v>
      </c>
      <c r="B101" s="7" t="s">
        <v>228</v>
      </c>
      <c r="C101" s="7">
        <f>VLOOKUP(B101,[6]Список_компаний_полный!$A:$D,2,0)</f>
        <v>6624002377</v>
      </c>
      <c r="D101" s="7" t="s">
        <v>344</v>
      </c>
      <c r="E101" s="6" t="str">
        <f>VLOOKUP(B101,[6]Список_компаний_полный!$A:$D,4,0)</f>
        <v>ОАО "Нижнетуринский машиностроительный завод "Вента"</v>
      </c>
      <c r="F101" s="7" t="s">
        <v>5</v>
      </c>
      <c r="H101" s="28">
        <v>100</v>
      </c>
      <c r="I101" s="27" t="s">
        <v>228</v>
      </c>
      <c r="J101" s="12"/>
      <c r="K101" s="12"/>
      <c r="L101" s="12"/>
      <c r="M101" s="12"/>
      <c r="N101" s="12"/>
      <c r="O101" s="12"/>
    </row>
    <row r="102" spans="1:15" s="4" customFormat="1" ht="13.5" customHeight="1" x14ac:dyDescent="0.25">
      <c r="A102" s="21">
        <v>101</v>
      </c>
      <c r="B102" s="7" t="s">
        <v>243</v>
      </c>
      <c r="C102" s="7">
        <f>VLOOKUP(B102,[6]Список_компаний_полный!$A:$D,2,0)</f>
        <v>7709735135</v>
      </c>
      <c r="D102" s="7" t="s">
        <v>345</v>
      </c>
      <c r="E102" s="6" t="str">
        <f>VLOOKUP(B102,[6]Список_компаний_полный!$A:$D,4,0)</f>
        <v>ООО "Энергомашкомплекс"</v>
      </c>
      <c r="F102" s="7" t="s">
        <v>5</v>
      </c>
      <c r="H102" s="28">
        <v>101</v>
      </c>
      <c r="I102" s="27" t="s">
        <v>243</v>
      </c>
      <c r="J102" s="12"/>
      <c r="K102" s="12"/>
      <c r="L102" s="12"/>
      <c r="M102" s="12"/>
      <c r="N102" s="12"/>
      <c r="O102" s="12"/>
    </row>
    <row r="103" spans="1:15" s="4" customFormat="1" ht="13.5" customHeight="1" x14ac:dyDescent="0.25">
      <c r="A103" s="21">
        <v>102</v>
      </c>
      <c r="B103" s="7" t="s">
        <v>236</v>
      </c>
      <c r="C103" s="7">
        <f>VLOOKUP(B103,[6]Список_компаний_полный!$A:$D,2,0)</f>
        <v>7726633119</v>
      </c>
      <c r="D103" s="7" t="s">
        <v>346</v>
      </c>
      <c r="E103" s="6" t="str">
        <f>VLOOKUP(B103,[6]Список_компаний_полный!$A:$D,4,0)</f>
        <v>ОАО "Опытный завод тугоплавких металлов и твердых сплавов" (ОАО "ОЗТМиТС")</v>
      </c>
      <c r="F103" s="7" t="s">
        <v>5</v>
      </c>
      <c r="H103" s="28">
        <v>102</v>
      </c>
      <c r="I103" s="27" t="s">
        <v>236</v>
      </c>
      <c r="J103" s="12"/>
      <c r="K103" s="12"/>
      <c r="L103" s="12"/>
      <c r="M103" s="12"/>
      <c r="N103" s="12"/>
      <c r="O103" s="12"/>
    </row>
    <row r="104" spans="1:15" s="4" customFormat="1" ht="13.5" customHeight="1" x14ac:dyDescent="0.25">
      <c r="A104" s="21">
        <v>103</v>
      </c>
      <c r="B104" s="7" t="s">
        <v>205</v>
      </c>
      <c r="C104" s="7" t="s">
        <v>205</v>
      </c>
      <c r="D104" s="7">
        <v>2010230943</v>
      </c>
      <c r="E104" s="6" t="s">
        <v>206</v>
      </c>
      <c r="F104" s="7" t="s">
        <v>5</v>
      </c>
      <c r="H104" s="28">
        <v>103</v>
      </c>
      <c r="I104" s="27" t="s">
        <v>205</v>
      </c>
      <c r="J104" s="12"/>
      <c r="K104" s="12"/>
      <c r="L104" s="12"/>
      <c r="M104" s="12"/>
      <c r="N104" s="12"/>
      <c r="O104" s="12"/>
    </row>
    <row r="105" spans="1:15" s="4" customFormat="1" ht="13.5" customHeight="1" x14ac:dyDescent="0.25">
      <c r="A105" s="21">
        <v>104</v>
      </c>
      <c r="B105" s="7" t="s">
        <v>240</v>
      </c>
      <c r="C105" s="7">
        <v>770680549</v>
      </c>
      <c r="D105" s="7">
        <v>2010980000</v>
      </c>
      <c r="E105" s="6" t="s">
        <v>241</v>
      </c>
      <c r="F105" s="7" t="s">
        <v>5</v>
      </c>
      <c r="H105" s="28">
        <v>104</v>
      </c>
      <c r="I105" s="27" t="s">
        <v>363</v>
      </c>
      <c r="J105" s="12"/>
      <c r="K105" s="12"/>
      <c r="L105" s="12"/>
      <c r="M105" s="12"/>
      <c r="N105" s="12"/>
      <c r="O105" s="12"/>
    </row>
    <row r="106" spans="1:15" s="4" customFormat="1" ht="13.5" customHeight="1" x14ac:dyDescent="0.25">
      <c r="A106" s="6">
        <v>105</v>
      </c>
      <c r="B106" s="7" t="s">
        <v>230</v>
      </c>
      <c r="C106" s="7">
        <f>VLOOKUP(B106,[6]Список_компаний_полный!$A:$D,2,0)</f>
        <v>7724683379</v>
      </c>
      <c r="D106" s="7" t="s">
        <v>347</v>
      </c>
      <c r="E106" s="6" t="str">
        <f>VLOOKUP(B106,[6]Список_компаний_полный!$A:$D,4,0)</f>
        <v>ОАО "Ведущий проектно-изыскательский и научно-исследовательский институт промышленной технологии"</v>
      </c>
      <c r="F106" s="7" t="s">
        <v>5</v>
      </c>
      <c r="H106" s="28">
        <v>105</v>
      </c>
      <c r="I106" s="27" t="s">
        <v>230</v>
      </c>
      <c r="J106" s="12"/>
      <c r="K106" s="12"/>
      <c r="L106" s="12"/>
      <c r="M106" s="12"/>
      <c r="N106" s="12"/>
      <c r="O106" s="12"/>
    </row>
    <row r="107" spans="1:15" s="4" customFormat="1" ht="13.5" customHeight="1" x14ac:dyDescent="0.25">
      <c r="A107" s="21">
        <v>106</v>
      </c>
      <c r="B107" s="7" t="s">
        <v>238</v>
      </c>
      <c r="C107" s="7">
        <f>VLOOKUP(B107,[6]Список_компаний_полный!$A:$D,2,0)</f>
        <v>7024033350</v>
      </c>
      <c r="D107" s="7" t="s">
        <v>348</v>
      </c>
      <c r="E107" s="6" t="str">
        <f>VLOOKUP(B107,[6]Список_компаний_полный!$A:$D,4,0)</f>
        <v>ООО "Опытно-демонстрационный центр вывода из эксплуатации уран-графитовых ядерных реакторов"</v>
      </c>
      <c r="F107" s="7" t="s">
        <v>5</v>
      </c>
      <c r="H107" s="28">
        <v>106</v>
      </c>
      <c r="I107" s="27" t="s">
        <v>238</v>
      </c>
      <c r="J107" s="12"/>
      <c r="K107" s="12"/>
      <c r="L107" s="12"/>
      <c r="M107" s="12"/>
      <c r="N107" s="12"/>
      <c r="O107" s="12"/>
    </row>
    <row r="108" spans="1:15" s="4" customFormat="1" ht="13.5" customHeight="1" x14ac:dyDescent="0.25">
      <c r="A108" s="21">
        <v>107</v>
      </c>
      <c r="B108" s="7" t="s">
        <v>247</v>
      </c>
      <c r="C108" s="7">
        <v>6916013425</v>
      </c>
      <c r="D108" s="7">
        <v>2010620400</v>
      </c>
      <c r="E108" s="6" t="s">
        <v>248</v>
      </c>
      <c r="F108" s="7" t="s">
        <v>5</v>
      </c>
      <c r="H108" s="28">
        <v>107</v>
      </c>
      <c r="I108" s="27" t="s">
        <v>247</v>
      </c>
      <c r="J108" s="12"/>
      <c r="K108" s="12"/>
      <c r="L108" s="12"/>
      <c r="M108" s="12"/>
      <c r="N108" s="12"/>
      <c r="O108" s="12"/>
    </row>
    <row r="109" spans="1:15" s="4" customFormat="1" ht="13.5" customHeight="1" x14ac:dyDescent="0.25">
      <c r="A109" s="21">
        <v>108</v>
      </c>
      <c r="B109" s="7" t="s">
        <v>249</v>
      </c>
      <c r="C109" s="7">
        <v>2458013365</v>
      </c>
      <c r="D109" s="7" t="s">
        <v>349</v>
      </c>
      <c r="E109" s="6" t="s">
        <v>352</v>
      </c>
      <c r="F109" s="7" t="s">
        <v>5</v>
      </c>
      <c r="H109" s="28">
        <v>108</v>
      </c>
      <c r="I109" s="27" t="s">
        <v>249</v>
      </c>
      <c r="J109" s="12"/>
      <c r="K109" s="12"/>
      <c r="L109" s="12"/>
      <c r="M109" s="12"/>
      <c r="N109" s="12"/>
      <c r="O109" s="12"/>
    </row>
    <row r="110" spans="1:15" s="4" customFormat="1" ht="13.5" customHeight="1" x14ac:dyDescent="0.25">
      <c r="A110" s="21">
        <v>109</v>
      </c>
      <c r="B110" s="7" t="s">
        <v>250</v>
      </c>
      <c r="C110" s="7" t="s">
        <v>250</v>
      </c>
      <c r="D110" s="7" t="s">
        <v>350</v>
      </c>
      <c r="E110" s="7" t="s">
        <v>250</v>
      </c>
      <c r="F110" s="7" t="s">
        <v>5</v>
      </c>
      <c r="H110" s="28">
        <v>109</v>
      </c>
      <c r="I110" s="27" t="s">
        <v>364</v>
      </c>
      <c r="J110" s="12"/>
      <c r="K110" s="12"/>
      <c r="L110" s="12"/>
      <c r="M110" s="12"/>
      <c r="N110" s="12"/>
      <c r="O110" s="12"/>
    </row>
    <row r="111" spans="1:15" s="4" customFormat="1" ht="13.5" customHeight="1" x14ac:dyDescent="0.25">
      <c r="A111" s="6">
        <v>110</v>
      </c>
      <c r="B111" s="7" t="e">
        <f>#REF!</f>
        <v>#REF!</v>
      </c>
      <c r="C111" s="7">
        <v>7706785593</v>
      </c>
      <c r="D111" s="7" t="e">
        <f>#REF!</f>
        <v>#REF!</v>
      </c>
      <c r="E111" s="7" t="s">
        <v>357</v>
      </c>
      <c r="F111" s="7" t="s">
        <v>5</v>
      </c>
      <c r="H111" s="28">
        <v>113</v>
      </c>
      <c r="I111" s="27" t="s">
        <v>356</v>
      </c>
      <c r="J111" s="12"/>
      <c r="K111" s="12"/>
      <c r="L111" s="12"/>
      <c r="M111" s="12"/>
      <c r="N111" s="12"/>
      <c r="O111" s="12"/>
    </row>
    <row r="112" spans="1:15" s="4" customFormat="1" ht="13.5" customHeight="1" x14ac:dyDescent="0.25">
      <c r="A112" s="21">
        <v>111</v>
      </c>
      <c r="B112" s="7" t="s">
        <v>359</v>
      </c>
      <c r="C112" s="7">
        <f>VLOOKUP(B112,[6]Список_компаний_полный!$A:$D,2,0)</f>
        <v>7705408850</v>
      </c>
      <c r="D112" s="7">
        <v>2010591900</v>
      </c>
      <c r="E112" s="6" t="str">
        <f>VLOOKUP(B112,[6]Список_компаний_полный!$A:$D,4,0)</f>
        <v xml:space="preserve">ЗАО "Атомтехэкспорт" </v>
      </c>
      <c r="F112" s="7" t="s">
        <v>5</v>
      </c>
      <c r="H112" s="28">
        <v>110</v>
      </c>
      <c r="I112" s="27" t="s">
        <v>359</v>
      </c>
      <c r="J112" s="12"/>
      <c r="K112" s="12"/>
      <c r="L112" s="12"/>
      <c r="M112" s="12"/>
      <c r="N112" s="12"/>
      <c r="O112" s="12"/>
    </row>
    <row r="113" spans="1:15" s="4" customFormat="1" ht="13.5" customHeight="1" x14ac:dyDescent="0.25">
      <c r="A113" s="21">
        <v>112</v>
      </c>
      <c r="B113" s="7" t="s">
        <v>360</v>
      </c>
      <c r="C113" s="7">
        <f>VLOOKUP(B113,[6]Список_компаний_полный!$A:$D,2,0)</f>
        <v>7725524660</v>
      </c>
      <c r="D113" s="7">
        <v>2010231200</v>
      </c>
      <c r="E113" s="6" t="str">
        <f>VLOOKUP(B113,[6]Список_компаний_полный!$A:$D,4,0)</f>
        <v>ЗАО "Промышленные инновации"</v>
      </c>
      <c r="F113" s="7" t="s">
        <v>5</v>
      </c>
      <c r="H113" s="28">
        <v>111</v>
      </c>
      <c r="I113" s="27" t="s">
        <v>360</v>
      </c>
      <c r="J113" s="12"/>
      <c r="K113" s="12"/>
      <c r="L113" s="12"/>
      <c r="M113" s="12"/>
      <c r="N113" s="12"/>
      <c r="O113" s="12"/>
    </row>
    <row r="114" spans="1:15" s="4" customFormat="1" ht="13.5" customHeight="1" x14ac:dyDescent="0.25">
      <c r="A114" s="21">
        <v>113</v>
      </c>
      <c r="B114" s="7" t="s">
        <v>361</v>
      </c>
      <c r="C114" s="7">
        <f>VLOOKUP(B114,[6]Список_компаний_полный!$A:$D,2,0)</f>
        <v>7743654609</v>
      </c>
      <c r="D114" s="7">
        <v>2010390000</v>
      </c>
      <c r="E114" s="6" t="str">
        <f>VLOOKUP(B114,[6]Список_компаний_полный!$A:$D,4,0)</f>
        <v>ОАО "Всероссийский научно-исследовательский и проектно-конструкторский институт атомного энергетического машиностроения (ВНИИАМ)"</v>
      </c>
      <c r="F114" s="7" t="s">
        <v>5</v>
      </c>
      <c r="H114" s="28">
        <v>112</v>
      </c>
      <c r="I114" s="27" t="s">
        <v>361</v>
      </c>
      <c r="J114" s="12"/>
      <c r="K114" s="12"/>
      <c r="L114" s="12"/>
      <c r="M114" s="12"/>
      <c r="N114" s="12"/>
      <c r="O114" s="12"/>
    </row>
    <row r="115" spans="1:15" s="4" customFormat="1" ht="13.5" customHeight="1" x14ac:dyDescent="0.25">
      <c r="A115" s="21">
        <v>114</v>
      </c>
      <c r="B115" s="7" t="s">
        <v>365</v>
      </c>
      <c r="C115" s="16"/>
      <c r="D115" s="16"/>
      <c r="E115" s="7" t="s">
        <v>365</v>
      </c>
      <c r="F115" s="7" t="s">
        <v>366</v>
      </c>
      <c r="H115" s="28"/>
      <c r="I115" s="27"/>
      <c r="J115" s="12"/>
      <c r="K115" s="12"/>
      <c r="L115" s="12"/>
      <c r="M115" s="12"/>
      <c r="N115" s="12"/>
      <c r="O115" s="12"/>
    </row>
    <row r="116" spans="1:15" s="4" customFormat="1" ht="13.5" customHeight="1" x14ac:dyDescent="0.25">
      <c r="A116" s="21">
        <v>115</v>
      </c>
      <c r="B116" s="7" t="s">
        <v>6</v>
      </c>
      <c r="C116" s="7" t="s">
        <v>7</v>
      </c>
      <c r="D116" s="7">
        <v>2010021200</v>
      </c>
      <c r="E116" s="6" t="s">
        <v>8</v>
      </c>
      <c r="F116" s="7" t="s">
        <v>5</v>
      </c>
      <c r="H116" s="28"/>
      <c r="I116" s="27"/>
      <c r="J116" s="12"/>
      <c r="K116" s="12"/>
      <c r="L116" s="12"/>
      <c r="M116" s="12"/>
      <c r="N116" s="12"/>
      <c r="O116" s="12"/>
    </row>
    <row r="117" spans="1:15" s="4" customFormat="1" ht="13.5" customHeight="1" x14ac:dyDescent="0.25">
      <c r="A117" s="21">
        <v>116</v>
      </c>
      <c r="B117" s="7" t="s">
        <v>14</v>
      </c>
      <c r="C117" s="7">
        <v>817104549</v>
      </c>
      <c r="D117" s="7">
        <v>2010021500</v>
      </c>
      <c r="E117" s="6" t="s">
        <v>15</v>
      </c>
      <c r="F117" s="7" t="s">
        <v>5</v>
      </c>
      <c r="H117" s="28"/>
      <c r="I117" s="27"/>
      <c r="J117" s="12"/>
      <c r="K117" s="12"/>
      <c r="L117" s="12"/>
      <c r="M117" s="12"/>
      <c r="N117" s="12"/>
      <c r="O117" s="12"/>
    </row>
  </sheetData>
  <autoFilter ref="A1:F114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94" workbookViewId="0">
      <selection activeCell="B117" sqref="B2:B117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7" width="17.42578125" style="4"/>
    <col min="8" max="8" width="3.5703125" bestFit="1" customWidth="1"/>
    <col min="9" max="9" width="23.7109375" bestFit="1" customWidth="1"/>
    <col min="10" max="15" width="17.42578125" style="12"/>
    <col min="16" max="16384" width="17.42578125" style="11"/>
  </cols>
  <sheetData>
    <row r="1" spans="1:15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H1" s="27" t="s">
        <v>353</v>
      </c>
      <c r="I1" s="27" t="s">
        <v>354</v>
      </c>
    </row>
    <row r="2" spans="1:15" ht="13.5" customHeight="1" x14ac:dyDescent="0.25">
      <c r="A2" s="6">
        <v>1</v>
      </c>
      <c r="B2" s="6" t="s">
        <v>9</v>
      </c>
      <c r="C2" s="7" t="str">
        <f>VLOOKUP(B2,[6]Список_компаний_полный!$A:$D,2,0)</f>
        <v>HBR 6557</v>
      </c>
      <c r="D2" s="8" t="s">
        <v>251</v>
      </c>
      <c r="E2" s="6" t="str">
        <f>VLOOKUP(B2,[6]Список_компаний_полный!$A:$D,4,0)</f>
        <v>INTERNEXCO GmbH</v>
      </c>
      <c r="F2" s="7" t="s">
        <v>5</v>
      </c>
      <c r="H2" s="28">
        <v>1</v>
      </c>
      <c r="I2" s="27" t="s">
        <v>9</v>
      </c>
    </row>
    <row r="3" spans="1:15" s="24" customFormat="1" ht="13.5" customHeight="1" x14ac:dyDescent="0.25">
      <c r="A3" s="21">
        <v>2</v>
      </c>
      <c r="B3" s="22" t="s">
        <v>213</v>
      </c>
      <c r="C3" s="22" t="s">
        <v>40</v>
      </c>
      <c r="D3" s="22">
        <v>2010240310</v>
      </c>
      <c r="E3" s="22" t="s">
        <v>213</v>
      </c>
      <c r="F3" s="22" t="s">
        <v>5</v>
      </c>
      <c r="G3" s="23"/>
      <c r="H3" s="28">
        <v>2</v>
      </c>
      <c r="I3" s="27" t="s">
        <v>213</v>
      </c>
      <c r="J3" s="25"/>
      <c r="K3" s="25"/>
      <c r="L3" s="25"/>
      <c r="M3" s="25"/>
      <c r="N3" s="25"/>
      <c r="O3" s="25"/>
    </row>
    <row r="4" spans="1:15" s="24" customFormat="1" ht="13.5" customHeight="1" x14ac:dyDescent="0.25">
      <c r="A4" s="21">
        <v>3</v>
      </c>
      <c r="B4" s="21" t="s">
        <v>12</v>
      </c>
      <c r="C4" s="22" t="s">
        <v>12</v>
      </c>
      <c r="D4" s="26">
        <v>2010021600</v>
      </c>
      <c r="E4" s="21" t="s">
        <v>13</v>
      </c>
      <c r="F4" s="22" t="s">
        <v>5</v>
      </c>
      <c r="G4" s="23"/>
      <c r="H4" s="28">
        <v>3</v>
      </c>
      <c r="I4" s="27" t="s">
        <v>12</v>
      </c>
      <c r="J4" s="25"/>
      <c r="K4" s="25"/>
      <c r="L4" s="25"/>
      <c r="M4" s="25"/>
      <c r="N4" s="25"/>
      <c r="O4" s="25"/>
    </row>
    <row r="5" spans="1:15" s="24" customFormat="1" ht="13.5" customHeight="1" x14ac:dyDescent="0.25">
      <c r="A5" s="21">
        <v>4</v>
      </c>
      <c r="B5" s="21" t="s">
        <v>18</v>
      </c>
      <c r="C5" s="22" t="s">
        <v>18</v>
      </c>
      <c r="D5" s="26" t="s">
        <v>252</v>
      </c>
      <c r="E5" s="21" t="s">
        <v>19</v>
      </c>
      <c r="F5" s="22" t="s">
        <v>5</v>
      </c>
      <c r="G5" s="23"/>
      <c r="H5" s="28">
        <v>4</v>
      </c>
      <c r="I5" s="27" t="s">
        <v>18</v>
      </c>
      <c r="J5" s="25"/>
      <c r="K5" s="25"/>
      <c r="L5" s="25"/>
      <c r="M5" s="25"/>
      <c r="N5" s="25"/>
      <c r="O5" s="25"/>
    </row>
    <row r="6" spans="1:15" s="24" customFormat="1" ht="13.5" customHeight="1" x14ac:dyDescent="0.25">
      <c r="A6" s="6">
        <v>5</v>
      </c>
      <c r="B6" s="21" t="s">
        <v>21</v>
      </c>
      <c r="C6" s="22" t="s">
        <v>21</v>
      </c>
      <c r="D6" s="26" t="s">
        <v>253</v>
      </c>
      <c r="E6" s="21" t="s">
        <v>21</v>
      </c>
      <c r="F6" s="22" t="s">
        <v>5</v>
      </c>
      <c r="G6" s="23"/>
      <c r="H6" s="28">
        <v>5</v>
      </c>
      <c r="I6" s="27" t="s">
        <v>21</v>
      </c>
      <c r="J6" s="25"/>
      <c r="K6" s="25"/>
      <c r="L6" s="25"/>
      <c r="M6" s="25"/>
      <c r="N6" s="25"/>
      <c r="O6" s="25"/>
    </row>
    <row r="7" spans="1:15" s="24" customFormat="1" ht="13.5" customHeight="1" x14ac:dyDescent="0.25">
      <c r="A7" s="21">
        <v>6</v>
      </c>
      <c r="B7" s="22" t="s">
        <v>26</v>
      </c>
      <c r="C7" s="22">
        <f>VLOOKUP(B7,[6]Список_компаний_полный!$A:$D,2,0)</f>
        <v>6454074501</v>
      </c>
      <c r="D7" s="22" t="s">
        <v>254</v>
      </c>
      <c r="E7" s="21" t="str">
        <f>VLOOKUP(B7,[6]Список_компаний_полный!$A:$D,4,0)</f>
        <v>ООО "Аргон"</v>
      </c>
      <c r="F7" s="22" t="s">
        <v>5</v>
      </c>
      <c r="G7" s="23"/>
      <c r="H7" s="28">
        <v>6</v>
      </c>
      <c r="I7" s="27" t="s">
        <v>26</v>
      </c>
      <c r="J7" s="25"/>
      <c r="K7" s="25"/>
      <c r="L7" s="25"/>
      <c r="M7" s="25"/>
      <c r="N7" s="25"/>
      <c r="O7" s="25"/>
    </row>
    <row r="8" spans="1:15" s="24" customFormat="1" ht="13.5" customHeight="1" x14ac:dyDescent="0.25">
      <c r="A8" s="21">
        <v>7</v>
      </c>
      <c r="B8" s="22" t="s">
        <v>28</v>
      </c>
      <c r="C8" s="22">
        <f>VLOOKUP(B8,[6]Список_компаний_полный!$A:$D,2,0)</f>
        <v>7706016076</v>
      </c>
      <c r="D8" s="22" t="s">
        <v>255</v>
      </c>
      <c r="E8" s="21" t="str">
        <f>VLOOKUP(B8,[6]Список_компаний_полный!$A:$D,4,0)</f>
        <v>ОАО "Урановый холдинг АРМЗ" ("Атомредметзолото")</v>
      </c>
      <c r="F8" s="22" t="s">
        <v>5</v>
      </c>
      <c r="G8" s="23"/>
      <c r="H8" s="28">
        <v>7</v>
      </c>
      <c r="I8" s="27" t="s">
        <v>28</v>
      </c>
      <c r="J8" s="25"/>
      <c r="K8" s="25"/>
      <c r="L8" s="25"/>
      <c r="M8" s="25"/>
      <c r="N8" s="25"/>
      <c r="O8" s="25"/>
    </row>
    <row r="9" spans="1:15" s="24" customFormat="1" ht="13.5" customHeight="1" x14ac:dyDescent="0.25">
      <c r="A9" s="21">
        <v>8</v>
      </c>
      <c r="B9" s="22" t="s">
        <v>32</v>
      </c>
      <c r="C9" s="22">
        <f>VLOOKUP(B9,[6]Список_компаний_полный!$A:$D,2,0)</f>
        <v>7717609102</v>
      </c>
      <c r="D9" s="22" t="s">
        <v>256</v>
      </c>
      <c r="E9" s="21" t="str">
        <f>VLOOKUP(B9,[6]Список_компаний_полный!$A:$D,4,0)</f>
        <v xml:space="preserve">ОАО "Атомспецтранс" </v>
      </c>
      <c r="F9" s="22" t="s">
        <v>5</v>
      </c>
      <c r="G9" s="23"/>
      <c r="H9" s="28">
        <v>8</v>
      </c>
      <c r="I9" s="27" t="s">
        <v>32</v>
      </c>
      <c r="J9" s="25"/>
      <c r="K9" s="25"/>
      <c r="L9" s="25"/>
      <c r="M9" s="25"/>
      <c r="N9" s="25"/>
      <c r="O9" s="25"/>
    </row>
    <row r="10" spans="1:15" s="24" customFormat="1" ht="13.5" customHeight="1" x14ac:dyDescent="0.25">
      <c r="A10" s="21">
        <v>9</v>
      </c>
      <c r="B10" s="22" t="s">
        <v>34</v>
      </c>
      <c r="C10" s="22">
        <f>VLOOKUP(B10,[6]Список_компаний_полный!$A:$D,2,0)</f>
        <v>5029106714</v>
      </c>
      <c r="D10" s="22" t="s">
        <v>257</v>
      </c>
      <c r="E10" s="21" t="str">
        <f>VLOOKUP(B10,[6]Список_компаний_полный!$A:$D,4,0)</f>
        <v xml:space="preserve">ОАО по наладке, совершенствованию эксплуатации и организации управления атомных станций "Атомтехэнерго" </v>
      </c>
      <c r="F10" s="22" t="s">
        <v>5</v>
      </c>
      <c r="G10" s="23"/>
      <c r="H10" s="28">
        <v>9</v>
      </c>
      <c r="I10" s="27" t="s">
        <v>34</v>
      </c>
      <c r="J10" s="25"/>
      <c r="K10" s="25"/>
      <c r="L10" s="25"/>
      <c r="M10" s="25"/>
      <c r="N10" s="25"/>
      <c r="O10" s="25"/>
    </row>
    <row r="11" spans="1:15" s="24" customFormat="1" ht="13.5" customHeight="1" x14ac:dyDescent="0.25">
      <c r="A11" s="6">
        <v>10</v>
      </c>
      <c r="B11" s="22" t="s">
        <v>36</v>
      </c>
      <c r="C11" s="22">
        <f>VLOOKUP(B11,[6]Список_компаний_полный!$A:$D,2,0)</f>
        <v>7706614573</v>
      </c>
      <c r="D11" s="22" t="s">
        <v>258</v>
      </c>
      <c r="E11" s="21" t="str">
        <f>VLOOKUP(B11,[6]Список_компаний_полный!$A:$D,4,0)</f>
        <v>ОАО "Атомное и энергетическое машиностроение" (ОАО "Атомэнергомаш")</v>
      </c>
      <c r="F11" s="22" t="s">
        <v>5</v>
      </c>
      <c r="G11" s="23"/>
      <c r="H11" s="28">
        <v>10</v>
      </c>
      <c r="I11" s="27" t="s">
        <v>36</v>
      </c>
      <c r="J11" s="25"/>
      <c r="K11" s="25"/>
      <c r="L11" s="25"/>
      <c r="M11" s="25"/>
      <c r="N11" s="25"/>
      <c r="O11" s="25"/>
    </row>
    <row r="12" spans="1:15" s="24" customFormat="1" ht="13.5" customHeight="1" x14ac:dyDescent="0.25">
      <c r="A12" s="21">
        <v>11</v>
      </c>
      <c r="B12" s="22" t="s">
        <v>38</v>
      </c>
      <c r="C12" s="22">
        <f>VLOOKUP(B12,[6]Список_компаний_полный!$A:$D,2,0)</f>
        <v>5029112443</v>
      </c>
      <c r="D12" s="22" t="s">
        <v>259</v>
      </c>
      <c r="E12" s="21" t="str">
        <f>VLOOKUP(B12,[6]Список_компаний_полный!$A:$D,4,0)</f>
        <v>ОАО "Атомэнергоремонт"</v>
      </c>
      <c r="F12" s="22" t="s">
        <v>5</v>
      </c>
      <c r="G12" s="23"/>
      <c r="H12" s="28">
        <v>11</v>
      </c>
      <c r="I12" s="27" t="s">
        <v>38</v>
      </c>
      <c r="J12" s="25"/>
      <c r="K12" s="25"/>
      <c r="L12" s="25"/>
      <c r="M12" s="25"/>
      <c r="N12" s="25"/>
      <c r="O12" s="25"/>
    </row>
    <row r="13" spans="1:15" s="24" customFormat="1" ht="13.5" customHeight="1" x14ac:dyDescent="0.25">
      <c r="A13" s="21">
        <v>12</v>
      </c>
      <c r="B13" s="22" t="s">
        <v>214</v>
      </c>
      <c r="C13" s="22">
        <f>VLOOKUP(B13,[6]Список_компаний_полный!$A:$D,2,0)</f>
        <v>7706673635</v>
      </c>
      <c r="D13" s="22" t="s">
        <v>260</v>
      </c>
      <c r="E13" s="21" t="str">
        <f>VLOOKUP(B13,[6]Список_компаний_полный!$A:$D,4,0)</f>
        <v>ЗАО "АЭМ-лизинг"</v>
      </c>
      <c r="F13" s="22" t="s">
        <v>5</v>
      </c>
      <c r="G13" s="23"/>
      <c r="H13" s="28">
        <v>12</v>
      </c>
      <c r="I13" s="27" t="s">
        <v>214</v>
      </c>
      <c r="J13" s="25"/>
      <c r="K13" s="25"/>
      <c r="L13" s="25"/>
      <c r="M13" s="25"/>
      <c r="N13" s="25"/>
      <c r="O13" s="25"/>
    </row>
    <row r="14" spans="1:15" s="24" customFormat="1" ht="13.5" customHeight="1" x14ac:dyDescent="0.25">
      <c r="A14" s="21">
        <v>13</v>
      </c>
      <c r="B14" s="22" t="s">
        <v>41</v>
      </c>
      <c r="C14" s="22">
        <f>VLOOKUP(B14,[6]Список_компаний_полный!$A:$D,2,0)</f>
        <v>7817311895</v>
      </c>
      <c r="D14" s="22" t="s">
        <v>261</v>
      </c>
      <c r="E14" s="21" t="str">
        <f>VLOOKUP(B14,[6]Список_компаний_полный!$A:$D,4,0)</f>
        <v>ЗАО "АЭМ-технологии"</v>
      </c>
      <c r="F14" s="22" t="s">
        <v>5</v>
      </c>
      <c r="G14" s="23"/>
      <c r="H14" s="28">
        <v>13</v>
      </c>
      <c r="I14" s="27" t="s">
        <v>41</v>
      </c>
      <c r="J14" s="25"/>
      <c r="K14" s="25"/>
      <c r="L14" s="25"/>
      <c r="M14" s="25"/>
      <c r="N14" s="25"/>
      <c r="O14" s="25"/>
    </row>
    <row r="15" spans="1:15" s="24" customFormat="1" ht="13.5" customHeight="1" x14ac:dyDescent="0.25">
      <c r="A15" s="21">
        <v>14</v>
      </c>
      <c r="B15" s="22" t="s">
        <v>45</v>
      </c>
      <c r="C15" s="22">
        <f>VLOOKUP(B15,[6]Список_компаний_полный!$A:$D,2,0)</f>
        <v>7706664260</v>
      </c>
      <c r="D15" s="22" t="s">
        <v>263</v>
      </c>
      <c r="E15" s="21" t="str">
        <f>VLOOKUP(B15,[6]Список_компаний_полный!$A:$D,4,0)</f>
        <v>ОАО "Атомный энергопромышленный комплекс" (ОАО "Атомэнергопром")</v>
      </c>
      <c r="F15" s="22" t="s">
        <v>5</v>
      </c>
      <c r="G15" s="23"/>
      <c r="H15" s="28">
        <v>14</v>
      </c>
      <c r="I15" s="27" t="s">
        <v>45</v>
      </c>
      <c r="J15" s="25"/>
      <c r="K15" s="25"/>
      <c r="L15" s="25"/>
      <c r="M15" s="25"/>
      <c r="N15" s="25"/>
      <c r="O15" s="25"/>
    </row>
    <row r="16" spans="1:15" s="24" customFormat="1" ht="13.5" customHeight="1" x14ac:dyDescent="0.25">
      <c r="A16" s="6">
        <v>15</v>
      </c>
      <c r="B16" s="22" t="s">
        <v>245</v>
      </c>
      <c r="C16" s="22" t="s">
        <v>245</v>
      </c>
      <c r="D16" s="22" t="s">
        <v>264</v>
      </c>
      <c r="E16" s="22" t="s">
        <v>245</v>
      </c>
      <c r="F16" s="22" t="s">
        <v>5</v>
      </c>
      <c r="G16" s="23"/>
      <c r="H16" s="28">
        <v>15</v>
      </c>
      <c r="I16" s="27" t="s">
        <v>245</v>
      </c>
      <c r="J16" s="25"/>
      <c r="K16" s="25"/>
      <c r="L16" s="25"/>
      <c r="M16" s="25"/>
      <c r="N16" s="25"/>
      <c r="O16" s="25"/>
    </row>
    <row r="17" spans="1:15" s="24" customFormat="1" ht="13.5" customHeight="1" x14ac:dyDescent="0.25">
      <c r="A17" s="21">
        <v>16</v>
      </c>
      <c r="B17" s="22" t="s">
        <v>47</v>
      </c>
      <c r="C17" s="22">
        <f>VLOOKUP(B17,[6]Список_компаний_полный!$A:$D,2,0)</f>
        <v>3801098402</v>
      </c>
      <c r="D17" s="22" t="s">
        <v>265</v>
      </c>
      <c r="E17" s="22" t="str">
        <f>VLOOKUP(B17,[6]Список_компаний_полный!$A:$D,4,0)</f>
        <v>ОАО "Ангарский электролизный химический комбинат"</v>
      </c>
      <c r="F17" s="22" t="s">
        <v>5</v>
      </c>
      <c r="G17" s="23"/>
      <c r="H17" s="28">
        <v>16</v>
      </c>
      <c r="I17" s="27" t="s">
        <v>47</v>
      </c>
      <c r="J17" s="25"/>
      <c r="K17" s="25"/>
      <c r="L17" s="25"/>
      <c r="M17" s="25"/>
      <c r="N17" s="25"/>
      <c r="O17" s="25"/>
    </row>
    <row r="18" spans="1:15" s="24" customFormat="1" ht="13.5" customHeight="1" x14ac:dyDescent="0.25">
      <c r="A18" s="21">
        <v>17</v>
      </c>
      <c r="B18" s="22" t="s">
        <v>51</v>
      </c>
      <c r="C18" s="22">
        <f>VLOOKUP(B18,[6]Список_компаний_полный!$A:$D,2,0)</f>
        <v>7721247141</v>
      </c>
      <c r="D18" s="22" t="s">
        <v>266</v>
      </c>
      <c r="E18" s="22" t="str">
        <f>VLOOKUP(B18,[6]Список_компаний_полный!$A:$D,4,0)</f>
        <v>ОАО"Всеросийский научно-исследовательский институт по эксплуатации атомных электростанций"</v>
      </c>
      <c r="F18" s="22" t="s">
        <v>5</v>
      </c>
      <c r="G18" s="23"/>
      <c r="H18" s="28">
        <v>17</v>
      </c>
      <c r="I18" s="27" t="s">
        <v>51</v>
      </c>
      <c r="J18" s="25"/>
      <c r="K18" s="25"/>
      <c r="L18" s="25"/>
      <c r="M18" s="25"/>
      <c r="N18" s="25"/>
      <c r="O18" s="25"/>
    </row>
    <row r="19" spans="1:15" s="24" customFormat="1" ht="13.5" customHeight="1" x14ac:dyDescent="0.25">
      <c r="A19" s="21">
        <v>18</v>
      </c>
      <c r="B19" s="22" t="s">
        <v>53</v>
      </c>
      <c r="C19" s="22">
        <f>VLOOKUP(B19,[6]Список_компаний_полный!$A:$D,2,0)</f>
        <v>7734598490</v>
      </c>
      <c r="D19" s="22" t="s">
        <v>267</v>
      </c>
      <c r="E19" s="22" t="str">
        <f>VLOOKUP(B19,[6]Список_компаний_полный!$A:$D,4,0)</f>
        <v>ОАО "Всероссийский научно-исследовательский институт неорганических материалов имени академика А.А.Бочвара"</v>
      </c>
      <c r="F19" s="22" t="s">
        <v>5</v>
      </c>
      <c r="G19" s="23"/>
      <c r="H19" s="28">
        <v>18</v>
      </c>
      <c r="I19" s="27" t="s">
        <v>53</v>
      </c>
      <c r="J19" s="25"/>
      <c r="K19" s="25"/>
      <c r="L19" s="25"/>
      <c r="M19" s="25"/>
      <c r="N19" s="25"/>
      <c r="O19" s="25"/>
    </row>
    <row r="20" spans="1:15" s="24" customFormat="1" ht="13.5" customHeight="1" x14ac:dyDescent="0.25">
      <c r="A20" s="21">
        <v>19</v>
      </c>
      <c r="B20" s="22" t="s">
        <v>55</v>
      </c>
      <c r="C20" s="22">
        <f>VLOOKUP(B20,[6]Список_компаний_полный!$A:$D,2,0)</f>
        <v>7724675770</v>
      </c>
      <c r="D20" s="22" t="s">
        <v>268</v>
      </c>
      <c r="E20" s="22" t="str">
        <f>VLOOKUP(B20,[6]Список_компаний_полный!$A:$D,4,0)</f>
        <v>ОАО "Ведущий научно-исследовательский институт химической технологии (ВНИИХТ)"</v>
      </c>
      <c r="F20" s="22" t="s">
        <v>5</v>
      </c>
      <c r="G20" s="23"/>
      <c r="H20" s="28">
        <v>19</v>
      </c>
      <c r="I20" s="27" t="s">
        <v>55</v>
      </c>
      <c r="J20" s="25"/>
      <c r="K20" s="25"/>
      <c r="L20" s="25"/>
      <c r="M20" s="25"/>
      <c r="N20" s="25"/>
      <c r="O20" s="25"/>
    </row>
    <row r="21" spans="1:15" s="24" customFormat="1" ht="13.5" customHeight="1" x14ac:dyDescent="0.25">
      <c r="A21" s="6">
        <v>20</v>
      </c>
      <c r="B21" s="22" t="s">
        <v>246</v>
      </c>
      <c r="C21" s="22">
        <v>7814417371</v>
      </c>
      <c r="D21" s="22">
        <v>2010460000</v>
      </c>
      <c r="E21" s="22" t="s">
        <v>351</v>
      </c>
      <c r="F21" s="22" t="s">
        <v>5</v>
      </c>
      <c r="G21" s="23"/>
      <c r="H21" s="28">
        <v>20</v>
      </c>
      <c r="I21" s="27" t="s">
        <v>246</v>
      </c>
      <c r="J21" s="25"/>
      <c r="K21" s="25"/>
      <c r="L21" s="25"/>
      <c r="M21" s="25"/>
      <c r="N21" s="25"/>
      <c r="O21" s="25"/>
    </row>
    <row r="22" spans="1:15" s="24" customFormat="1" ht="13.5" customHeight="1" x14ac:dyDescent="0.25">
      <c r="A22" s="21">
        <v>21</v>
      </c>
      <c r="B22" s="22" t="s">
        <v>59</v>
      </c>
      <c r="C22" s="22">
        <f>VLOOKUP(B22,[6]Список_компаний_полный!$A:$D,2,0)</f>
        <v>5036092340</v>
      </c>
      <c r="D22" s="22" t="s">
        <v>269</v>
      </c>
      <c r="E22" s="22" t="str">
        <f>VLOOKUP(B22,[6]Список_компаний_полный!$A:$D,4,0)</f>
        <v>ОАО "Ордена Трудового Красного Знамени и ордена труда ЧССР - опытное конструкторское бюро "ГИДРОПРЕСС"</v>
      </c>
      <c r="F22" s="22" t="s">
        <v>5</v>
      </c>
      <c r="G22" s="23"/>
      <c r="H22" s="28">
        <v>21</v>
      </c>
      <c r="I22" s="27" t="s">
        <v>59</v>
      </c>
      <c r="J22" s="25"/>
      <c r="K22" s="25"/>
      <c r="L22" s="25"/>
      <c r="M22" s="25"/>
      <c r="N22" s="25"/>
      <c r="O22" s="25"/>
    </row>
    <row r="23" spans="1:15" s="24" customFormat="1" ht="13.5" customHeight="1" x14ac:dyDescent="0.25">
      <c r="A23" s="21">
        <v>22</v>
      </c>
      <c r="B23" s="22" t="s">
        <v>61</v>
      </c>
      <c r="C23" s="22">
        <f>VLOOKUP(B23,[6]Список_компаний_полный!$A:$D,2,0)</f>
        <v>7706699062</v>
      </c>
      <c r="D23" s="22" t="s">
        <v>270</v>
      </c>
      <c r="E23" s="22" t="str">
        <f>VLOOKUP(B23,[6]Список_компаний_полный!$A:$D,4,0)</f>
        <v>ОАО "Государственный научно-исследовательский проектный институт редкометаллической промышленности "Гиредмет"</v>
      </c>
      <c r="F23" s="22" t="s">
        <v>5</v>
      </c>
      <c r="G23" s="23"/>
      <c r="H23" s="28">
        <v>22</v>
      </c>
      <c r="I23" s="27" t="s">
        <v>61</v>
      </c>
      <c r="J23" s="25"/>
      <c r="K23" s="25"/>
      <c r="L23" s="25"/>
      <c r="M23" s="25"/>
      <c r="N23" s="25"/>
      <c r="O23" s="25"/>
    </row>
    <row r="24" spans="1:15" s="24" customFormat="1" ht="13.5" customHeight="1" x14ac:dyDescent="0.25">
      <c r="A24" s="21">
        <v>23</v>
      </c>
      <c r="B24" s="22" t="s">
        <v>63</v>
      </c>
      <c r="C24" s="22">
        <f>VLOOKUP(B24,[6]Список_компаний_полный!$A:$D,2,0)</f>
        <v>7706729736</v>
      </c>
      <c r="D24" s="22" t="s">
        <v>271</v>
      </c>
      <c r="E24" s="22" t="str">
        <f>VLOOKUP(B24,[6]Список_компаний_полный!$A:$D,4,0)</f>
        <v>ЗАО "Гринатом"</v>
      </c>
      <c r="F24" s="22" t="s">
        <v>5</v>
      </c>
      <c r="G24" s="23"/>
      <c r="H24" s="28">
        <v>23</v>
      </c>
      <c r="I24" s="27" t="s">
        <v>63</v>
      </c>
      <c r="J24" s="25"/>
      <c r="K24" s="25"/>
      <c r="L24" s="25"/>
      <c r="M24" s="25"/>
      <c r="N24" s="25"/>
      <c r="O24" s="25"/>
    </row>
    <row r="25" spans="1:15" s="24" customFormat="1" ht="13.5" customHeight="1" x14ac:dyDescent="0.25">
      <c r="A25" s="21">
        <v>24</v>
      </c>
      <c r="B25" s="22" t="s">
        <v>65</v>
      </c>
      <c r="C25" s="22">
        <f>VLOOKUP(B25,[6]Список_компаний_полный!$A:$D,2,0)</f>
        <v>7708697977</v>
      </c>
      <c r="D25" s="22" t="s">
        <v>272</v>
      </c>
      <c r="E25" s="22" t="str">
        <f>VLOOKUP(B25,[6]Список_компаний_полный!$A:$D,4,0)</f>
        <v>ОАО "Государственный специализированный проектный институт" (ОАО "ГСПИ")</v>
      </c>
      <c r="F25" s="22" t="s">
        <v>5</v>
      </c>
      <c r="G25" s="23"/>
      <c r="H25" s="28">
        <v>24</v>
      </c>
      <c r="I25" s="27" t="s">
        <v>65</v>
      </c>
      <c r="J25" s="25"/>
      <c r="K25" s="25"/>
      <c r="L25" s="25"/>
      <c r="M25" s="25"/>
      <c r="N25" s="25"/>
      <c r="O25" s="25"/>
    </row>
    <row r="26" spans="1:15" s="24" customFormat="1" ht="13.5" customHeight="1" x14ac:dyDescent="0.25">
      <c r="A26" s="6">
        <v>25</v>
      </c>
      <c r="B26" s="22" t="s">
        <v>67</v>
      </c>
      <c r="C26" s="22">
        <f>VLOOKUP(B26,[6]Список_компаний_полный!$A:$D,2,0)</f>
        <v>4506004751</v>
      </c>
      <c r="D26" s="22" t="s">
        <v>273</v>
      </c>
      <c r="E26" s="22" t="str">
        <f>VLOOKUP(B26,[6]Список_компаний_полный!$A:$D,4,0)</f>
        <v>ЗАО "Далур"</v>
      </c>
      <c r="F26" s="22" t="s">
        <v>5</v>
      </c>
      <c r="G26" s="23"/>
      <c r="H26" s="28">
        <v>25</v>
      </c>
      <c r="I26" s="27" t="s">
        <v>67</v>
      </c>
      <c r="J26" s="25"/>
      <c r="K26" s="25"/>
      <c r="L26" s="25"/>
      <c r="M26" s="25"/>
      <c r="N26" s="25"/>
      <c r="O26" s="25"/>
    </row>
    <row r="27" spans="1:15" s="24" customFormat="1" ht="13.5" customHeight="1" x14ac:dyDescent="0.25">
      <c r="A27" s="21">
        <v>26</v>
      </c>
      <c r="B27" s="22" t="s">
        <v>69</v>
      </c>
      <c r="C27" s="22">
        <f>VLOOKUP(B27,[6]Список_компаний_полный!$A:$D,2,0)</f>
        <v>7706730001</v>
      </c>
      <c r="D27" s="22" t="s">
        <v>274</v>
      </c>
      <c r="E27" s="22" t="str">
        <f>VLOOKUP(B27,[6]Список_компаний_полный!$A:$D,4,0)</f>
        <v>ОАО "Дирекция Единого Заказа оборудования для АЭС"</v>
      </c>
      <c r="F27" s="22" t="s">
        <v>5</v>
      </c>
      <c r="G27" s="23"/>
      <c r="H27" s="28">
        <v>26</v>
      </c>
      <c r="I27" s="27" t="s">
        <v>69</v>
      </c>
      <c r="J27" s="25"/>
      <c r="K27" s="25"/>
      <c r="L27" s="25"/>
      <c r="M27" s="25"/>
      <c r="N27" s="25"/>
      <c r="O27" s="25"/>
    </row>
    <row r="28" spans="1:15" s="24" customFormat="1" ht="13.5" customHeight="1" x14ac:dyDescent="0.25">
      <c r="A28" s="21">
        <v>27</v>
      </c>
      <c r="B28" s="22" t="s">
        <v>71</v>
      </c>
      <c r="C28" s="22">
        <v>7708671295</v>
      </c>
      <c r="D28" s="22">
        <v>2010020602</v>
      </c>
      <c r="E28" s="22" t="s">
        <v>72</v>
      </c>
      <c r="F28" s="22" t="s">
        <v>5</v>
      </c>
      <c r="G28" s="23"/>
      <c r="H28" s="28">
        <v>27</v>
      </c>
      <c r="I28" s="27" t="s">
        <v>71</v>
      </c>
      <c r="J28" s="25"/>
      <c r="K28" s="25"/>
      <c r="L28" s="25"/>
      <c r="M28" s="25"/>
      <c r="N28" s="25"/>
      <c r="O28" s="25"/>
    </row>
    <row r="29" spans="1:15" s="24" customFormat="1" ht="13.5" customHeight="1" x14ac:dyDescent="0.25">
      <c r="A29" s="21">
        <v>28</v>
      </c>
      <c r="B29" s="22" t="s">
        <v>73</v>
      </c>
      <c r="C29" s="22">
        <f>VLOOKUP(B29,[6]Список_компаний_полный!$A:$D,2,0)</f>
        <v>7701763846</v>
      </c>
      <c r="D29" s="22" t="s">
        <v>275</v>
      </c>
      <c r="E29" s="22" t="str">
        <f>VLOOKUP(B29,[6]Список_компаний_полный!$A:$D,4,0)</f>
        <v>ОАО "Всероссийское производственное объединение "Зарубежатомэнергострой" (ОАО "ВПО "ЗАЭС")</v>
      </c>
      <c r="F29" s="22" t="s">
        <v>5</v>
      </c>
      <c r="G29" s="23"/>
      <c r="H29" s="28">
        <v>28</v>
      </c>
      <c r="I29" s="27" t="s">
        <v>73</v>
      </c>
      <c r="J29" s="25"/>
      <c r="K29" s="25"/>
      <c r="L29" s="25"/>
      <c r="M29" s="25"/>
      <c r="N29" s="25"/>
      <c r="O29" s="25"/>
    </row>
    <row r="30" spans="1:15" s="24" customFormat="1" ht="13.5" customHeight="1" x14ac:dyDescent="0.25">
      <c r="A30" s="21">
        <v>29</v>
      </c>
      <c r="B30" s="22" t="s">
        <v>77</v>
      </c>
      <c r="C30" s="22">
        <f>VLOOKUP(B30,[6]Список_компаний_полный!$A:$D,2,0)</f>
        <v>5036040729</v>
      </c>
      <c r="D30" s="22" t="s">
        <v>276</v>
      </c>
      <c r="E30" s="21" t="str">
        <f>VLOOKUP(B30,[6]Список_компаний_полный!$A:$D,4,0)</f>
        <v>ОАО "Машиностроительный завод "ЗиО Подольск"</v>
      </c>
      <c r="F30" s="22" t="s">
        <v>5</v>
      </c>
      <c r="G30" s="23"/>
      <c r="H30" s="28">
        <v>29</v>
      </c>
      <c r="I30" s="27" t="s">
        <v>77</v>
      </c>
      <c r="J30" s="25"/>
      <c r="K30" s="25"/>
      <c r="L30" s="25"/>
      <c r="M30" s="25"/>
      <c r="N30" s="25"/>
      <c r="O30" s="25"/>
    </row>
    <row r="31" spans="1:15" s="24" customFormat="1" ht="13.5" customHeight="1" x14ac:dyDescent="0.25">
      <c r="A31" s="6">
        <v>30</v>
      </c>
      <c r="B31" s="22" t="s">
        <v>75</v>
      </c>
      <c r="C31" s="22">
        <f>VLOOKUP(B31,[6]Список_компаний_полный!$A:$D,2,0)</f>
        <v>5036039258</v>
      </c>
      <c r="D31" s="22" t="s">
        <v>277</v>
      </c>
      <c r="E31" s="21" t="str">
        <f>VLOOKUP(B31,[6]Список_компаний_полный!$A:$D,4,0)</f>
        <v>ОАО "Инжиниринговая компания "ЗИОМАР"</v>
      </c>
      <c r="F31" s="22" t="s">
        <v>5</v>
      </c>
      <c r="G31" s="23"/>
      <c r="H31" s="28">
        <v>30</v>
      </c>
      <c r="I31" s="27" t="s">
        <v>75</v>
      </c>
      <c r="J31" s="25"/>
      <c r="K31" s="25"/>
      <c r="L31" s="25"/>
      <c r="M31" s="25"/>
      <c r="N31" s="25"/>
      <c r="O31" s="25"/>
    </row>
    <row r="32" spans="1:15" s="23" customFormat="1" ht="13.5" customHeight="1" x14ac:dyDescent="0.25">
      <c r="A32" s="21">
        <v>31</v>
      </c>
      <c r="B32" s="22" t="s">
        <v>79</v>
      </c>
      <c r="C32" s="22">
        <f>VLOOKUP(B32,[6]Список_компаний_полный!$A:$D,2,0)</f>
        <v>7450045935</v>
      </c>
      <c r="D32" s="22" t="s">
        <v>278</v>
      </c>
      <c r="E32" s="21" t="str">
        <f>VLOOKUP(B32,[6]Список_компаний_полный!$A:$D,4,0)</f>
        <v>ООО "Завод углеродных и композиционных материалов"</v>
      </c>
      <c r="F32" s="22" t="s">
        <v>5</v>
      </c>
      <c r="H32" s="28">
        <v>31</v>
      </c>
      <c r="I32" s="27" t="s">
        <v>79</v>
      </c>
      <c r="J32" s="25"/>
      <c r="K32" s="25"/>
      <c r="L32" s="25"/>
      <c r="M32" s="25"/>
      <c r="N32" s="25"/>
      <c r="O32" s="25"/>
    </row>
    <row r="33" spans="1:15" s="23" customFormat="1" ht="13.5" customHeight="1" x14ac:dyDescent="0.25">
      <c r="A33" s="21">
        <v>32</v>
      </c>
      <c r="B33" s="22" t="s">
        <v>81</v>
      </c>
      <c r="C33" s="22">
        <f>VLOOKUP(B33,[6]Список_компаний_полный!$A:$D,2,0)</f>
        <v>7706689000</v>
      </c>
      <c r="D33" s="22" t="s">
        <v>279</v>
      </c>
      <c r="E33" s="21" t="str">
        <f>VLOOKUP(B33,[6]Список_компаний_полный!$A:$D,4,0)</f>
        <v>ОАО "Инжиниринговый центр "Русская газовая центрифуга"</v>
      </c>
      <c r="F33" s="22" t="s">
        <v>5</v>
      </c>
      <c r="H33" s="28">
        <v>32</v>
      </c>
      <c r="I33" s="27" t="s">
        <v>81</v>
      </c>
      <c r="J33" s="25"/>
      <c r="K33" s="25"/>
      <c r="L33" s="25"/>
      <c r="M33" s="25"/>
      <c r="N33" s="25"/>
      <c r="O33" s="25"/>
    </row>
    <row r="34" spans="1:15" s="23" customFormat="1" ht="13.5" customHeight="1" x14ac:dyDescent="0.25">
      <c r="A34" s="21">
        <v>33</v>
      </c>
      <c r="B34" s="22" t="s">
        <v>85</v>
      </c>
      <c r="C34" s="22">
        <f>VLOOKUP(B34,[6]Список_компаний_полный!$A:$D,2,0)</f>
        <v>3305004397</v>
      </c>
      <c r="D34" s="22" t="s">
        <v>280</v>
      </c>
      <c r="E34" s="21" t="str">
        <f>VLOOKUP(B34,[6]Список_компаний_полный!$A:$D,4,0)</f>
        <v>ОАО "Ковровский механический завод"</v>
      </c>
      <c r="F34" s="22" t="s">
        <v>5</v>
      </c>
      <c r="H34" s="28">
        <v>33</v>
      </c>
      <c r="I34" s="27" t="s">
        <v>85</v>
      </c>
      <c r="J34" s="25"/>
      <c r="K34" s="25"/>
      <c r="L34" s="25"/>
      <c r="M34" s="25"/>
      <c r="N34" s="25"/>
      <c r="O34" s="25"/>
    </row>
    <row r="35" spans="1:15" s="23" customFormat="1" ht="13.5" customHeight="1" x14ac:dyDescent="0.25">
      <c r="A35" s="21">
        <v>34</v>
      </c>
      <c r="B35" s="22" t="s">
        <v>89</v>
      </c>
      <c r="C35" s="22">
        <f>VLOOKUP(B35,[6]Список_компаний_полный!$A:$D,2,0)</f>
        <v>7705833438</v>
      </c>
      <c r="D35" s="22" t="s">
        <v>281</v>
      </c>
      <c r="E35" s="21" t="str">
        <f>VLOOKUP(B35,[6]Список_компаний_полный!$A:$D,4,0)</f>
        <v>ООО "Краун"</v>
      </c>
      <c r="F35" s="22" t="s">
        <v>5</v>
      </c>
      <c r="H35" s="28">
        <v>34</v>
      </c>
      <c r="I35" s="27" t="s">
        <v>89</v>
      </c>
      <c r="J35" s="25"/>
      <c r="K35" s="25"/>
      <c r="L35" s="25"/>
      <c r="M35" s="25"/>
      <c r="N35" s="25"/>
      <c r="O35" s="25"/>
    </row>
    <row r="36" spans="1:15" s="23" customFormat="1" ht="13.5" customHeight="1" x14ac:dyDescent="0.25">
      <c r="A36" s="6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H36" s="28">
        <v>35</v>
      </c>
      <c r="I36" s="27" t="s">
        <v>91</v>
      </c>
      <c r="J36" s="25"/>
      <c r="K36" s="25"/>
      <c r="L36" s="25"/>
      <c r="M36" s="25"/>
      <c r="N36" s="25"/>
      <c r="O36" s="25"/>
    </row>
    <row r="37" spans="1:15" s="23" customFormat="1" ht="13.5" customHeight="1" x14ac:dyDescent="0.25">
      <c r="A37" s="21">
        <v>36</v>
      </c>
      <c r="B37" s="22" t="s">
        <v>93</v>
      </c>
      <c r="C37" s="22">
        <f>VLOOKUP(B37,[6]Список_компаний_полный!$A:$D,2,0)</f>
        <v>7724558466</v>
      </c>
      <c r="D37" s="22" t="s">
        <v>282</v>
      </c>
      <c r="E37" s="21" t="str">
        <f>VLOOKUP(B37,[6]Список_компаний_полный!$A:$D,4,0)</f>
        <v>ОАО "Московский завод полиметаллов"</v>
      </c>
      <c r="F37" s="22" t="s">
        <v>5</v>
      </c>
      <c r="H37" s="28">
        <v>36</v>
      </c>
      <c r="I37" s="27" t="s">
        <v>93</v>
      </c>
      <c r="J37" s="25"/>
      <c r="K37" s="25"/>
      <c r="L37" s="25"/>
      <c r="M37" s="25"/>
      <c r="N37" s="25"/>
      <c r="O37" s="25"/>
    </row>
    <row r="38" spans="1:15" s="23" customFormat="1" ht="13.5" customHeight="1" x14ac:dyDescent="0.25">
      <c r="A38" s="21">
        <v>37</v>
      </c>
      <c r="B38" s="22" t="s">
        <v>99</v>
      </c>
      <c r="C38" s="22">
        <f>VLOOKUP(B38,[6]Список_компаний_полный!$A:$D,2,0)</f>
        <v>5053005918</v>
      </c>
      <c r="D38" s="22" t="s">
        <v>283</v>
      </c>
      <c r="E38" s="21" t="str">
        <f>VLOOKUP(B38,[6]Список_компаний_полный!$A:$D,4,0)</f>
        <v>ОАО "Машиностроительный завод"</v>
      </c>
      <c r="F38" s="22" t="s">
        <v>5</v>
      </c>
      <c r="H38" s="28">
        <v>37</v>
      </c>
      <c r="I38" s="27" t="s">
        <v>99</v>
      </c>
      <c r="J38" s="25"/>
      <c r="K38" s="25"/>
      <c r="L38" s="25"/>
      <c r="M38" s="25"/>
      <c r="N38" s="25"/>
      <c r="O38" s="25"/>
    </row>
    <row r="39" spans="1:15" s="23" customFormat="1" ht="13.5" customHeight="1" x14ac:dyDescent="0.25">
      <c r="A39" s="21">
        <v>38</v>
      </c>
      <c r="B39" s="22" t="s">
        <v>109</v>
      </c>
      <c r="C39" s="22">
        <f>VLOOKUP(B39,[6]Список_компаний_полный!$A:$D,2,0)</f>
        <v>5410114184</v>
      </c>
      <c r="D39" s="22" t="s">
        <v>284</v>
      </c>
      <c r="E39" s="21" t="str">
        <f>VLOOKUP(B39,[6]Список_компаний_полный!$A:$D,4,0)</f>
        <v>ОАО "Новосибирский завод химконцентратов"</v>
      </c>
      <c r="F39" s="22" t="s">
        <v>5</v>
      </c>
      <c r="H39" s="28">
        <v>38</v>
      </c>
      <c r="I39" s="27" t="s">
        <v>109</v>
      </c>
      <c r="J39" s="25"/>
      <c r="K39" s="25"/>
      <c r="L39" s="25"/>
      <c r="M39" s="25"/>
      <c r="N39" s="25"/>
      <c r="O39" s="25"/>
    </row>
    <row r="40" spans="1:15" ht="13.5" customHeight="1" x14ac:dyDescent="0.25">
      <c r="A40" s="21">
        <v>39</v>
      </c>
      <c r="B40" s="7" t="s">
        <v>111</v>
      </c>
      <c r="C40" s="7">
        <f>VLOOKUP(B40,[6]Список_компаний_полный!$A:$D,2,0)</f>
        <v>5260214123</v>
      </c>
      <c r="D40" s="7" t="s">
        <v>285</v>
      </c>
      <c r="E40" s="6" t="str">
        <f>VLOOKUP(B40,[6]Список_компаний_полный!$A:$D,4,0)</f>
        <v>ОАО Нижегородская инжиниринговая компания "Атомэнергопроект" (ОАО "НИАЭП")</v>
      </c>
      <c r="F40" s="7" t="s">
        <v>5</v>
      </c>
      <c r="H40" s="28">
        <v>39</v>
      </c>
      <c r="I40" s="27" t="s">
        <v>111</v>
      </c>
    </row>
    <row r="41" spans="1:15" ht="13.5" customHeight="1" x14ac:dyDescent="0.25">
      <c r="A41" s="6">
        <v>40</v>
      </c>
      <c r="B41" s="7" t="s">
        <v>113</v>
      </c>
      <c r="C41" s="7">
        <f>VLOOKUP(B41,[6]Список_компаний_полный!$A:$D,2,0)</f>
        <v>7302040242</v>
      </c>
      <c r="D41" s="7" t="s">
        <v>286</v>
      </c>
      <c r="E41" s="6" t="str">
        <f>VLOOKUP(B41,[6]Список_компаний_полный!$A:$D,4,0)</f>
        <v>ОАО Государственный научный центр - Научно-исследовательский институт атомных реакторов (ОАО "ГНЦ НИИАР")</v>
      </c>
      <c r="F41" s="7" t="s">
        <v>5</v>
      </c>
      <c r="H41" s="28">
        <v>40</v>
      </c>
      <c r="I41" s="27" t="s">
        <v>113</v>
      </c>
    </row>
    <row r="42" spans="1:15" ht="13.5" customHeight="1" x14ac:dyDescent="0.25">
      <c r="A42" s="21">
        <v>41</v>
      </c>
      <c r="B42" s="7" t="s">
        <v>115</v>
      </c>
      <c r="C42" s="7">
        <f>VLOOKUP(B42,[6]Список_компаний_полный!$A:$D,2,0)</f>
        <v>7726606316</v>
      </c>
      <c r="D42" s="7" t="s">
        <v>287</v>
      </c>
      <c r="E42" s="6" t="str">
        <f>VLOOKUP(B42,[6]Список_компаний_полный!$A:$D,4,0)</f>
        <v>ОАО "Научно-исследовательский институт технической физики и автоматизации (НИИТФА)"</v>
      </c>
      <c r="F42" s="7" t="s">
        <v>5</v>
      </c>
      <c r="H42" s="28">
        <v>41</v>
      </c>
      <c r="I42" s="27" t="s">
        <v>115</v>
      </c>
    </row>
    <row r="43" spans="1:15" ht="13.5" customHeight="1" x14ac:dyDescent="0.25">
      <c r="A43" s="21">
        <v>42</v>
      </c>
      <c r="B43" s="7" t="s">
        <v>117</v>
      </c>
      <c r="C43" s="7">
        <f>VLOOKUP(B43,[6]Список_компаний_полный!$A:$D,2,0)</f>
        <v>7715719854</v>
      </c>
      <c r="D43" s="7" t="s">
        <v>288</v>
      </c>
      <c r="E43" s="6" t="str">
        <f>VLOOKUP(B43,[6]Список_компаний_полный!$A:$D,4,0)</f>
        <v>ОАО "НИКИМТ "Атомстрой"</v>
      </c>
      <c r="F43" s="7" t="s">
        <v>5</v>
      </c>
      <c r="H43" s="28">
        <v>42</v>
      </c>
      <c r="I43" s="27" t="s">
        <v>117</v>
      </c>
    </row>
    <row r="44" spans="1:15" ht="13.5" customHeight="1" x14ac:dyDescent="0.25">
      <c r="A44" s="21">
        <v>43</v>
      </c>
      <c r="B44" s="7" t="s">
        <v>119</v>
      </c>
      <c r="C44" s="7">
        <f>VLOOKUP(B44,[6]Список_компаний_полный!$A:$D,2,0)</f>
        <v>7708698473</v>
      </c>
      <c r="D44" s="7" t="s">
        <v>289</v>
      </c>
      <c r="E44" s="6" t="str">
        <f>VLOOKUP(B44,[6]Список_компаний_полный!$A:$D,4,0)</f>
        <v>ОАО "Научно-исследовательский и конструкторский институт энерготехники имени Н.А. Доллежаля"</v>
      </c>
      <c r="F44" s="7" t="s">
        <v>5</v>
      </c>
      <c r="H44" s="28">
        <v>43</v>
      </c>
      <c r="I44" s="27" t="s">
        <v>119</v>
      </c>
    </row>
    <row r="45" spans="1:15" ht="13.5" customHeight="1" x14ac:dyDescent="0.25">
      <c r="A45" s="21">
        <v>44</v>
      </c>
      <c r="B45" s="7" t="s">
        <v>121</v>
      </c>
      <c r="C45" s="7">
        <f>VLOOKUP(B45,[6]Список_компаний_полный!$A:$D,2,0)</f>
        <v>7706688991</v>
      </c>
      <c r="D45" s="7" t="s">
        <v>290</v>
      </c>
      <c r="E45" s="6" t="str">
        <f>VLOOKUP(B45,[6]Список_компаний_полный!$A:$D,4,0)</f>
        <v>ОАО "НПК "Химпроминжиниринг"</v>
      </c>
      <c r="F45" s="7" t="s">
        <v>5</v>
      </c>
      <c r="H45" s="28">
        <v>44</v>
      </c>
      <c r="I45" s="27" t="s">
        <v>121</v>
      </c>
    </row>
    <row r="46" spans="1:15" ht="13.5" customHeight="1" x14ac:dyDescent="0.25">
      <c r="A46" s="6">
        <v>45</v>
      </c>
      <c r="B46" s="7" t="s">
        <v>127</v>
      </c>
      <c r="C46" s="7">
        <f>VLOOKUP(B46,[6]Список_компаний_полный!$A:$D,2,0)</f>
        <v>7706751361</v>
      </c>
      <c r="D46" s="7" t="s">
        <v>291</v>
      </c>
      <c r="E46" s="6" t="str">
        <f>VLOOKUP(B46,[6]Список_компаний_полный!$A:$D,4,0)</f>
        <v>ООО "Объединенная инновационная корпорация"</v>
      </c>
      <c r="F46" s="7" t="s">
        <v>5</v>
      </c>
      <c r="H46" s="28">
        <v>45</v>
      </c>
      <c r="I46" s="27" t="s">
        <v>127</v>
      </c>
    </row>
    <row r="47" spans="1:15" ht="13.5" customHeight="1" x14ac:dyDescent="0.25">
      <c r="A47" s="21">
        <v>46</v>
      </c>
      <c r="B47" s="7" t="s">
        <v>129</v>
      </c>
      <c r="C47" s="7">
        <f>VLOOKUP(B47,[6]Список_компаний_полный!$A:$D,2,0)</f>
        <v>7706704146</v>
      </c>
      <c r="D47" s="7" t="s">
        <v>292</v>
      </c>
      <c r="E47" s="6" t="str">
        <f>VLOOKUP(B47,[6]Список_компаний_полный!$A:$D,4,0)</f>
        <v>ОАО "Объединенная компания “Разделительно-сублиматный комплекс”</v>
      </c>
      <c r="F47" s="7" t="s">
        <v>5</v>
      </c>
      <c r="H47" s="28">
        <v>46</v>
      </c>
      <c r="I47" s="27" t="s">
        <v>129</v>
      </c>
    </row>
    <row r="48" spans="1:15" ht="13.5" customHeight="1" x14ac:dyDescent="0.25">
      <c r="A48" s="21">
        <v>47</v>
      </c>
      <c r="B48" s="7" t="s">
        <v>131</v>
      </c>
      <c r="C48" s="7">
        <f>VLOOKUP(B48,[6]Список_компаний_полный!$A:$D,2,0)</f>
        <v>5259077666</v>
      </c>
      <c r="D48" s="7" t="s">
        <v>293</v>
      </c>
      <c r="E48" s="6" t="str">
        <f>VLOOKUP(B48,[6]Список_компаний_полный!$A:$D,4,0)</f>
        <v>ОАО "Опытное Конструкторское Бюро Машиностроения имени И.И. Африкантова"</v>
      </c>
      <c r="F48" s="7" t="s">
        <v>5</v>
      </c>
      <c r="H48" s="28">
        <v>47</v>
      </c>
      <c r="I48" s="27" t="s">
        <v>131</v>
      </c>
    </row>
    <row r="49" spans="1:9" ht="13.5" customHeight="1" x14ac:dyDescent="0.25">
      <c r="A49" s="21">
        <v>48</v>
      </c>
      <c r="B49" s="7" t="s">
        <v>135</v>
      </c>
      <c r="C49" s="7">
        <f>VLOOKUP(B49,[6]Список_компаний_полный!$A:$D,2,0)</f>
        <v>7530000048</v>
      </c>
      <c r="D49" s="7" t="s">
        <v>294</v>
      </c>
      <c r="E49" s="6" t="str">
        <f>VLOOKUP(B49,[6]Список_компаний_полный!$A:$D,4,0)</f>
        <v>ОАО "Приаргунское производственное горно-химическое объединение"</v>
      </c>
      <c r="F49" s="7" t="s">
        <v>5</v>
      </c>
      <c r="H49" s="28">
        <v>48</v>
      </c>
      <c r="I49" s="27" t="s">
        <v>135</v>
      </c>
    </row>
    <row r="50" spans="1:9" ht="13.5" customHeight="1" x14ac:dyDescent="0.25">
      <c r="A50" s="21">
        <v>49</v>
      </c>
      <c r="B50" s="7" t="s">
        <v>137</v>
      </c>
      <c r="C50" s="7">
        <f>VLOOKUP(B50,[6]Список_компаний_полный!$A:$D,2,0)</f>
        <v>7721699740</v>
      </c>
      <c r="D50" s="7" t="s">
        <v>295</v>
      </c>
      <c r="E50" s="6" t="str">
        <f>VLOOKUP(B50,[6]Список_компаний_полный!$A:$D,4,0)</f>
        <v>ОАО "Производственная система "ПСР"</v>
      </c>
      <c r="F50" s="7" t="s">
        <v>5</v>
      </c>
      <c r="H50" s="28">
        <v>49</v>
      </c>
      <c r="I50" s="27" t="s">
        <v>137</v>
      </c>
    </row>
    <row r="51" spans="1:9" ht="13.5" customHeight="1" x14ac:dyDescent="0.25">
      <c r="A51" s="6">
        <v>50</v>
      </c>
      <c r="B51" s="7" t="s">
        <v>139</v>
      </c>
      <c r="C51" s="7">
        <f>VLOOKUP(B51,[6]Список_компаний_полный!$A:$D,2,0)</f>
        <v>7713190205</v>
      </c>
      <c r="D51" s="7" t="s">
        <v>296</v>
      </c>
      <c r="E51" s="6" t="str">
        <f>VLOOKUP(B51,[6]Список_компаний_полный!$A:$D,4,0)</f>
        <v>ЗАО "РУСБУРМАШ"</v>
      </c>
      <c r="F51" s="7" t="s">
        <v>5</v>
      </c>
      <c r="H51" s="28">
        <v>50</v>
      </c>
      <c r="I51" s="27" t="s">
        <v>139</v>
      </c>
    </row>
    <row r="52" spans="1:9" ht="13.5" customHeight="1" x14ac:dyDescent="0.25">
      <c r="A52" s="21">
        <v>51</v>
      </c>
      <c r="B52" s="7" t="s">
        <v>141</v>
      </c>
      <c r="C52" s="7">
        <f>VLOOKUP(B52,[6]Список_компаний_полный!$A:$D,2,0)</f>
        <v>7721632827</v>
      </c>
      <c r="D52" s="7" t="s">
        <v>297</v>
      </c>
      <c r="E52" s="6" t="str">
        <f>VLOOKUP(B52,[6]Список_компаний_полный!$A:$D,4,0)</f>
        <v>ОАО "Российский концерн по производству электрической и тепловой энергии на атомных станциях "Росэнергоатом"</v>
      </c>
      <c r="F52" s="7" t="s">
        <v>5</v>
      </c>
      <c r="H52" s="28">
        <v>51</v>
      </c>
      <c r="I52" s="27" t="s">
        <v>141</v>
      </c>
    </row>
    <row r="53" spans="1:9" ht="13.5" customHeight="1" x14ac:dyDescent="0.25">
      <c r="A53" s="21">
        <v>52</v>
      </c>
      <c r="B53" s="7" t="s">
        <v>143</v>
      </c>
      <c r="C53" s="7">
        <f>VLOOKUP(B53,[6]Список_компаний_полный!$A:$D,2,0)</f>
        <v>7706759586</v>
      </c>
      <c r="D53" s="7" t="s">
        <v>298</v>
      </c>
      <c r="E53" s="6" t="str">
        <f>VLOOKUP(B53,[6]Список_компаний_полный!$A:$D,4,0)</f>
        <v>ЗАО "Русатом Оверсиз"</v>
      </c>
      <c r="F53" s="7" t="s">
        <v>5</v>
      </c>
      <c r="H53" s="28">
        <v>52</v>
      </c>
      <c r="I53" s="27" t="s">
        <v>143</v>
      </c>
    </row>
    <row r="54" spans="1:9" ht="13.5" customHeight="1" x14ac:dyDescent="0.25">
      <c r="A54" s="21">
        <v>53</v>
      </c>
      <c r="B54" s="7" t="s">
        <v>147</v>
      </c>
      <c r="C54" s="7">
        <f>VLOOKUP(B54,[6]Список_компаний_полный!$A:$D,2,0)</f>
        <v>5036076690</v>
      </c>
      <c r="D54" s="7" t="s">
        <v>299</v>
      </c>
      <c r="E54" s="6" t="str">
        <f>VLOOKUP(B54,[6]Список_компаний_полный!$A:$D,4,0)</f>
        <v>ЗАО "Русская ЭнергоМашиностроительная Компания"</v>
      </c>
      <c r="F54" s="7" t="s">
        <v>5</v>
      </c>
      <c r="H54" s="28">
        <v>53</v>
      </c>
      <c r="I54" s="27" t="s">
        <v>147</v>
      </c>
    </row>
    <row r="55" spans="1:9" ht="13.5" customHeight="1" x14ac:dyDescent="0.25">
      <c r="A55" s="21">
        <v>54</v>
      </c>
      <c r="B55" s="7" t="s">
        <v>149</v>
      </c>
      <c r="C55" s="7" t="s">
        <v>149</v>
      </c>
      <c r="D55" s="7">
        <v>2010230916</v>
      </c>
      <c r="E55" s="7" t="s">
        <v>150</v>
      </c>
      <c r="F55" s="7" t="s">
        <v>5</v>
      </c>
      <c r="H55" s="28">
        <v>54</v>
      </c>
      <c r="I55" s="27" t="s">
        <v>149</v>
      </c>
    </row>
    <row r="56" spans="1:9" ht="13.5" customHeight="1" x14ac:dyDescent="0.25">
      <c r="A56" s="6">
        <v>55</v>
      </c>
      <c r="B56" s="7" t="s">
        <v>151</v>
      </c>
      <c r="C56" s="7">
        <f>VLOOKUP(B56,[6]Список_компаний_полный!$A:$D,2,0)</f>
        <v>6664003909</v>
      </c>
      <c r="D56" s="7" t="s">
        <v>300</v>
      </c>
      <c r="E56" s="6" t="str">
        <f>VLOOKUP(B56,[6]Список_компаний_полный!$A:$D,4,0)</f>
        <v>ОАО "Свердловский научно-исследовательский институт химического машиностроения ("СвердНИИхиммаш")"</v>
      </c>
      <c r="F56" s="7" t="s">
        <v>5</v>
      </c>
      <c r="H56" s="28">
        <v>55</v>
      </c>
      <c r="I56" s="27" t="s">
        <v>151</v>
      </c>
    </row>
    <row r="57" spans="1:9" ht="13.5" customHeight="1" x14ac:dyDescent="0.25">
      <c r="A57" s="21">
        <v>56</v>
      </c>
      <c r="B57" s="7" t="s">
        <v>155</v>
      </c>
      <c r="C57" s="7">
        <f>VLOOKUP(B57,[6]Список_компаний_полный!$A:$D,2,0)</f>
        <v>6451420231</v>
      </c>
      <c r="D57" s="7" t="s">
        <v>301</v>
      </c>
      <c r="E57" s="6" t="str">
        <f>VLOOKUP(B57,[6]Список_компаний_полный!$A:$D,4,0)</f>
        <v>ООО "СНВ"</v>
      </c>
      <c r="F57" s="7" t="s">
        <v>5</v>
      </c>
      <c r="H57" s="28">
        <v>56</v>
      </c>
      <c r="I57" s="27" t="s">
        <v>155</v>
      </c>
    </row>
    <row r="58" spans="1:9" ht="13.5" customHeight="1" x14ac:dyDescent="0.25">
      <c r="A58" s="21">
        <v>57</v>
      </c>
      <c r="B58" s="7" t="s">
        <v>157</v>
      </c>
      <c r="C58" s="7">
        <f>VLOOKUP(B58,[6]Список_компаний_полный!$A:$D,2,0)</f>
        <v>7734592593</v>
      </c>
      <c r="D58" s="7" t="s">
        <v>302</v>
      </c>
      <c r="E58" s="6" t="str">
        <f>VLOOKUP(B58,[6]Список_компаний_полный!$A:$D,4,0)</f>
        <v>ОАО "Специализированный научно-исследовательский институт приборостроения" (ОАО "СНИИП")</v>
      </c>
      <c r="F58" s="7" t="s">
        <v>5</v>
      </c>
      <c r="H58" s="28">
        <v>57</v>
      </c>
      <c r="I58" s="27" t="s">
        <v>157</v>
      </c>
    </row>
    <row r="59" spans="1:9" ht="13.5" customHeight="1" x14ac:dyDescent="0.25">
      <c r="A59" s="21">
        <v>58</v>
      </c>
      <c r="B59" s="7" t="s">
        <v>161</v>
      </c>
      <c r="C59" s="7">
        <f>VLOOKUP(B59,[6]Список_компаний_полный!$A:$D,2,0)</f>
        <v>7024029499</v>
      </c>
      <c r="D59" s="7" t="s">
        <v>303</v>
      </c>
      <c r="E59" s="6" t="str">
        <f>VLOOKUP(B59,[6]Список_компаний_полный!$A:$D,4,0)</f>
        <v>ОАО "Сибирский химический комбинат"</v>
      </c>
      <c r="F59" s="7" t="s">
        <v>5</v>
      </c>
      <c r="H59" s="28">
        <v>58</v>
      </c>
      <c r="I59" s="27" t="s">
        <v>161</v>
      </c>
    </row>
    <row r="60" spans="1:9" ht="13.5" customHeight="1" x14ac:dyDescent="0.25">
      <c r="A60" s="21">
        <v>59</v>
      </c>
      <c r="B60" s="7" t="s">
        <v>167</v>
      </c>
      <c r="C60" s="7">
        <f>VLOOKUP(B60,[6]Список_компаний_полный!$A:$D,2,0)</f>
        <v>7706123550</v>
      </c>
      <c r="D60" s="7" t="s">
        <v>304</v>
      </c>
      <c r="E60" s="6" t="str">
        <f>VLOOKUP(B60,[6]Список_компаний_полный!$A:$D,4,0)</f>
        <v>ОАО "ТВЭЛ"</v>
      </c>
      <c r="F60" s="7" t="s">
        <v>5</v>
      </c>
      <c r="H60" s="28">
        <v>59</v>
      </c>
      <c r="I60" s="27" t="s">
        <v>167</v>
      </c>
    </row>
    <row r="61" spans="1:9" ht="13.5" customHeight="1" x14ac:dyDescent="0.25">
      <c r="A61" s="6">
        <v>60</v>
      </c>
      <c r="B61" s="7" t="s">
        <v>169</v>
      </c>
      <c r="C61" s="7">
        <f>VLOOKUP(B61,[6]Список_компаний_полный!$A:$D,2,0)</f>
        <v>7726523814</v>
      </c>
      <c r="D61" s="7" t="s">
        <v>305</v>
      </c>
      <c r="E61" s="6" t="str">
        <f>VLOOKUP(B61,[6]Список_компаний_полный!$A:$D,4,0)</f>
        <v>ЗАО "ТВЭЛ-СТРОИ"</v>
      </c>
      <c r="F61" s="7" t="s">
        <v>5</v>
      </c>
      <c r="H61" s="28">
        <v>60</v>
      </c>
      <c r="I61" s="27" t="s">
        <v>169</v>
      </c>
    </row>
    <row r="62" spans="1:9" ht="13.5" customHeight="1" x14ac:dyDescent="0.25">
      <c r="A62" s="21">
        <v>61</v>
      </c>
      <c r="B62" s="7" t="s">
        <v>171</v>
      </c>
      <c r="C62" s="7">
        <f>VLOOKUP(B62,[6]Список_компаний_полный!$A:$D,2,0)</f>
        <v>7706604582</v>
      </c>
      <c r="D62" s="7" t="s">
        <v>306</v>
      </c>
      <c r="E62" s="6" t="str">
        <f>VLOOKUP(B62,[6]Список_компаний_полный!$A:$D,4,0)</f>
        <v>ЗАО "ТЕНЕКС-Сервис"</v>
      </c>
      <c r="F62" s="7" t="s">
        <v>5</v>
      </c>
      <c r="H62" s="28">
        <v>61</v>
      </c>
      <c r="I62" s="27" t="s">
        <v>171</v>
      </c>
    </row>
    <row r="63" spans="1:9" ht="13.5" customHeight="1" x14ac:dyDescent="0.25">
      <c r="A63" s="21">
        <v>62</v>
      </c>
      <c r="B63" s="7" t="s">
        <v>173</v>
      </c>
      <c r="C63" s="7">
        <f>VLOOKUP(B63,[6]Список_компаний_полный!$A:$D,2,0)</f>
        <v>7706039242</v>
      </c>
      <c r="D63" s="7" t="s">
        <v>307</v>
      </c>
      <c r="E63" s="6" t="str">
        <f>VLOOKUP(B63,[6]Список_компаний_полный!$A:$D,4,0)</f>
        <v>ОАО "Техснабэкспорт"</v>
      </c>
      <c r="F63" s="7" t="s">
        <v>5</v>
      </c>
      <c r="H63" s="28">
        <v>62</v>
      </c>
      <c r="I63" s="27" t="s">
        <v>173</v>
      </c>
    </row>
    <row r="64" spans="1:9" ht="13.5" customHeight="1" x14ac:dyDescent="0.25">
      <c r="A64" s="21">
        <v>63</v>
      </c>
      <c r="B64" s="7" t="s">
        <v>175</v>
      </c>
      <c r="C64" s="7">
        <f>VLOOKUP(B64,[6]Список_компаний_полный!$A:$D,2,0)</f>
        <v>3329051460</v>
      </c>
      <c r="D64" s="7" t="s">
        <v>308</v>
      </c>
      <c r="E64" s="6" t="str">
        <f>VLOOKUP(B64,[6]Список_компаний_полный!$A:$D,4,0)</f>
        <v>ОАО "Владимирское производственное объединение "Точмаш"</v>
      </c>
      <c r="F64" s="7" t="s">
        <v>5</v>
      </c>
      <c r="H64" s="28">
        <v>63</v>
      </c>
      <c r="I64" s="27" t="s">
        <v>175</v>
      </c>
    </row>
    <row r="65" spans="1:9" ht="13.5" customHeight="1" x14ac:dyDescent="0.25">
      <c r="A65" s="21">
        <v>64</v>
      </c>
      <c r="B65" s="7" t="s">
        <v>177</v>
      </c>
      <c r="C65" s="7">
        <f>VLOOKUP(B65,[6]Список_компаний_полный!$A:$D,2,0)</f>
        <v>7706609414</v>
      </c>
      <c r="D65" s="7" t="s">
        <v>309</v>
      </c>
      <c r="E65" s="6" t="str">
        <f>VLOOKUP(B65,[6]Список_компаний_полный!$A:$D,4,0)</f>
        <v>ЗАО "Технологический центр "ТЕНЕКС"</v>
      </c>
      <c r="F65" s="7" t="s">
        <v>5</v>
      </c>
      <c r="H65" s="28">
        <v>64</v>
      </c>
      <c r="I65" s="27" t="s">
        <v>177</v>
      </c>
    </row>
    <row r="66" spans="1:9" ht="13.5" customHeight="1" x14ac:dyDescent="0.25">
      <c r="A66" s="6">
        <v>65</v>
      </c>
      <c r="B66" s="7" t="s">
        <v>181</v>
      </c>
      <c r="C66" s="7">
        <f>VLOOKUP(B66,[6]Список_компаний_полный!$A:$D,2,0)</f>
        <v>7706641432</v>
      </c>
      <c r="D66" s="7" t="s">
        <v>310</v>
      </c>
      <c r="E66" s="6" t="str">
        <f>VLOOKUP(B66,[6]Список_компаний_полный!$A:$D,4,0)</f>
        <v>ОАО "Урановая Горнорудная компания" (УГРК)</v>
      </c>
      <c r="F66" s="7" t="s">
        <v>5</v>
      </c>
      <c r="H66" s="28">
        <v>65</v>
      </c>
      <c r="I66" s="27" t="s">
        <v>362</v>
      </c>
    </row>
    <row r="67" spans="1:9" ht="13.5" customHeight="1" x14ac:dyDescent="0.25">
      <c r="A67" s="21">
        <v>66</v>
      </c>
      <c r="B67" s="7" t="s">
        <v>185</v>
      </c>
      <c r="C67" s="7">
        <f>VLOOKUP(B67,[6]Список_компаний_полный!$A:$D,2,0)</f>
        <v>6629020796</v>
      </c>
      <c r="D67" s="7" t="s">
        <v>311</v>
      </c>
      <c r="E67" s="6" t="str">
        <f>VLOOKUP(B67,[6]Список_компаний_полный!$A:$D,4,0)</f>
        <v>ООО "Уральский завод газовых центрифуг"</v>
      </c>
      <c r="F67" s="7" t="s">
        <v>5</v>
      </c>
      <c r="H67" s="28">
        <v>66</v>
      </c>
      <c r="I67" s="27" t="s">
        <v>185</v>
      </c>
    </row>
    <row r="68" spans="1:9" ht="13.5" customHeight="1" x14ac:dyDescent="0.25">
      <c r="A68" s="21">
        <v>67</v>
      </c>
      <c r="B68" s="7" t="s">
        <v>187</v>
      </c>
      <c r="C68" s="7">
        <f>VLOOKUP(B68,[6]Список_компаний_полный!$A:$D,2,0)</f>
        <v>6629022962</v>
      </c>
      <c r="D68" s="7" t="s">
        <v>312</v>
      </c>
      <c r="E68" s="6" t="str">
        <f>VLOOKUP(B68,[6]Список_компаний_полный!$A:$D,4,0)</f>
        <v>ОАО "Уральский электрохимический комбинат"</v>
      </c>
      <c r="F68" s="7" t="s">
        <v>5</v>
      </c>
      <c r="H68" s="28">
        <v>67</v>
      </c>
      <c r="I68" s="27" t="s">
        <v>187</v>
      </c>
    </row>
    <row r="69" spans="1:9" ht="13.5" customHeight="1" x14ac:dyDescent="0.25">
      <c r="A69" s="21">
        <v>68</v>
      </c>
      <c r="B69" s="7" t="s">
        <v>189</v>
      </c>
      <c r="C69" s="7" t="str">
        <f>VLOOKUP(B69,[6]Список_компаний_полный!$A:$D,2,0)</f>
        <v>0302001219</v>
      </c>
      <c r="D69" s="7" t="s">
        <v>313</v>
      </c>
      <c r="E69" s="6" t="str">
        <f>VLOOKUP(B69,[6]Список_компаний_полный!$A:$D,4,0)</f>
        <v>ОАО "Хиагда"</v>
      </c>
      <c r="F69" s="7" t="s">
        <v>5</v>
      </c>
      <c r="H69" s="28">
        <v>68</v>
      </c>
      <c r="I69" s="27" t="s">
        <v>189</v>
      </c>
    </row>
    <row r="70" spans="1:9" ht="13.5" customHeight="1" x14ac:dyDescent="0.25">
      <c r="A70" s="21">
        <v>69</v>
      </c>
      <c r="B70" s="7" t="s">
        <v>191</v>
      </c>
      <c r="C70" s="7">
        <f>VLOOKUP(B70,[6]Список_компаний_полный!$A:$D,2,0)</f>
        <v>7706723156</v>
      </c>
      <c r="D70" s="7" t="s">
        <v>314</v>
      </c>
      <c r="E70" s="6" t="str">
        <f>VLOOKUP(B70,[6]Список_компаний_полный!$A:$D,4,0)</f>
        <v>ОАО "Центр управления непрофильными активами атомной отрасли"</v>
      </c>
      <c r="F70" s="7" t="s">
        <v>5</v>
      </c>
      <c r="H70" s="28">
        <v>69</v>
      </c>
      <c r="I70" s="27" t="s">
        <v>191</v>
      </c>
    </row>
    <row r="71" spans="1:9" ht="13.5" customHeight="1" x14ac:dyDescent="0.25">
      <c r="A71" s="6">
        <v>70</v>
      </c>
      <c r="B71" s="7" t="s">
        <v>193</v>
      </c>
      <c r="C71" s="7">
        <f>VLOOKUP(B71,[6]Список_компаний_полный!$A:$D,2,0)</f>
        <v>7806394392</v>
      </c>
      <c r="D71" s="7" t="s">
        <v>315</v>
      </c>
      <c r="E71" s="6" t="str">
        <f>VLOOKUP(B71,[6]Список_компаний_полный!$A:$D,4,0)</f>
        <v>ОАО "Центральное конструкторское бюро машиностроения"</v>
      </c>
      <c r="F71" s="7" t="s">
        <v>5</v>
      </c>
      <c r="H71" s="28">
        <v>70</v>
      </c>
      <c r="I71" s="27" t="s">
        <v>193</v>
      </c>
    </row>
    <row r="72" spans="1:9" ht="13.5" customHeight="1" x14ac:dyDescent="0.25">
      <c r="A72" s="21">
        <v>71</v>
      </c>
      <c r="B72" s="7" t="s">
        <v>197</v>
      </c>
      <c r="C72" s="7">
        <f>VLOOKUP(B72,[6]Список_компаний_полный!$A:$D,2,0)</f>
        <v>1829008035</v>
      </c>
      <c r="D72" s="7" t="s">
        <v>316</v>
      </c>
      <c r="E72" s="6" t="str">
        <f>VLOOKUP(B72,[6]Список_компаний_полный!$A:$D,4,0)</f>
        <v>ОАО "Чепецкий механический завод"</v>
      </c>
      <c r="F72" s="7" t="s">
        <v>5</v>
      </c>
      <c r="H72" s="28">
        <v>71</v>
      </c>
      <c r="I72" s="27" t="s">
        <v>197</v>
      </c>
    </row>
    <row r="73" spans="1:9" ht="13.5" customHeight="1" x14ac:dyDescent="0.25">
      <c r="A73" s="21">
        <v>72</v>
      </c>
      <c r="B73" s="7" t="s">
        <v>203</v>
      </c>
      <c r="C73" s="7">
        <f>VLOOKUP(B73,[6]Список_компаний_полный!$A:$D,2,0)</f>
        <v>1402047530</v>
      </c>
      <c r="D73" s="7" t="s">
        <v>317</v>
      </c>
      <c r="E73" s="6" t="str">
        <f>VLOOKUP(B73,[6]Список_компаний_полный!$A:$D,4,0)</f>
        <v>ЗАО "Эльконский горно-металлургический комбинат"</v>
      </c>
      <c r="F73" s="7" t="s">
        <v>5</v>
      </c>
      <c r="H73" s="28">
        <v>72</v>
      </c>
      <c r="I73" s="27" t="s">
        <v>203</v>
      </c>
    </row>
    <row r="74" spans="1:9" ht="13.5" customHeight="1" x14ac:dyDescent="0.25">
      <c r="A74" s="21">
        <v>73</v>
      </c>
      <c r="B74" s="7" t="s">
        <v>207</v>
      </c>
      <c r="C74" s="7">
        <f>VLOOKUP(B74,[6]Список_компаний_полный!$A:$D,2,0)</f>
        <v>7718083574</v>
      </c>
      <c r="D74" s="7" t="s">
        <v>318</v>
      </c>
      <c r="E74" s="6" t="str">
        <f>VLOOKUP(B74,[6]Список_компаний_полный!$A:$D,4,0)</f>
        <v>ОАО "Энергоспецмонтаж"</v>
      </c>
      <c r="F74" s="7" t="s">
        <v>5</v>
      </c>
      <c r="H74" s="28">
        <v>73</v>
      </c>
      <c r="I74" s="27" t="s">
        <v>207</v>
      </c>
    </row>
    <row r="75" spans="1:9" ht="13.5" customHeight="1" x14ac:dyDescent="0.25">
      <c r="A75" s="21">
        <v>74</v>
      </c>
      <c r="B75" s="7" t="s">
        <v>209</v>
      </c>
      <c r="C75" s="7">
        <f>VLOOKUP(B75,[6]Список_компаний_полный!$A:$D,2,0)</f>
        <v>5035037441</v>
      </c>
      <c r="D75" s="7" t="s">
        <v>319</v>
      </c>
      <c r="E75" s="6" t="str">
        <f>VLOOKUP(B75,[6]Список_компаний_полный!$A:$D,4,0)</f>
        <v>ОАО "Электрогорский научно-исследовательский центр по безопасности атомных электростанций"</v>
      </c>
      <c r="F75" s="7" t="s">
        <v>5</v>
      </c>
      <c r="H75" s="28">
        <v>74</v>
      </c>
      <c r="I75" s="27" t="s">
        <v>209</v>
      </c>
    </row>
    <row r="76" spans="1:9" ht="13.5" customHeight="1" x14ac:dyDescent="0.25">
      <c r="A76" s="6">
        <v>75</v>
      </c>
      <c r="B76" s="7" t="s">
        <v>211</v>
      </c>
      <c r="C76" s="7">
        <f>VLOOKUP(B76,[6]Список_компаний_полный!$A:$D,2,0)</f>
        <v>2453013555</v>
      </c>
      <c r="D76" s="7" t="s">
        <v>320</v>
      </c>
      <c r="E76" s="6" t="str">
        <f>VLOOKUP(B76,[6]Список_компаний_полный!$A:$D,4,0)</f>
        <v>ОАО "Производственное объединение "Электрохимический завод"</v>
      </c>
      <c r="F76" s="7" t="s">
        <v>5</v>
      </c>
      <c r="H76" s="28">
        <v>75</v>
      </c>
      <c r="I76" s="27" t="s">
        <v>211</v>
      </c>
    </row>
    <row r="77" spans="1:9" ht="13.5" customHeight="1" x14ac:dyDescent="0.25">
      <c r="A77" s="21">
        <v>76</v>
      </c>
      <c r="B77" s="7" t="s">
        <v>103</v>
      </c>
      <c r="C77" s="7">
        <f>VLOOKUP(B77,[6]Список_компаний_полный!$A:$D,2,0)</f>
        <v>5410021660</v>
      </c>
      <c r="D77" s="7" t="s">
        <v>321</v>
      </c>
      <c r="E77" s="6" t="str">
        <f>VLOOKUP(B77,[6]Список_компаний_полный!$A:$D,4,0)</f>
        <v>ООО "НЗХК-Инструмент"</v>
      </c>
      <c r="F77" s="7" t="s">
        <v>5</v>
      </c>
      <c r="H77" s="28">
        <v>76</v>
      </c>
      <c r="I77" s="27" t="s">
        <v>103</v>
      </c>
    </row>
    <row r="78" spans="1:9" ht="13.5" customHeight="1" x14ac:dyDescent="0.25">
      <c r="A78" s="21">
        <v>77</v>
      </c>
      <c r="B78" s="7" t="s">
        <v>105</v>
      </c>
      <c r="C78" s="7">
        <f>VLOOKUP(B78,[6]Список_компаний_полный!$A:$D,2,0)</f>
        <v>5410028351</v>
      </c>
      <c r="D78" s="7" t="s">
        <v>322</v>
      </c>
      <c r="E78" s="6" t="str">
        <f>VLOOKUP(B78,[6]Список_компаний_полный!$A:$D,4,0)</f>
        <v>ООО "НЗХК-Энергия"</v>
      </c>
      <c r="F78" s="7" t="s">
        <v>5</v>
      </c>
      <c r="H78" s="28">
        <v>77</v>
      </c>
      <c r="I78" s="27" t="s">
        <v>105</v>
      </c>
    </row>
    <row r="79" spans="1:9" ht="13.5" customHeight="1" x14ac:dyDescent="0.25">
      <c r="A79" s="21">
        <v>78</v>
      </c>
      <c r="B79" s="7" t="s">
        <v>83</v>
      </c>
      <c r="C79" s="7">
        <f>VLOOKUP(B79,[6]Список_компаний_полный!$A:$D,2,0)</f>
        <v>2453014750</v>
      </c>
      <c r="D79" s="7" t="s">
        <v>323</v>
      </c>
      <c r="E79" s="6" t="str">
        <f>VLOOKUP(B79,[6]Список_компаний_полный!$A:$D,4,0)</f>
        <v>ООО "Искра"</v>
      </c>
      <c r="F79" s="7" t="s">
        <v>5</v>
      </c>
      <c r="H79" s="28">
        <v>78</v>
      </c>
      <c r="I79" s="27" t="s">
        <v>83</v>
      </c>
    </row>
    <row r="80" spans="1:9" ht="13.5" customHeight="1" x14ac:dyDescent="0.25">
      <c r="A80" s="21">
        <v>79</v>
      </c>
      <c r="B80" s="7" t="s">
        <v>199</v>
      </c>
      <c r="C80" s="7">
        <f>VLOOKUP(B80,[6]Список_компаний_полный!$A:$D,2,0)</f>
        <v>5053055010</v>
      </c>
      <c r="D80" s="7" t="s">
        <v>324</v>
      </c>
      <c r="E80" s="6" t="str">
        <f>VLOOKUP(B80,[6]Список_компаний_полный!$A:$D,4,0)</f>
        <v>ООО "ЭЛЕМАШ-ТЭК"</v>
      </c>
      <c r="F80" s="7" t="s">
        <v>5</v>
      </c>
      <c r="H80" s="28">
        <v>79</v>
      </c>
      <c r="I80" s="27" t="s">
        <v>199</v>
      </c>
    </row>
    <row r="81" spans="1:15" ht="13.5" customHeight="1" x14ac:dyDescent="0.25">
      <c r="A81" s="6">
        <v>80</v>
      </c>
      <c r="B81" s="7" t="s">
        <v>201</v>
      </c>
      <c r="C81" s="7">
        <f>VLOOKUP(B81,[6]Список_компаний_полный!$A:$D,2,0)</f>
        <v>6629026420</v>
      </c>
      <c r="D81" s="7" t="s">
        <v>325</v>
      </c>
      <c r="E81" s="6" t="str">
        <f>VLOOKUP(B81,[6]Список_компаний_полный!$A:$D,4,0)</f>
        <v>ООО "Экоальянс"</v>
      </c>
      <c r="F81" s="7" t="s">
        <v>5</v>
      </c>
      <c r="H81" s="28">
        <v>80</v>
      </c>
      <c r="I81" s="27" t="s">
        <v>201</v>
      </c>
    </row>
    <row r="82" spans="1:15" ht="13.5" customHeight="1" x14ac:dyDescent="0.25">
      <c r="A82" s="21">
        <v>81</v>
      </c>
      <c r="B82" s="7" t="s">
        <v>163</v>
      </c>
      <c r="C82" s="7">
        <f>VLOOKUP(B82,[6]Список_компаний_полный!$A:$D,2,0)</f>
        <v>1837004370</v>
      </c>
      <c r="D82" s="7" t="s">
        <v>326</v>
      </c>
      <c r="E82" s="6" t="str">
        <f>VLOOKUP(B82,[6]Список_компаний_полный!$A:$D,4,0)</f>
        <v>ООО "Тепловодоканал"</v>
      </c>
      <c r="F82" s="7" t="s">
        <v>5</v>
      </c>
      <c r="H82" s="28">
        <v>81</v>
      </c>
      <c r="I82" s="27" t="s">
        <v>163</v>
      </c>
    </row>
    <row r="83" spans="1:15" ht="13.5" customHeight="1" x14ac:dyDescent="0.25">
      <c r="A83" s="21">
        <v>82</v>
      </c>
      <c r="B83" s="7" t="s">
        <v>179</v>
      </c>
      <c r="C83" s="7">
        <f>VLOOKUP(B83,[6]Список_компаний_полный!$A:$D,2,0)</f>
        <v>6629020789</v>
      </c>
      <c r="D83" s="7" t="s">
        <v>327</v>
      </c>
      <c r="E83" s="6" t="str">
        <f>VLOOKUP(B83,[6]Список_компаний_полный!$A:$D,4,0)</f>
        <v>ООО "Новоуральский приборный завод"</v>
      </c>
      <c r="F83" s="7" t="s">
        <v>5</v>
      </c>
      <c r="H83" s="28">
        <v>82</v>
      </c>
      <c r="I83" s="27" t="s">
        <v>179</v>
      </c>
    </row>
    <row r="84" spans="1:15" ht="13.5" customHeight="1" x14ac:dyDescent="0.25">
      <c r="A84" s="21">
        <v>83</v>
      </c>
      <c r="B84" s="7" t="s">
        <v>107</v>
      </c>
      <c r="C84" s="7">
        <f>VLOOKUP(B84,[6]Список_компаний_полный!$A:$D,2,0)</f>
        <v>6629020806</v>
      </c>
      <c r="D84" s="7" t="s">
        <v>328</v>
      </c>
      <c r="E84" s="6" t="str">
        <f>VLOOKUP(B84,[6]Список_компаний_полный!$A:$D,4,0)</f>
        <v>ООО "Новоуральский научно-конструкторский центр"</v>
      </c>
      <c r="F84" s="7" t="s">
        <v>5</v>
      </c>
      <c r="H84" s="28">
        <v>83</v>
      </c>
      <c r="I84" s="27" t="s">
        <v>107</v>
      </c>
    </row>
    <row r="85" spans="1:15" ht="13.5" customHeight="1" x14ac:dyDescent="0.25">
      <c r="A85" s="21">
        <v>84</v>
      </c>
      <c r="B85" s="7" t="s">
        <v>123</v>
      </c>
      <c r="C85" s="7">
        <f>VLOOKUP(B85,[6]Список_компаний_полный!$A:$D,2,0)</f>
        <v>5256065824</v>
      </c>
      <c r="D85" s="7" t="s">
        <v>329</v>
      </c>
      <c r="E85" s="6" t="str">
        <f>VLOOKUP(B85,[6]Список_компаний_полный!$A:$D,4,0)</f>
        <v>ЗАО "ОКБ - Нижний Новгород"</v>
      </c>
      <c r="F85" s="7" t="s">
        <v>5</v>
      </c>
      <c r="H85" s="28">
        <v>84</v>
      </c>
      <c r="I85" s="27" t="s">
        <v>123</v>
      </c>
    </row>
    <row r="86" spans="1:15" ht="13.5" customHeight="1" x14ac:dyDescent="0.25">
      <c r="A86" s="6">
        <v>85</v>
      </c>
      <c r="B86" s="7" t="s">
        <v>165</v>
      </c>
      <c r="C86" s="7">
        <f>VLOOKUP(B86,[6]Список_компаний_полный!$A:$D,2,0)</f>
        <v>3329064483</v>
      </c>
      <c r="D86" s="7" t="s">
        <v>330</v>
      </c>
      <c r="E86" s="6" t="str">
        <f>VLOOKUP(B86,[6]Список_компаний_полный!$A:$D,4,0)</f>
        <v>ООО "Точмаш-авто"</v>
      </c>
      <c r="F86" s="7" t="s">
        <v>5</v>
      </c>
      <c r="H86" s="28">
        <v>85</v>
      </c>
      <c r="I86" s="27" t="s">
        <v>165</v>
      </c>
    </row>
    <row r="87" spans="1:15" s="4" customFormat="1" ht="13.5" customHeight="1" x14ac:dyDescent="0.25">
      <c r="A87" s="21">
        <v>86</v>
      </c>
      <c r="B87" s="7" t="s">
        <v>22</v>
      </c>
      <c r="C87" s="7" t="s">
        <v>22</v>
      </c>
      <c r="D87" s="7">
        <v>2010230948</v>
      </c>
      <c r="E87" s="7" t="s">
        <v>23</v>
      </c>
      <c r="F87" s="7" t="s">
        <v>5</v>
      </c>
      <c r="H87" s="28">
        <v>86</v>
      </c>
      <c r="I87" s="27" t="s">
        <v>22</v>
      </c>
      <c r="J87" s="12"/>
      <c r="K87" s="12"/>
      <c r="L87" s="12"/>
      <c r="M87" s="12"/>
      <c r="N87" s="12"/>
      <c r="O87" s="12"/>
    </row>
    <row r="88" spans="1:15" s="4" customFormat="1" ht="13.5" customHeight="1" x14ac:dyDescent="0.25">
      <c r="A88" s="21">
        <v>87</v>
      </c>
      <c r="B88" s="6" t="s">
        <v>16</v>
      </c>
      <c r="C88" s="7" t="s">
        <v>16</v>
      </c>
      <c r="D88" s="8">
        <v>2010230952</v>
      </c>
      <c r="E88" s="6" t="s">
        <v>17</v>
      </c>
      <c r="F88" s="7" t="s">
        <v>5</v>
      </c>
      <c r="H88" s="28">
        <v>87</v>
      </c>
      <c r="I88" s="27" t="s">
        <v>16</v>
      </c>
      <c r="J88" s="12"/>
      <c r="K88" s="12"/>
      <c r="L88" s="12"/>
      <c r="M88" s="12"/>
      <c r="N88" s="12"/>
      <c r="O88" s="12"/>
    </row>
    <row r="89" spans="1:15" s="4" customFormat="1" ht="13.5" customHeight="1" x14ac:dyDescent="0.25">
      <c r="A89" s="21">
        <v>88</v>
      </c>
      <c r="B89" s="7" t="s">
        <v>195</v>
      </c>
      <c r="C89" s="7">
        <f>VLOOKUP(B89,[6]Список_компаний_полный!$A:$D,2,0)</f>
        <v>7723564851</v>
      </c>
      <c r="D89" s="7" t="s">
        <v>332</v>
      </c>
      <c r="E89" s="6" t="str">
        <f>VLOOKUP(B89,[6]Список_компаний_полный!$A:$D,4,0)</f>
        <v>ОАО Государственный научный центр РФ "Научно-производственное объединение "Центральный научно-исследовательский институт технологии машиностроения"</v>
      </c>
      <c r="F89" s="7" t="s">
        <v>5</v>
      </c>
      <c r="H89" s="28">
        <v>88</v>
      </c>
      <c r="I89" s="27" t="s">
        <v>195</v>
      </c>
      <c r="J89" s="12"/>
      <c r="K89" s="12"/>
      <c r="L89" s="12"/>
      <c r="M89" s="12"/>
      <c r="N89" s="12"/>
      <c r="O89" s="12"/>
    </row>
    <row r="90" spans="1:15" s="4" customFormat="1" ht="13.5" customHeight="1" x14ac:dyDescent="0.25">
      <c r="A90" s="21">
        <v>89</v>
      </c>
      <c r="B90" s="7" t="s">
        <v>97</v>
      </c>
      <c r="C90" s="7">
        <f>VLOOKUP(B90,[6]Список_компаний_полный!$A:$D,2,0)</f>
        <v>5053066861</v>
      </c>
      <c r="D90" s="7" t="s">
        <v>333</v>
      </c>
      <c r="E90" s="6" t="str">
        <f>VLOOKUP(B90,[6]Список_компаний_полный!$A:$D,4,0)</f>
        <v>ООО "МСЗ-МЕХАНИКА"</v>
      </c>
      <c r="F90" s="7" t="s">
        <v>5</v>
      </c>
      <c r="H90" s="28">
        <v>89</v>
      </c>
      <c r="I90" s="27" t="s">
        <v>97</v>
      </c>
      <c r="J90" s="12"/>
      <c r="K90" s="12"/>
      <c r="L90" s="12"/>
      <c r="M90" s="12"/>
      <c r="N90" s="12"/>
      <c r="O90" s="12"/>
    </row>
    <row r="91" spans="1:15" s="4" customFormat="1" ht="13.5" customHeight="1" x14ac:dyDescent="0.25">
      <c r="A91" s="6">
        <v>90</v>
      </c>
      <c r="B91" s="7" t="s">
        <v>24</v>
      </c>
      <c r="C91" s="7">
        <f>VLOOKUP(B91,[6]Список_компаний_полный!$A:$D,2,0)</f>
        <v>1646031132</v>
      </c>
      <c r="D91" s="7" t="s">
        <v>334</v>
      </c>
      <c r="E91" s="6" t="str">
        <f>VLOOKUP(B91,[6]Список_компаний_полный!$A:$D,4,0)</f>
        <v>ООО "Алабуга-Волокно"</v>
      </c>
      <c r="F91" s="7" t="s">
        <v>5</v>
      </c>
      <c r="H91" s="28">
        <v>90</v>
      </c>
      <c r="I91" s="27" t="s">
        <v>24</v>
      </c>
      <c r="J91" s="12"/>
      <c r="K91" s="12"/>
      <c r="L91" s="12"/>
      <c r="M91" s="12"/>
      <c r="N91" s="12"/>
      <c r="O91" s="12"/>
    </row>
    <row r="92" spans="1:15" s="4" customFormat="1" ht="13.5" customHeight="1" x14ac:dyDescent="0.25">
      <c r="A92" s="21">
        <v>91</v>
      </c>
      <c r="B92" s="7" t="s">
        <v>145</v>
      </c>
      <c r="C92" s="7">
        <f>VLOOKUP(B92,[6]Список_компаний_полный!$A:$D,2,0)</f>
        <v>7705966318</v>
      </c>
      <c r="D92" s="7" t="s">
        <v>335</v>
      </c>
      <c r="E92" s="6" t="str">
        <f>VLOOKUP(B92,[6]Список_компаний_полный!$A:$D,4,0)</f>
        <v>ЗАО "Русатом Сервис"</v>
      </c>
      <c r="F92" s="7" t="s">
        <v>5</v>
      </c>
      <c r="H92" s="28">
        <v>91</v>
      </c>
      <c r="I92" s="27" t="s">
        <v>145</v>
      </c>
      <c r="J92" s="12"/>
      <c r="K92" s="12"/>
      <c r="L92" s="12"/>
      <c r="M92" s="12"/>
      <c r="N92" s="12"/>
      <c r="O92" s="12"/>
    </row>
    <row r="93" spans="1:15" s="4" customFormat="1" ht="13.5" customHeight="1" x14ac:dyDescent="0.25">
      <c r="A93" s="21">
        <v>92</v>
      </c>
      <c r="B93" s="7" t="s">
        <v>101</v>
      </c>
      <c r="C93" s="7">
        <f>VLOOKUP(B93,[6]Список_компаний_полный!$A:$D,2,0)</f>
        <v>7720723422</v>
      </c>
      <c r="D93" s="7" t="s">
        <v>336</v>
      </c>
      <c r="E93" s="6" t="str">
        <f>VLOOKUP(B93,[6]Список_компаний_полный!$A:$D,4,0)</f>
        <v>ОАО "Государственный научно-исследовательский институт конструкционных материалов на основе графита "НИИграфит"</v>
      </c>
      <c r="F93" s="7" t="s">
        <v>5</v>
      </c>
      <c r="H93" s="28">
        <v>92</v>
      </c>
      <c r="I93" s="27" t="s">
        <v>101</v>
      </c>
      <c r="J93" s="12"/>
      <c r="K93" s="12"/>
      <c r="L93" s="12"/>
      <c r="M93" s="12"/>
      <c r="N93" s="12"/>
      <c r="O93" s="12"/>
    </row>
    <row r="94" spans="1:15" s="4" customFormat="1" ht="13.5" customHeight="1" x14ac:dyDescent="0.25">
      <c r="A94" s="21">
        <v>93</v>
      </c>
      <c r="B94" s="7" t="s">
        <v>87</v>
      </c>
      <c r="C94" s="7">
        <f>VLOOKUP(B94,[6]Список_компаний_полный!$A:$D,2,0)</f>
        <v>7726682003</v>
      </c>
      <c r="D94" s="7" t="s">
        <v>337</v>
      </c>
      <c r="E94" s="6" t="str">
        <f>VLOOKUP(B94,[6]Список_компаний_полный!$A:$D,4,0)</f>
        <v>ОАО "Красная Звезда"</v>
      </c>
      <c r="F94" s="7" t="s">
        <v>5</v>
      </c>
      <c r="H94" s="28">
        <v>93</v>
      </c>
      <c r="I94" s="27" t="s">
        <v>87</v>
      </c>
      <c r="J94" s="12"/>
      <c r="K94" s="12"/>
      <c r="L94" s="12"/>
      <c r="M94" s="12"/>
      <c r="N94" s="12"/>
      <c r="O94" s="12"/>
    </row>
    <row r="95" spans="1:15" s="4" customFormat="1" ht="13.5" customHeight="1" x14ac:dyDescent="0.25">
      <c r="A95" s="21">
        <v>94</v>
      </c>
      <c r="B95" s="7" t="s">
        <v>95</v>
      </c>
      <c r="C95" s="7">
        <f>VLOOKUP(B95,[6]Список_компаний_полный!$A:$D,2,0)</f>
        <v>7721730486</v>
      </c>
      <c r="D95" s="7" t="s">
        <v>338</v>
      </c>
      <c r="E95" s="6" t="str">
        <f>VLOOKUP(B95,[6]Список_компаний_полный!$A:$D,4,0)</f>
        <v>ОАО "Производственное объединение "Машиностроительный завод "Молния"</v>
      </c>
      <c r="F95" s="7" t="s">
        <v>5</v>
      </c>
      <c r="H95" s="28">
        <v>94</v>
      </c>
      <c r="I95" s="27" t="s">
        <v>95</v>
      </c>
      <c r="J95" s="12"/>
      <c r="K95" s="12"/>
      <c r="L95" s="12"/>
      <c r="M95" s="12"/>
      <c r="N95" s="12"/>
      <c r="O95" s="12"/>
    </row>
    <row r="96" spans="1:15" s="4" customFormat="1" ht="13.5" customHeight="1" x14ac:dyDescent="0.25">
      <c r="A96" s="6">
        <v>95</v>
      </c>
      <c r="B96" s="7" t="s">
        <v>49</v>
      </c>
      <c r="C96" s="7">
        <f>VLOOKUP(B96,[6]Список_компаний_полный!$A:$D,2,0)</f>
        <v>3904612644</v>
      </c>
      <c r="D96" s="7" t="s">
        <v>339</v>
      </c>
      <c r="E96" s="6" t="str">
        <f>VLOOKUP(B96,[6]Список_компаний_полный!$A:$D,4,0)</f>
        <v>ОАО "Балтийская АЭС"</v>
      </c>
      <c r="F96" s="7" t="s">
        <v>5</v>
      </c>
      <c r="H96" s="28">
        <v>95</v>
      </c>
      <c r="I96" s="27" t="s">
        <v>49</v>
      </c>
      <c r="J96" s="12"/>
      <c r="K96" s="12"/>
      <c r="L96" s="12"/>
      <c r="M96" s="12"/>
      <c r="N96" s="12"/>
      <c r="O96" s="12"/>
    </row>
    <row r="97" spans="1:15" s="4" customFormat="1" ht="13.5" customHeight="1" x14ac:dyDescent="0.25">
      <c r="A97" s="21">
        <v>96</v>
      </c>
      <c r="B97" s="7" t="s">
        <v>183</v>
      </c>
      <c r="C97" s="7">
        <f>VLOOKUP(B97,[6]Список_компаний_полный!$A:$D,2,0)</f>
        <v>7536087140</v>
      </c>
      <c r="D97" s="7" t="s">
        <v>341</v>
      </c>
      <c r="E97" s="6" t="str">
        <f>VLOOKUP(B97,[6]Список_компаний_полный!$A:$D,4,0)</f>
        <v>ЗАО "Уранодобывающая компания "Горное"</v>
      </c>
      <c r="F97" s="7" t="s">
        <v>5</v>
      </c>
      <c r="H97" s="28">
        <v>96</v>
      </c>
      <c r="I97" s="27" t="s">
        <v>183</v>
      </c>
      <c r="J97" s="12"/>
      <c r="K97" s="12"/>
      <c r="L97" s="12"/>
      <c r="M97" s="12"/>
      <c r="N97" s="12"/>
      <c r="O97" s="12"/>
    </row>
    <row r="98" spans="1:15" s="4" customFormat="1" ht="13.5" customHeight="1" x14ac:dyDescent="0.25">
      <c r="A98" s="21">
        <v>97</v>
      </c>
      <c r="B98" s="7" t="s">
        <v>159</v>
      </c>
      <c r="C98" s="7">
        <v>7024037370</v>
      </c>
      <c r="D98" s="7">
        <v>2010550001</v>
      </c>
      <c r="E98" s="6" t="s">
        <v>160</v>
      </c>
      <c r="F98" s="7" t="s">
        <v>5</v>
      </c>
      <c r="H98" s="28">
        <v>97</v>
      </c>
      <c r="I98" s="27" t="s">
        <v>159</v>
      </c>
      <c r="J98" s="12"/>
      <c r="K98" s="12"/>
      <c r="L98" s="12"/>
      <c r="M98" s="12"/>
      <c r="N98" s="12"/>
      <c r="O98" s="12"/>
    </row>
    <row r="99" spans="1:15" s="4" customFormat="1" ht="13.5" customHeight="1" x14ac:dyDescent="0.25">
      <c r="A99" s="21">
        <v>98</v>
      </c>
      <c r="B99" s="7" t="s">
        <v>234</v>
      </c>
      <c r="C99" s="7">
        <v>7329008990</v>
      </c>
      <c r="D99" s="7">
        <v>2010970000</v>
      </c>
      <c r="E99" s="6" t="s">
        <v>235</v>
      </c>
      <c r="F99" s="7" t="s">
        <v>5</v>
      </c>
      <c r="H99" s="28">
        <v>98</v>
      </c>
      <c r="I99" s="27" t="s">
        <v>355</v>
      </c>
      <c r="J99" s="12"/>
      <c r="K99" s="12"/>
      <c r="L99" s="12"/>
      <c r="M99" s="12"/>
      <c r="N99" s="12"/>
      <c r="O99" s="12"/>
    </row>
    <row r="100" spans="1:15" s="4" customFormat="1" ht="13.5" customHeight="1" x14ac:dyDescent="0.25">
      <c r="A100" s="21">
        <v>99</v>
      </c>
      <c r="B100" s="7" t="s">
        <v>232</v>
      </c>
      <c r="C100" s="7">
        <v>6916015670</v>
      </c>
      <c r="D100" s="7">
        <v>2010620200</v>
      </c>
      <c r="E100" s="6" t="s">
        <v>233</v>
      </c>
      <c r="F100" s="7" t="s">
        <v>5</v>
      </c>
      <c r="H100" s="28">
        <v>99</v>
      </c>
      <c r="I100" s="27" t="s">
        <v>232</v>
      </c>
      <c r="J100" s="12"/>
      <c r="K100" s="12"/>
      <c r="L100" s="12"/>
      <c r="M100" s="12"/>
      <c r="N100" s="12"/>
      <c r="O100" s="12"/>
    </row>
    <row r="101" spans="1:15" s="4" customFormat="1" ht="13.5" customHeight="1" x14ac:dyDescent="0.25">
      <c r="A101" s="6">
        <v>100</v>
      </c>
      <c r="B101" s="7" t="s">
        <v>228</v>
      </c>
      <c r="C101" s="7">
        <f>VLOOKUP(B101,[6]Список_компаний_полный!$A:$D,2,0)</f>
        <v>6624002377</v>
      </c>
      <c r="D101" s="7" t="s">
        <v>344</v>
      </c>
      <c r="E101" s="6" t="str">
        <f>VLOOKUP(B101,[6]Список_компаний_полный!$A:$D,4,0)</f>
        <v>ОАО "Нижнетуринский машиностроительный завод "Вента"</v>
      </c>
      <c r="F101" s="7" t="s">
        <v>5</v>
      </c>
      <c r="H101" s="28">
        <v>100</v>
      </c>
      <c r="I101" s="27" t="s">
        <v>228</v>
      </c>
      <c r="J101" s="12"/>
      <c r="K101" s="12"/>
      <c r="L101" s="12"/>
      <c r="M101" s="12"/>
      <c r="N101" s="12"/>
      <c r="O101" s="12"/>
    </row>
    <row r="102" spans="1:15" s="4" customFormat="1" ht="13.5" customHeight="1" x14ac:dyDescent="0.25">
      <c r="A102" s="21">
        <v>101</v>
      </c>
      <c r="B102" s="7" t="s">
        <v>243</v>
      </c>
      <c r="C102" s="7">
        <f>VLOOKUP(B102,[6]Список_компаний_полный!$A:$D,2,0)</f>
        <v>7709735135</v>
      </c>
      <c r="D102" s="7" t="s">
        <v>345</v>
      </c>
      <c r="E102" s="6" t="str">
        <f>VLOOKUP(B102,[6]Список_компаний_полный!$A:$D,4,0)</f>
        <v>ООО "Энергомашкомплекс"</v>
      </c>
      <c r="F102" s="7" t="s">
        <v>5</v>
      </c>
      <c r="H102" s="28">
        <v>101</v>
      </c>
      <c r="I102" s="27" t="s">
        <v>243</v>
      </c>
      <c r="J102" s="12"/>
      <c r="K102" s="12"/>
      <c r="L102" s="12"/>
      <c r="M102" s="12"/>
      <c r="N102" s="12"/>
      <c r="O102" s="12"/>
    </row>
    <row r="103" spans="1:15" s="4" customFormat="1" ht="13.5" customHeight="1" x14ac:dyDescent="0.25">
      <c r="A103" s="21">
        <v>102</v>
      </c>
      <c r="B103" s="7" t="s">
        <v>236</v>
      </c>
      <c r="C103" s="7">
        <f>VLOOKUP(B103,[6]Список_компаний_полный!$A:$D,2,0)</f>
        <v>7726633119</v>
      </c>
      <c r="D103" s="7" t="s">
        <v>346</v>
      </c>
      <c r="E103" s="6" t="str">
        <f>VLOOKUP(B103,[6]Список_компаний_полный!$A:$D,4,0)</f>
        <v>ОАО "Опытный завод тугоплавких металлов и твердых сплавов" (ОАО "ОЗТМиТС")</v>
      </c>
      <c r="F103" s="7" t="s">
        <v>5</v>
      </c>
      <c r="H103" s="28">
        <v>102</v>
      </c>
      <c r="I103" s="27" t="s">
        <v>236</v>
      </c>
      <c r="J103" s="12"/>
      <c r="K103" s="12"/>
      <c r="L103" s="12"/>
      <c r="M103" s="12"/>
      <c r="N103" s="12"/>
      <c r="O103" s="12"/>
    </row>
    <row r="104" spans="1:15" s="4" customFormat="1" ht="13.5" customHeight="1" x14ac:dyDescent="0.25">
      <c r="A104" s="21">
        <v>103</v>
      </c>
      <c r="B104" s="7" t="s">
        <v>205</v>
      </c>
      <c r="C104" s="7" t="s">
        <v>205</v>
      </c>
      <c r="D104" s="7">
        <v>2010230943</v>
      </c>
      <c r="E104" s="6" t="s">
        <v>206</v>
      </c>
      <c r="F104" s="7" t="s">
        <v>5</v>
      </c>
      <c r="H104" s="28">
        <v>103</v>
      </c>
      <c r="I104" s="27" t="s">
        <v>205</v>
      </c>
      <c r="J104" s="12"/>
      <c r="K104" s="12"/>
      <c r="L104" s="12"/>
      <c r="M104" s="12"/>
      <c r="N104" s="12"/>
      <c r="O104" s="12"/>
    </row>
    <row r="105" spans="1:15" s="4" customFormat="1" ht="13.5" customHeight="1" x14ac:dyDescent="0.25">
      <c r="A105" s="21">
        <v>104</v>
      </c>
      <c r="B105" s="7" t="s">
        <v>240</v>
      </c>
      <c r="C105" s="7">
        <v>770680549</v>
      </c>
      <c r="D105" s="7">
        <v>2010980000</v>
      </c>
      <c r="E105" s="6" t="s">
        <v>241</v>
      </c>
      <c r="F105" s="7" t="s">
        <v>5</v>
      </c>
      <c r="H105" s="28">
        <v>104</v>
      </c>
      <c r="I105" s="27" t="s">
        <v>363</v>
      </c>
      <c r="J105" s="12"/>
      <c r="K105" s="12"/>
      <c r="L105" s="12"/>
      <c r="M105" s="12"/>
      <c r="N105" s="12"/>
      <c r="O105" s="12"/>
    </row>
    <row r="106" spans="1:15" s="4" customFormat="1" ht="13.5" customHeight="1" x14ac:dyDescent="0.25">
      <c r="A106" s="6">
        <v>105</v>
      </c>
      <c r="B106" s="7" t="s">
        <v>230</v>
      </c>
      <c r="C106" s="7">
        <f>VLOOKUP(B106,[6]Список_компаний_полный!$A:$D,2,0)</f>
        <v>7724683379</v>
      </c>
      <c r="D106" s="7" t="s">
        <v>347</v>
      </c>
      <c r="E106" s="6" t="str">
        <f>VLOOKUP(B106,[6]Список_компаний_полный!$A:$D,4,0)</f>
        <v>ОАО "Ведущий проектно-изыскательский и научно-исследовательский институт промышленной технологии"</v>
      </c>
      <c r="F106" s="7" t="s">
        <v>5</v>
      </c>
      <c r="H106" s="28">
        <v>105</v>
      </c>
      <c r="I106" s="27" t="s">
        <v>230</v>
      </c>
      <c r="J106" s="12"/>
      <c r="K106" s="12"/>
      <c r="L106" s="12"/>
      <c r="M106" s="12"/>
      <c r="N106" s="12"/>
      <c r="O106" s="12"/>
    </row>
    <row r="107" spans="1:15" s="4" customFormat="1" ht="13.5" customHeight="1" x14ac:dyDescent="0.25">
      <c r="A107" s="21">
        <v>106</v>
      </c>
      <c r="B107" s="7" t="s">
        <v>238</v>
      </c>
      <c r="C107" s="7">
        <f>VLOOKUP(B107,[6]Список_компаний_полный!$A:$D,2,0)</f>
        <v>7024033350</v>
      </c>
      <c r="D107" s="7" t="s">
        <v>348</v>
      </c>
      <c r="E107" s="6" t="str">
        <f>VLOOKUP(B107,[6]Список_компаний_полный!$A:$D,4,0)</f>
        <v>ООО "Опытно-демонстрационный центр вывода из эксплуатации уран-графитовых ядерных реакторов"</v>
      </c>
      <c r="F107" s="7" t="s">
        <v>5</v>
      </c>
      <c r="H107" s="28">
        <v>106</v>
      </c>
      <c r="I107" s="27" t="s">
        <v>238</v>
      </c>
      <c r="J107" s="12"/>
      <c r="K107" s="12"/>
      <c r="L107" s="12"/>
      <c r="M107" s="12"/>
      <c r="N107" s="12"/>
      <c r="O107" s="12"/>
    </row>
    <row r="108" spans="1:15" s="4" customFormat="1" ht="13.5" customHeight="1" x14ac:dyDescent="0.25">
      <c r="A108" s="21">
        <v>107</v>
      </c>
      <c r="B108" s="7" t="s">
        <v>247</v>
      </c>
      <c r="C108" s="7">
        <v>6916013425</v>
      </c>
      <c r="D108" s="7">
        <v>2010620400</v>
      </c>
      <c r="E108" s="6" t="s">
        <v>248</v>
      </c>
      <c r="F108" s="7" t="s">
        <v>5</v>
      </c>
      <c r="H108" s="28">
        <v>107</v>
      </c>
      <c r="I108" s="27" t="s">
        <v>247</v>
      </c>
      <c r="J108" s="12"/>
      <c r="K108" s="12"/>
      <c r="L108" s="12"/>
      <c r="M108" s="12"/>
      <c r="N108" s="12"/>
      <c r="O108" s="12"/>
    </row>
    <row r="109" spans="1:15" s="4" customFormat="1" ht="13.5" customHeight="1" x14ac:dyDescent="0.25">
      <c r="A109" s="21">
        <v>108</v>
      </c>
      <c r="B109" s="7" t="s">
        <v>249</v>
      </c>
      <c r="C109" s="7">
        <v>2458013365</v>
      </c>
      <c r="D109" s="7" t="s">
        <v>349</v>
      </c>
      <c r="E109" s="6" t="s">
        <v>352</v>
      </c>
      <c r="F109" s="7" t="s">
        <v>5</v>
      </c>
      <c r="H109" s="28">
        <v>108</v>
      </c>
      <c r="I109" s="27" t="s">
        <v>249</v>
      </c>
      <c r="J109" s="12"/>
      <c r="K109" s="12"/>
      <c r="L109" s="12"/>
      <c r="M109" s="12"/>
      <c r="N109" s="12"/>
      <c r="O109" s="12"/>
    </row>
    <row r="110" spans="1:15" s="4" customFormat="1" ht="13.5" customHeight="1" x14ac:dyDescent="0.25">
      <c r="A110" s="21">
        <v>109</v>
      </c>
      <c r="B110" s="7" t="s">
        <v>250</v>
      </c>
      <c r="C110" s="7" t="s">
        <v>250</v>
      </c>
      <c r="D110" s="7" t="s">
        <v>350</v>
      </c>
      <c r="E110" s="7" t="s">
        <v>250</v>
      </c>
      <c r="F110" s="7" t="s">
        <v>5</v>
      </c>
      <c r="H110" s="28">
        <v>109</v>
      </c>
      <c r="I110" s="27" t="s">
        <v>364</v>
      </c>
      <c r="J110" s="12"/>
      <c r="K110" s="12"/>
      <c r="L110" s="12"/>
      <c r="M110" s="12"/>
      <c r="N110" s="12"/>
      <c r="O110" s="12"/>
    </row>
    <row r="111" spans="1:15" s="4" customFormat="1" ht="13.5" customHeight="1" x14ac:dyDescent="0.25">
      <c r="A111" s="6">
        <v>110</v>
      </c>
      <c r="B111" s="7" t="e">
        <f>#REF!</f>
        <v>#REF!</v>
      </c>
      <c r="C111" s="7">
        <v>7706785593</v>
      </c>
      <c r="D111" s="7" t="e">
        <f>#REF!</f>
        <v>#REF!</v>
      </c>
      <c r="E111" s="7" t="s">
        <v>357</v>
      </c>
      <c r="F111" s="7" t="s">
        <v>5</v>
      </c>
      <c r="H111" s="28">
        <v>113</v>
      </c>
      <c r="I111" s="27" t="s">
        <v>356</v>
      </c>
      <c r="J111" s="12"/>
      <c r="K111" s="12"/>
      <c r="L111" s="12"/>
      <c r="M111" s="12"/>
      <c r="N111" s="12"/>
      <c r="O111" s="12"/>
    </row>
    <row r="112" spans="1:15" s="4" customFormat="1" ht="13.5" customHeight="1" x14ac:dyDescent="0.25">
      <c r="A112" s="21">
        <v>111</v>
      </c>
      <c r="B112" s="7" t="s">
        <v>359</v>
      </c>
      <c r="C112" s="7">
        <f>VLOOKUP(B112,[6]Список_компаний_полный!$A:$D,2,0)</f>
        <v>7705408850</v>
      </c>
      <c r="D112" s="7">
        <v>2010591900</v>
      </c>
      <c r="E112" s="6" t="str">
        <f>VLOOKUP(B112,[6]Список_компаний_полный!$A:$D,4,0)</f>
        <v xml:space="preserve">ЗАО "Атомтехэкспорт" </v>
      </c>
      <c r="F112" s="7" t="s">
        <v>5</v>
      </c>
      <c r="H112" s="28">
        <v>110</v>
      </c>
      <c r="I112" s="27" t="s">
        <v>359</v>
      </c>
      <c r="J112" s="12"/>
      <c r="K112" s="12"/>
      <c r="L112" s="12"/>
      <c r="M112" s="12"/>
      <c r="N112" s="12"/>
      <c r="O112" s="12"/>
    </row>
    <row r="113" spans="1:15" s="4" customFormat="1" ht="13.5" customHeight="1" x14ac:dyDescent="0.25">
      <c r="A113" s="21">
        <v>112</v>
      </c>
      <c r="B113" s="7" t="s">
        <v>360</v>
      </c>
      <c r="C113" s="7">
        <f>VLOOKUP(B113,[6]Список_компаний_полный!$A:$D,2,0)</f>
        <v>7725524660</v>
      </c>
      <c r="D113" s="7">
        <v>2010231200</v>
      </c>
      <c r="E113" s="6" t="str">
        <f>VLOOKUP(B113,[6]Список_компаний_полный!$A:$D,4,0)</f>
        <v>ЗАО "Промышленные инновации"</v>
      </c>
      <c r="F113" s="7" t="s">
        <v>5</v>
      </c>
      <c r="H113" s="28">
        <v>111</v>
      </c>
      <c r="I113" s="27" t="s">
        <v>360</v>
      </c>
      <c r="J113" s="12"/>
      <c r="K113" s="12"/>
      <c r="L113" s="12"/>
      <c r="M113" s="12"/>
      <c r="N113" s="12"/>
      <c r="O113" s="12"/>
    </row>
    <row r="114" spans="1:15" s="4" customFormat="1" ht="13.5" customHeight="1" x14ac:dyDescent="0.25">
      <c r="A114" s="21">
        <v>113</v>
      </c>
      <c r="B114" s="7" t="s">
        <v>361</v>
      </c>
      <c r="C114" s="7">
        <f>VLOOKUP(B114,[6]Список_компаний_полный!$A:$D,2,0)</f>
        <v>7743654609</v>
      </c>
      <c r="D114" s="7">
        <v>2010390000</v>
      </c>
      <c r="E114" s="6" t="str">
        <f>VLOOKUP(B114,[6]Список_компаний_полный!$A:$D,4,0)</f>
        <v>ОАО "Всероссийский научно-исследовательский и проектно-конструкторский институт атомного энергетического машиностроения (ВНИИАМ)"</v>
      </c>
      <c r="F114" s="7" t="s">
        <v>5</v>
      </c>
      <c r="H114" s="28">
        <v>112</v>
      </c>
      <c r="I114" s="27" t="s">
        <v>361</v>
      </c>
      <c r="J114" s="12"/>
      <c r="K114" s="12"/>
      <c r="L114" s="12"/>
      <c r="M114" s="12"/>
      <c r="N114" s="12"/>
      <c r="O114" s="12"/>
    </row>
    <row r="115" spans="1:15" s="4" customFormat="1" ht="13.5" customHeight="1" x14ac:dyDescent="0.25">
      <c r="A115" s="21">
        <v>114</v>
      </c>
      <c r="B115" s="7" t="s">
        <v>365</v>
      </c>
      <c r="C115" s="16"/>
      <c r="D115" s="16"/>
      <c r="E115" s="7" t="s">
        <v>365</v>
      </c>
      <c r="F115" s="7" t="s">
        <v>366</v>
      </c>
      <c r="H115" s="28"/>
      <c r="I115" s="27"/>
      <c r="J115" s="12"/>
      <c r="K115" s="12"/>
      <c r="L115" s="12"/>
      <c r="M115" s="12"/>
      <c r="N115" s="12"/>
      <c r="O115" s="12"/>
    </row>
  </sheetData>
  <autoFilter ref="A1:F114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opLeftCell="A85" workbookViewId="0">
      <selection activeCell="B117" sqref="B2:B117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7" width="17.42578125" style="4"/>
    <col min="8" max="9" width="17.42578125" style="11"/>
    <col min="10" max="15" width="17.42578125" style="12"/>
    <col min="16" max="16384" width="17.42578125" style="11"/>
  </cols>
  <sheetData>
    <row r="1" spans="1:15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15" ht="13.5" customHeight="1" x14ac:dyDescent="0.25">
      <c r="A2" s="6">
        <v>1</v>
      </c>
      <c r="B2" s="6" t="s">
        <v>9</v>
      </c>
      <c r="C2" s="7" t="str">
        <f>VLOOKUP(B2,[6]Список_компаний_полный!$A:$D,2,0)</f>
        <v>HBR 6557</v>
      </c>
      <c r="D2" s="8" t="s">
        <v>251</v>
      </c>
      <c r="E2" s="6" t="str">
        <f>VLOOKUP(B2,[6]Список_компаний_полный!$A:$D,4,0)</f>
        <v>INTERNEXCO GmbH</v>
      </c>
      <c r="F2" s="7" t="s">
        <v>5</v>
      </c>
    </row>
    <row r="3" spans="1:15" s="24" customFormat="1" ht="13.5" customHeight="1" x14ac:dyDescent="0.25">
      <c r="A3" s="21">
        <v>2</v>
      </c>
      <c r="B3" s="22" t="s">
        <v>213</v>
      </c>
      <c r="C3" s="22" t="s">
        <v>40</v>
      </c>
      <c r="D3" s="22">
        <v>2010240310</v>
      </c>
      <c r="E3" s="22" t="s">
        <v>213</v>
      </c>
      <c r="F3" s="22" t="s">
        <v>5</v>
      </c>
      <c r="G3" s="23"/>
      <c r="J3" s="25"/>
      <c r="K3" s="25"/>
      <c r="L3" s="25"/>
      <c r="M3" s="25"/>
      <c r="N3" s="25"/>
      <c r="O3" s="25"/>
    </row>
    <row r="4" spans="1:15" s="24" customFormat="1" ht="13.5" customHeight="1" x14ac:dyDescent="0.25">
      <c r="A4" s="21">
        <v>3</v>
      </c>
      <c r="B4" s="21" t="s">
        <v>12</v>
      </c>
      <c r="C4" s="22" t="s">
        <v>12</v>
      </c>
      <c r="D4" s="26">
        <v>2010021600</v>
      </c>
      <c r="E4" s="21" t="s">
        <v>13</v>
      </c>
      <c r="F4" s="22" t="s">
        <v>5</v>
      </c>
      <c r="G4" s="23"/>
      <c r="J4" s="25"/>
      <c r="K4" s="25"/>
      <c r="L4" s="25"/>
      <c r="M4" s="25"/>
      <c r="N4" s="25"/>
      <c r="O4" s="25"/>
    </row>
    <row r="5" spans="1:15" s="24" customFormat="1" ht="13.5" customHeight="1" x14ac:dyDescent="0.25">
      <c r="A5" s="21">
        <v>4</v>
      </c>
      <c r="B5" s="21" t="s">
        <v>18</v>
      </c>
      <c r="C5" s="22" t="s">
        <v>18</v>
      </c>
      <c r="D5" s="26" t="s">
        <v>252</v>
      </c>
      <c r="E5" s="21" t="s">
        <v>19</v>
      </c>
      <c r="F5" s="22" t="s">
        <v>5</v>
      </c>
      <c r="G5" s="23"/>
      <c r="J5" s="25"/>
      <c r="K5" s="25"/>
      <c r="L5" s="25"/>
      <c r="M5" s="25"/>
      <c r="N5" s="25"/>
      <c r="O5" s="25"/>
    </row>
    <row r="6" spans="1:15" s="24" customFormat="1" ht="13.5" customHeight="1" x14ac:dyDescent="0.25">
      <c r="A6" s="6">
        <v>5</v>
      </c>
      <c r="B6" s="21" t="s">
        <v>21</v>
      </c>
      <c r="C6" s="22" t="s">
        <v>21</v>
      </c>
      <c r="D6" s="26" t="s">
        <v>253</v>
      </c>
      <c r="E6" s="21" t="s">
        <v>21</v>
      </c>
      <c r="F6" s="22" t="s">
        <v>5</v>
      </c>
      <c r="G6" s="23"/>
      <c r="J6" s="25"/>
      <c r="K6" s="25"/>
      <c r="L6" s="25"/>
      <c r="M6" s="25"/>
      <c r="N6" s="25"/>
      <c r="O6" s="25"/>
    </row>
    <row r="7" spans="1:15" s="24" customFormat="1" ht="13.5" customHeight="1" x14ac:dyDescent="0.25">
      <c r="A7" s="21">
        <v>6</v>
      </c>
      <c r="B7" s="22" t="s">
        <v>26</v>
      </c>
      <c r="C7" s="22">
        <f>VLOOKUP(B7,[6]Список_компаний_полный!$A:$D,2,0)</f>
        <v>6454074501</v>
      </c>
      <c r="D7" s="22" t="s">
        <v>254</v>
      </c>
      <c r="E7" s="21" t="str">
        <f>VLOOKUP(B7,[6]Список_компаний_полный!$A:$D,4,0)</f>
        <v>ООО "Аргон"</v>
      </c>
      <c r="F7" s="22" t="s">
        <v>5</v>
      </c>
      <c r="G7" s="23"/>
      <c r="J7" s="25"/>
      <c r="K7" s="25"/>
      <c r="L7" s="25"/>
      <c r="M7" s="25"/>
      <c r="N7" s="25"/>
      <c r="O7" s="25"/>
    </row>
    <row r="8" spans="1:15" s="24" customFormat="1" ht="13.5" customHeight="1" x14ac:dyDescent="0.25">
      <c r="A8" s="21">
        <v>7</v>
      </c>
      <c r="B8" s="22" t="s">
        <v>28</v>
      </c>
      <c r="C8" s="22">
        <f>VLOOKUP(B8,[6]Список_компаний_полный!$A:$D,2,0)</f>
        <v>7706016076</v>
      </c>
      <c r="D8" s="22" t="s">
        <v>255</v>
      </c>
      <c r="E8" s="21" t="str">
        <f>VLOOKUP(B8,[6]Список_компаний_полный!$A:$D,4,0)</f>
        <v>ОАО "Урановый холдинг АРМЗ" ("Атомредметзолото")</v>
      </c>
      <c r="F8" s="22" t="s">
        <v>5</v>
      </c>
      <c r="G8" s="23"/>
      <c r="J8" s="25"/>
      <c r="K8" s="25"/>
      <c r="L8" s="25"/>
      <c r="M8" s="25"/>
      <c r="N8" s="25"/>
      <c r="O8" s="25"/>
    </row>
    <row r="9" spans="1:15" s="24" customFormat="1" ht="13.5" customHeight="1" x14ac:dyDescent="0.25">
      <c r="A9" s="21">
        <v>8</v>
      </c>
      <c r="B9" s="22" t="s">
        <v>32</v>
      </c>
      <c r="C9" s="22">
        <f>VLOOKUP(B9,[6]Список_компаний_полный!$A:$D,2,0)</f>
        <v>7717609102</v>
      </c>
      <c r="D9" s="22" t="s">
        <v>256</v>
      </c>
      <c r="E9" s="21" t="str">
        <f>VLOOKUP(B9,[6]Список_компаний_полный!$A:$D,4,0)</f>
        <v xml:space="preserve">ОАО "Атомспецтранс" </v>
      </c>
      <c r="F9" s="22" t="s">
        <v>5</v>
      </c>
      <c r="G9" s="23"/>
      <c r="J9" s="25"/>
      <c r="K9" s="25"/>
      <c r="L9" s="25"/>
      <c r="M9" s="25"/>
      <c r="N9" s="25"/>
      <c r="O9" s="25"/>
    </row>
    <row r="10" spans="1:15" s="24" customFormat="1" ht="13.5" customHeight="1" x14ac:dyDescent="0.25">
      <c r="A10" s="6">
        <v>9</v>
      </c>
      <c r="B10" s="22" t="s">
        <v>34</v>
      </c>
      <c r="C10" s="22">
        <f>VLOOKUP(B10,[6]Список_компаний_полный!$A:$D,2,0)</f>
        <v>5029106714</v>
      </c>
      <c r="D10" s="22" t="s">
        <v>257</v>
      </c>
      <c r="E10" s="21" t="str">
        <f>VLOOKUP(B10,[6]Список_компаний_полный!$A:$D,4,0)</f>
        <v xml:space="preserve">ОАО по наладке, совершенствованию эксплуатации и организации управления атомных станций "Атомтехэнерго" </v>
      </c>
      <c r="F10" s="22" t="s">
        <v>5</v>
      </c>
      <c r="G10" s="23"/>
      <c r="J10" s="25"/>
      <c r="K10" s="25"/>
      <c r="L10" s="25"/>
      <c r="M10" s="25"/>
      <c r="N10" s="25"/>
      <c r="O10" s="25"/>
    </row>
    <row r="11" spans="1:15" s="24" customFormat="1" ht="13.5" customHeight="1" x14ac:dyDescent="0.25">
      <c r="A11" s="21">
        <v>10</v>
      </c>
      <c r="B11" s="22" t="s">
        <v>36</v>
      </c>
      <c r="C11" s="22">
        <f>VLOOKUP(B11,[6]Список_компаний_полный!$A:$D,2,0)</f>
        <v>7706614573</v>
      </c>
      <c r="D11" s="22" t="s">
        <v>258</v>
      </c>
      <c r="E11" s="21" t="str">
        <f>VLOOKUP(B11,[6]Список_компаний_полный!$A:$D,4,0)</f>
        <v>ОАО "Атомное и энергетическое машиностроение" (ОАО "Атомэнергомаш")</v>
      </c>
      <c r="F11" s="22" t="s">
        <v>5</v>
      </c>
      <c r="G11" s="23"/>
      <c r="J11" s="25"/>
      <c r="K11" s="25"/>
      <c r="L11" s="25"/>
      <c r="M11" s="25"/>
      <c r="N11" s="25"/>
      <c r="O11" s="25"/>
    </row>
    <row r="12" spans="1:15" s="24" customFormat="1" ht="13.5" customHeight="1" x14ac:dyDescent="0.25">
      <c r="A12" s="21">
        <v>11</v>
      </c>
      <c r="B12" s="22" t="s">
        <v>38</v>
      </c>
      <c r="C12" s="22">
        <f>VLOOKUP(B12,[6]Список_компаний_полный!$A:$D,2,0)</f>
        <v>5029112443</v>
      </c>
      <c r="D12" s="22" t="s">
        <v>259</v>
      </c>
      <c r="E12" s="21" t="str">
        <f>VLOOKUP(B12,[6]Список_компаний_полный!$A:$D,4,0)</f>
        <v>ОАО "Атомэнергоремонт"</v>
      </c>
      <c r="F12" s="22" t="s">
        <v>5</v>
      </c>
      <c r="G12" s="23"/>
      <c r="J12" s="25"/>
      <c r="K12" s="25"/>
      <c r="L12" s="25"/>
      <c r="M12" s="25"/>
      <c r="N12" s="25"/>
      <c r="O12" s="25"/>
    </row>
    <row r="13" spans="1:15" s="24" customFormat="1" ht="13.5" customHeight="1" x14ac:dyDescent="0.25">
      <c r="A13" s="21">
        <v>12</v>
      </c>
      <c r="B13" s="22" t="s">
        <v>214</v>
      </c>
      <c r="C13" s="22">
        <f>VLOOKUP(B13,[6]Список_компаний_полный!$A:$D,2,0)</f>
        <v>7706673635</v>
      </c>
      <c r="D13" s="22" t="s">
        <v>260</v>
      </c>
      <c r="E13" s="21" t="str">
        <f>VLOOKUP(B13,[6]Список_компаний_полный!$A:$D,4,0)</f>
        <v>ЗАО "АЭМ-лизинг"</v>
      </c>
      <c r="F13" s="22" t="s">
        <v>5</v>
      </c>
      <c r="G13" s="23"/>
      <c r="J13" s="25"/>
      <c r="K13" s="25"/>
      <c r="L13" s="25"/>
      <c r="M13" s="25"/>
      <c r="N13" s="25"/>
      <c r="O13" s="25"/>
    </row>
    <row r="14" spans="1:15" s="24" customFormat="1" ht="13.5" customHeight="1" x14ac:dyDescent="0.25">
      <c r="A14" s="6">
        <v>13</v>
      </c>
      <c r="B14" s="22" t="s">
        <v>41</v>
      </c>
      <c r="C14" s="22">
        <f>VLOOKUP(B14,[6]Список_компаний_полный!$A:$D,2,0)</f>
        <v>7817311895</v>
      </c>
      <c r="D14" s="22" t="s">
        <v>261</v>
      </c>
      <c r="E14" s="21" t="str">
        <f>VLOOKUP(B14,[6]Список_компаний_полный!$A:$D,4,0)</f>
        <v>ЗАО "АЭМ-технологии"</v>
      </c>
      <c r="F14" s="22" t="s">
        <v>5</v>
      </c>
      <c r="G14" s="23"/>
      <c r="J14" s="25"/>
      <c r="K14" s="25"/>
      <c r="L14" s="25"/>
      <c r="M14" s="25"/>
      <c r="N14" s="25"/>
      <c r="O14" s="25"/>
    </row>
    <row r="15" spans="1:15" s="24" customFormat="1" ht="13.5" customHeight="1" x14ac:dyDescent="0.25">
      <c r="A15" s="21">
        <v>14</v>
      </c>
      <c r="B15" s="22" t="s">
        <v>45</v>
      </c>
      <c r="C15" s="22">
        <f>VLOOKUP(B15,[6]Список_компаний_полный!$A:$D,2,0)</f>
        <v>7706664260</v>
      </c>
      <c r="D15" s="22" t="s">
        <v>263</v>
      </c>
      <c r="E15" s="21" t="str">
        <f>VLOOKUP(B15,[6]Список_компаний_полный!$A:$D,4,0)</f>
        <v>ОАО "Атомный энергопромышленный комплекс" (ОАО "Атомэнергопром")</v>
      </c>
      <c r="F15" s="22" t="s">
        <v>5</v>
      </c>
      <c r="G15" s="23"/>
      <c r="J15" s="25"/>
      <c r="K15" s="25"/>
      <c r="L15" s="25"/>
      <c r="M15" s="25"/>
      <c r="N15" s="25"/>
      <c r="O15" s="25"/>
    </row>
    <row r="16" spans="1:15" s="24" customFormat="1" ht="13.5" customHeight="1" x14ac:dyDescent="0.25">
      <c r="A16" s="21">
        <v>15</v>
      </c>
      <c r="B16" s="22" t="s">
        <v>245</v>
      </c>
      <c r="C16" s="22" t="s">
        <v>245</v>
      </c>
      <c r="D16" s="22" t="s">
        <v>264</v>
      </c>
      <c r="E16" s="22" t="s">
        <v>245</v>
      </c>
      <c r="F16" s="22" t="s">
        <v>5</v>
      </c>
      <c r="G16" s="23"/>
      <c r="J16" s="25"/>
      <c r="K16" s="25"/>
      <c r="L16" s="25"/>
      <c r="M16" s="25"/>
      <c r="N16" s="25"/>
      <c r="O16" s="25"/>
    </row>
    <row r="17" spans="1:15" s="24" customFormat="1" ht="13.5" customHeight="1" x14ac:dyDescent="0.25">
      <c r="A17" s="21">
        <v>16</v>
      </c>
      <c r="B17" s="22" t="s">
        <v>47</v>
      </c>
      <c r="C17" s="22">
        <f>VLOOKUP(B17,[6]Список_компаний_полный!$A:$D,2,0)</f>
        <v>3801098402</v>
      </c>
      <c r="D17" s="22" t="s">
        <v>265</v>
      </c>
      <c r="E17" s="22" t="str">
        <f>VLOOKUP(B17,[6]Список_компаний_полный!$A:$D,4,0)</f>
        <v>ОАО "Ангарский электролизный химический комбинат"</v>
      </c>
      <c r="F17" s="22" t="s">
        <v>5</v>
      </c>
      <c r="G17" s="23"/>
      <c r="J17" s="25"/>
      <c r="K17" s="25"/>
      <c r="L17" s="25"/>
      <c r="M17" s="25"/>
      <c r="N17" s="25"/>
      <c r="O17" s="25"/>
    </row>
    <row r="18" spans="1:15" s="24" customFormat="1" ht="13.5" customHeight="1" x14ac:dyDescent="0.25">
      <c r="A18" s="6">
        <v>17</v>
      </c>
      <c r="B18" s="22" t="s">
        <v>51</v>
      </c>
      <c r="C18" s="22">
        <f>VLOOKUP(B18,[6]Список_компаний_полный!$A:$D,2,0)</f>
        <v>7721247141</v>
      </c>
      <c r="D18" s="22" t="s">
        <v>266</v>
      </c>
      <c r="E18" s="22" t="str">
        <f>VLOOKUP(B18,[6]Список_компаний_полный!$A:$D,4,0)</f>
        <v>ОАО"Всеросийский научно-исследовательский институт по эксплуатации атомных электростанций"</v>
      </c>
      <c r="F18" s="22" t="s">
        <v>5</v>
      </c>
      <c r="G18" s="23"/>
      <c r="J18" s="25"/>
      <c r="K18" s="25"/>
      <c r="L18" s="25"/>
      <c r="M18" s="25"/>
      <c r="N18" s="25"/>
      <c r="O18" s="25"/>
    </row>
    <row r="19" spans="1:15" s="24" customFormat="1" ht="13.5" customHeight="1" x14ac:dyDescent="0.25">
      <c r="A19" s="21">
        <v>18</v>
      </c>
      <c r="B19" s="22" t="s">
        <v>53</v>
      </c>
      <c r="C19" s="22">
        <f>VLOOKUP(B19,[6]Список_компаний_полный!$A:$D,2,0)</f>
        <v>7734598490</v>
      </c>
      <c r="D19" s="22" t="s">
        <v>267</v>
      </c>
      <c r="E19" s="22" t="str">
        <f>VLOOKUP(B19,[6]Список_компаний_полный!$A:$D,4,0)</f>
        <v>ОАО "Всероссийский научно-исследовательский институт неорганических материалов имени академика А.А.Бочвара"</v>
      </c>
      <c r="F19" s="22" t="s">
        <v>5</v>
      </c>
      <c r="G19" s="23"/>
      <c r="J19" s="25"/>
      <c r="K19" s="25"/>
      <c r="L19" s="25"/>
      <c r="M19" s="25"/>
      <c r="N19" s="25"/>
      <c r="O19" s="25"/>
    </row>
    <row r="20" spans="1:15" s="24" customFormat="1" ht="13.5" customHeight="1" x14ac:dyDescent="0.25">
      <c r="A20" s="21">
        <v>19</v>
      </c>
      <c r="B20" s="22" t="s">
        <v>55</v>
      </c>
      <c r="C20" s="22">
        <f>VLOOKUP(B20,[6]Список_компаний_полный!$A:$D,2,0)</f>
        <v>7724675770</v>
      </c>
      <c r="D20" s="22" t="s">
        <v>268</v>
      </c>
      <c r="E20" s="22" t="str">
        <f>VLOOKUP(B20,[6]Список_компаний_полный!$A:$D,4,0)</f>
        <v>ОАО "Ведущий научно-исследовательский институт химической технологии (ВНИИХТ)"</v>
      </c>
      <c r="F20" s="22" t="s">
        <v>5</v>
      </c>
      <c r="G20" s="23"/>
      <c r="J20" s="25"/>
      <c r="K20" s="25"/>
      <c r="L20" s="25"/>
      <c r="M20" s="25"/>
      <c r="N20" s="25"/>
      <c r="O20" s="25"/>
    </row>
    <row r="21" spans="1:15" s="24" customFormat="1" ht="13.5" customHeight="1" x14ac:dyDescent="0.25">
      <c r="A21" s="21">
        <v>20</v>
      </c>
      <c r="B21" s="22" t="s">
        <v>246</v>
      </c>
      <c r="C21" s="22">
        <v>7814417371</v>
      </c>
      <c r="D21" s="22">
        <v>2010460000</v>
      </c>
      <c r="E21" s="22" t="s">
        <v>351</v>
      </c>
      <c r="F21" s="22" t="s">
        <v>5</v>
      </c>
      <c r="G21" s="23"/>
      <c r="J21" s="25"/>
      <c r="K21" s="25"/>
      <c r="L21" s="25"/>
      <c r="M21" s="25"/>
      <c r="N21" s="25"/>
      <c r="O21" s="25"/>
    </row>
    <row r="22" spans="1:15" s="24" customFormat="1" ht="13.5" customHeight="1" x14ac:dyDescent="0.25">
      <c r="A22" s="6">
        <v>21</v>
      </c>
      <c r="B22" s="22" t="s">
        <v>59</v>
      </c>
      <c r="C22" s="22">
        <f>VLOOKUP(B22,[6]Список_компаний_полный!$A:$D,2,0)</f>
        <v>5036092340</v>
      </c>
      <c r="D22" s="22" t="s">
        <v>269</v>
      </c>
      <c r="E22" s="22" t="str">
        <f>VLOOKUP(B22,[6]Список_компаний_полный!$A:$D,4,0)</f>
        <v>ОАО "Ордена Трудового Красного Знамени и ордена труда ЧССР - опытное конструкторское бюро "ГИДРОПРЕСС"</v>
      </c>
      <c r="F22" s="22" t="s">
        <v>5</v>
      </c>
      <c r="G22" s="23"/>
      <c r="J22" s="25"/>
      <c r="K22" s="25"/>
      <c r="L22" s="25"/>
      <c r="M22" s="25"/>
      <c r="N22" s="25"/>
      <c r="O22" s="25"/>
    </row>
    <row r="23" spans="1:15" s="24" customFormat="1" ht="13.5" customHeight="1" x14ac:dyDescent="0.25">
      <c r="A23" s="21">
        <v>22</v>
      </c>
      <c r="B23" s="22" t="s">
        <v>61</v>
      </c>
      <c r="C23" s="22">
        <f>VLOOKUP(B23,[6]Список_компаний_полный!$A:$D,2,0)</f>
        <v>7706699062</v>
      </c>
      <c r="D23" s="22" t="s">
        <v>270</v>
      </c>
      <c r="E23" s="22" t="str">
        <f>VLOOKUP(B23,[6]Список_компаний_полный!$A:$D,4,0)</f>
        <v>ОАО "Государственный научно-исследовательский проектный институт редкометаллической промышленности "Гиредмет"</v>
      </c>
      <c r="F23" s="22" t="s">
        <v>5</v>
      </c>
      <c r="G23" s="23"/>
      <c r="J23" s="25"/>
      <c r="K23" s="25"/>
      <c r="L23" s="25"/>
      <c r="M23" s="25"/>
      <c r="N23" s="25"/>
      <c r="O23" s="25"/>
    </row>
    <row r="24" spans="1:15" s="24" customFormat="1" ht="13.5" customHeight="1" x14ac:dyDescent="0.25">
      <c r="A24" s="21">
        <v>23</v>
      </c>
      <c r="B24" s="22" t="s">
        <v>63</v>
      </c>
      <c r="C24" s="22">
        <f>VLOOKUP(B24,[6]Список_компаний_полный!$A:$D,2,0)</f>
        <v>7706729736</v>
      </c>
      <c r="D24" s="22" t="s">
        <v>271</v>
      </c>
      <c r="E24" s="22" t="str">
        <f>VLOOKUP(B24,[6]Список_компаний_полный!$A:$D,4,0)</f>
        <v>ЗАО "Гринатом"</v>
      </c>
      <c r="F24" s="22" t="s">
        <v>5</v>
      </c>
      <c r="G24" s="23"/>
      <c r="J24" s="25"/>
      <c r="K24" s="25"/>
      <c r="L24" s="25"/>
      <c r="M24" s="25"/>
      <c r="N24" s="25"/>
      <c r="O24" s="25"/>
    </row>
    <row r="25" spans="1:15" s="24" customFormat="1" ht="13.5" customHeight="1" x14ac:dyDescent="0.25">
      <c r="A25" s="21">
        <v>24</v>
      </c>
      <c r="B25" s="22" t="s">
        <v>65</v>
      </c>
      <c r="C25" s="22">
        <f>VLOOKUP(B25,[6]Список_компаний_полный!$A:$D,2,0)</f>
        <v>7708697977</v>
      </c>
      <c r="D25" s="22" t="s">
        <v>272</v>
      </c>
      <c r="E25" s="22" t="str">
        <f>VLOOKUP(B25,[6]Список_компаний_полный!$A:$D,4,0)</f>
        <v>ОАО "Государственный специализированный проектный институт" (ОАО "ГСПИ")</v>
      </c>
      <c r="F25" s="22" t="s">
        <v>5</v>
      </c>
      <c r="G25" s="23"/>
      <c r="J25" s="25"/>
      <c r="K25" s="25"/>
      <c r="L25" s="25"/>
      <c r="M25" s="25"/>
      <c r="N25" s="25"/>
      <c r="O25" s="25"/>
    </row>
    <row r="26" spans="1:15" s="24" customFormat="1" ht="13.5" customHeight="1" x14ac:dyDescent="0.25">
      <c r="A26" s="6">
        <v>25</v>
      </c>
      <c r="B26" s="22" t="s">
        <v>67</v>
      </c>
      <c r="C26" s="22">
        <f>VLOOKUP(B26,[6]Список_компаний_полный!$A:$D,2,0)</f>
        <v>4506004751</v>
      </c>
      <c r="D26" s="22" t="s">
        <v>273</v>
      </c>
      <c r="E26" s="22" t="str">
        <f>VLOOKUP(B26,[6]Список_компаний_полный!$A:$D,4,0)</f>
        <v>ЗАО "Далур"</v>
      </c>
      <c r="F26" s="22" t="s">
        <v>5</v>
      </c>
      <c r="G26" s="23"/>
      <c r="J26" s="25"/>
      <c r="K26" s="25"/>
      <c r="L26" s="25"/>
      <c r="M26" s="25"/>
      <c r="N26" s="25"/>
      <c r="O26" s="25"/>
    </row>
    <row r="27" spans="1:15" s="24" customFormat="1" ht="13.5" customHeight="1" x14ac:dyDescent="0.25">
      <c r="A27" s="21">
        <v>26</v>
      </c>
      <c r="B27" s="22" t="s">
        <v>69</v>
      </c>
      <c r="C27" s="22">
        <f>VLOOKUP(B27,[6]Список_компаний_полный!$A:$D,2,0)</f>
        <v>7706730001</v>
      </c>
      <c r="D27" s="22" t="s">
        <v>274</v>
      </c>
      <c r="E27" s="22" t="str">
        <f>VLOOKUP(B27,[6]Список_компаний_полный!$A:$D,4,0)</f>
        <v>ОАО "Дирекция Единого Заказа оборудования для АЭС"</v>
      </c>
      <c r="F27" s="22" t="s">
        <v>5</v>
      </c>
      <c r="G27" s="23"/>
      <c r="J27" s="25"/>
      <c r="K27" s="25"/>
      <c r="L27" s="25"/>
      <c r="M27" s="25"/>
      <c r="N27" s="25"/>
      <c r="O27" s="25"/>
    </row>
    <row r="28" spans="1:15" s="24" customFormat="1" ht="13.5" customHeight="1" x14ac:dyDescent="0.25">
      <c r="A28" s="21">
        <v>27</v>
      </c>
      <c r="B28" s="22" t="s">
        <v>71</v>
      </c>
      <c r="C28" s="22">
        <v>7708671295</v>
      </c>
      <c r="D28" s="22">
        <v>2010020602</v>
      </c>
      <c r="E28" s="22" t="s">
        <v>72</v>
      </c>
      <c r="F28" s="22" t="s">
        <v>5</v>
      </c>
      <c r="G28" s="23"/>
      <c r="J28" s="25"/>
      <c r="K28" s="25"/>
      <c r="L28" s="25"/>
      <c r="M28" s="25"/>
      <c r="N28" s="25"/>
      <c r="O28" s="25"/>
    </row>
    <row r="29" spans="1:15" s="24" customFormat="1" ht="13.5" customHeight="1" x14ac:dyDescent="0.25">
      <c r="A29" s="21">
        <v>28</v>
      </c>
      <c r="B29" s="22" t="s">
        <v>73</v>
      </c>
      <c r="C29" s="22">
        <f>VLOOKUP(B29,[6]Список_компаний_полный!$A:$D,2,0)</f>
        <v>7701763846</v>
      </c>
      <c r="D29" s="22" t="s">
        <v>275</v>
      </c>
      <c r="E29" s="22" t="str">
        <f>VLOOKUP(B29,[6]Список_компаний_полный!$A:$D,4,0)</f>
        <v>ОАО "Всероссийское производственное объединение "Зарубежатомэнергострой" (ОАО "ВПО "ЗАЭС")</v>
      </c>
      <c r="F29" s="22" t="s">
        <v>5</v>
      </c>
      <c r="G29" s="23"/>
      <c r="J29" s="25"/>
      <c r="K29" s="25"/>
      <c r="L29" s="25"/>
      <c r="M29" s="25"/>
      <c r="N29" s="25"/>
      <c r="O29" s="25"/>
    </row>
    <row r="30" spans="1:15" s="24" customFormat="1" ht="13.5" customHeight="1" x14ac:dyDescent="0.25">
      <c r="A30" s="6">
        <v>29</v>
      </c>
      <c r="B30" s="22" t="s">
        <v>77</v>
      </c>
      <c r="C30" s="22">
        <f>VLOOKUP(B30,[6]Список_компаний_полный!$A:$D,2,0)</f>
        <v>5036040729</v>
      </c>
      <c r="D30" s="22" t="s">
        <v>276</v>
      </c>
      <c r="E30" s="21" t="str">
        <f>VLOOKUP(B30,[6]Список_компаний_полный!$A:$D,4,0)</f>
        <v>ОАО "Машиностроительный завод "ЗиО Подольск"</v>
      </c>
      <c r="F30" s="22" t="s">
        <v>5</v>
      </c>
      <c r="G30" s="23"/>
      <c r="J30" s="25"/>
      <c r="K30" s="25"/>
      <c r="L30" s="25"/>
      <c r="M30" s="25"/>
      <c r="N30" s="25"/>
      <c r="O30" s="25"/>
    </row>
    <row r="31" spans="1:15" s="24" customFormat="1" ht="13.5" customHeight="1" x14ac:dyDescent="0.25">
      <c r="A31" s="21">
        <v>30</v>
      </c>
      <c r="B31" s="22" t="s">
        <v>75</v>
      </c>
      <c r="C31" s="22">
        <f>VLOOKUP(B31,[6]Список_компаний_полный!$A:$D,2,0)</f>
        <v>5036039258</v>
      </c>
      <c r="D31" s="22" t="s">
        <v>277</v>
      </c>
      <c r="E31" s="21" t="str">
        <f>VLOOKUP(B31,[6]Список_компаний_полный!$A:$D,4,0)</f>
        <v>ОАО "Инжиниринговая компания "ЗИОМАР"</v>
      </c>
      <c r="F31" s="22" t="s">
        <v>5</v>
      </c>
      <c r="G31" s="23"/>
      <c r="J31" s="25"/>
      <c r="K31" s="25"/>
      <c r="L31" s="25"/>
      <c r="M31" s="25"/>
      <c r="N31" s="25"/>
      <c r="O31" s="25"/>
    </row>
    <row r="32" spans="1:15" s="23" customFormat="1" ht="13.5" customHeight="1" x14ac:dyDescent="0.25">
      <c r="A32" s="21">
        <v>31</v>
      </c>
      <c r="B32" s="22" t="s">
        <v>79</v>
      </c>
      <c r="C32" s="22">
        <f>VLOOKUP(B32,[6]Список_компаний_полный!$A:$D,2,0)</f>
        <v>7450045935</v>
      </c>
      <c r="D32" s="22" t="s">
        <v>278</v>
      </c>
      <c r="E32" s="21" t="str">
        <f>VLOOKUP(B32,[6]Список_компаний_полный!$A:$D,4,0)</f>
        <v>ООО "Завод углеродных и композиционных материалов"</v>
      </c>
      <c r="F32" s="22" t="s">
        <v>5</v>
      </c>
      <c r="H32" s="24"/>
      <c r="I32" s="24"/>
      <c r="J32" s="25"/>
      <c r="K32" s="25"/>
      <c r="L32" s="25"/>
      <c r="M32" s="25"/>
      <c r="N32" s="25"/>
      <c r="O32" s="25"/>
    </row>
    <row r="33" spans="1:15" s="23" customFormat="1" ht="13.5" customHeight="1" x14ac:dyDescent="0.25">
      <c r="A33" s="21">
        <v>32</v>
      </c>
      <c r="B33" s="22" t="s">
        <v>81</v>
      </c>
      <c r="C33" s="22">
        <f>VLOOKUP(B33,[6]Список_компаний_полный!$A:$D,2,0)</f>
        <v>7706689000</v>
      </c>
      <c r="D33" s="22" t="s">
        <v>279</v>
      </c>
      <c r="E33" s="21" t="str">
        <f>VLOOKUP(B33,[6]Список_компаний_полный!$A:$D,4,0)</f>
        <v>ОАО "Инжиниринговый центр "Русская газовая центрифуга"</v>
      </c>
      <c r="F33" s="22" t="s">
        <v>5</v>
      </c>
      <c r="H33" s="24"/>
      <c r="I33" s="24"/>
      <c r="J33" s="25"/>
      <c r="K33" s="25"/>
      <c r="L33" s="25"/>
      <c r="M33" s="25"/>
      <c r="N33" s="25"/>
      <c r="O33" s="25"/>
    </row>
    <row r="34" spans="1:15" s="23" customFormat="1" ht="13.5" customHeight="1" x14ac:dyDescent="0.25">
      <c r="A34" s="6">
        <v>33</v>
      </c>
      <c r="B34" s="22" t="s">
        <v>85</v>
      </c>
      <c r="C34" s="22">
        <f>VLOOKUP(B34,[6]Список_компаний_полный!$A:$D,2,0)</f>
        <v>3305004397</v>
      </c>
      <c r="D34" s="22" t="s">
        <v>280</v>
      </c>
      <c r="E34" s="21" t="str">
        <f>VLOOKUP(B34,[6]Список_компаний_полный!$A:$D,4,0)</f>
        <v>ОАО "Ковровский механический завод"</v>
      </c>
      <c r="F34" s="22" t="s">
        <v>5</v>
      </c>
      <c r="H34" s="24"/>
      <c r="I34" s="24"/>
      <c r="J34" s="25"/>
      <c r="K34" s="25"/>
      <c r="L34" s="25"/>
      <c r="M34" s="25"/>
      <c r="N34" s="25"/>
      <c r="O34" s="25"/>
    </row>
    <row r="35" spans="1:15" s="23" customFormat="1" ht="13.5" customHeight="1" x14ac:dyDescent="0.25">
      <c r="A35" s="21">
        <v>34</v>
      </c>
      <c r="B35" s="22" t="s">
        <v>89</v>
      </c>
      <c r="C35" s="22">
        <f>VLOOKUP(B35,[6]Список_компаний_полный!$A:$D,2,0)</f>
        <v>7705833438</v>
      </c>
      <c r="D35" s="22" t="s">
        <v>281</v>
      </c>
      <c r="E35" s="21" t="str">
        <f>VLOOKUP(B35,[6]Список_компаний_полный!$A:$D,4,0)</f>
        <v>ООО "Краун"</v>
      </c>
      <c r="F35" s="22" t="s">
        <v>5</v>
      </c>
      <c r="H35" s="24"/>
      <c r="I35" s="24"/>
      <c r="J35" s="25"/>
      <c r="K35" s="25"/>
      <c r="L35" s="25"/>
      <c r="M35" s="25"/>
      <c r="N35" s="25"/>
      <c r="O35" s="25"/>
    </row>
    <row r="36" spans="1:15" s="23" customFormat="1" ht="13.5" customHeight="1" x14ac:dyDescent="0.25">
      <c r="A36" s="21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H36" s="24"/>
      <c r="I36" s="24"/>
      <c r="J36" s="25"/>
      <c r="K36" s="25"/>
      <c r="L36" s="25"/>
      <c r="M36" s="25"/>
      <c r="N36" s="25"/>
      <c r="O36" s="25"/>
    </row>
    <row r="37" spans="1:15" s="23" customFormat="1" ht="13.5" customHeight="1" x14ac:dyDescent="0.25">
      <c r="A37" s="21">
        <v>36</v>
      </c>
      <c r="B37" s="22" t="s">
        <v>93</v>
      </c>
      <c r="C37" s="22">
        <f>VLOOKUP(B37,[6]Список_компаний_полный!$A:$D,2,0)</f>
        <v>7724558466</v>
      </c>
      <c r="D37" s="22" t="s">
        <v>282</v>
      </c>
      <c r="E37" s="21" t="str">
        <f>VLOOKUP(B37,[6]Список_компаний_полный!$A:$D,4,0)</f>
        <v>ОАО "Московский завод полиметаллов"</v>
      </c>
      <c r="F37" s="22" t="s">
        <v>5</v>
      </c>
      <c r="H37" s="24"/>
      <c r="I37" s="24"/>
      <c r="J37" s="25"/>
      <c r="K37" s="25"/>
      <c r="L37" s="25"/>
      <c r="M37" s="25"/>
      <c r="N37" s="25"/>
      <c r="O37" s="25"/>
    </row>
    <row r="38" spans="1:15" s="23" customFormat="1" ht="13.5" customHeight="1" x14ac:dyDescent="0.25">
      <c r="A38" s="6">
        <v>37</v>
      </c>
      <c r="B38" s="22" t="s">
        <v>99</v>
      </c>
      <c r="C38" s="22">
        <f>VLOOKUP(B38,[6]Список_компаний_полный!$A:$D,2,0)</f>
        <v>5053005918</v>
      </c>
      <c r="D38" s="22" t="s">
        <v>283</v>
      </c>
      <c r="E38" s="21" t="str">
        <f>VLOOKUP(B38,[6]Список_компаний_полный!$A:$D,4,0)</f>
        <v>ОАО "Машиностроительный завод"</v>
      </c>
      <c r="F38" s="22" t="s">
        <v>5</v>
      </c>
      <c r="H38" s="24"/>
      <c r="I38" s="24"/>
      <c r="J38" s="25"/>
      <c r="K38" s="25"/>
      <c r="L38" s="25"/>
      <c r="M38" s="25"/>
      <c r="N38" s="25"/>
      <c r="O38" s="25"/>
    </row>
    <row r="39" spans="1:15" s="23" customFormat="1" ht="13.5" customHeight="1" x14ac:dyDescent="0.25">
      <c r="A39" s="21">
        <v>38</v>
      </c>
      <c r="B39" s="22" t="s">
        <v>109</v>
      </c>
      <c r="C39" s="22">
        <f>VLOOKUP(B39,[6]Список_компаний_полный!$A:$D,2,0)</f>
        <v>5410114184</v>
      </c>
      <c r="D39" s="22" t="s">
        <v>284</v>
      </c>
      <c r="E39" s="21" t="str">
        <f>VLOOKUP(B39,[6]Список_компаний_полный!$A:$D,4,0)</f>
        <v>ОАО "Новосибирский завод химконцентратов"</v>
      </c>
      <c r="F39" s="22" t="s">
        <v>5</v>
      </c>
      <c r="H39" s="24"/>
      <c r="I39" s="24"/>
      <c r="J39" s="25"/>
      <c r="K39" s="25"/>
      <c r="L39" s="25"/>
      <c r="M39" s="25"/>
      <c r="N39" s="25"/>
      <c r="O39" s="25"/>
    </row>
    <row r="40" spans="1:15" ht="13.5" customHeight="1" x14ac:dyDescent="0.25">
      <c r="A40" s="21">
        <v>39</v>
      </c>
      <c r="B40" s="7" t="s">
        <v>111</v>
      </c>
      <c r="C40" s="7">
        <f>VLOOKUP(B40,[6]Список_компаний_полный!$A:$D,2,0)</f>
        <v>5260214123</v>
      </c>
      <c r="D40" s="7" t="s">
        <v>285</v>
      </c>
      <c r="E40" s="6" t="str">
        <f>VLOOKUP(B40,[6]Список_компаний_полный!$A:$D,4,0)</f>
        <v>ОАО Нижегородская инжиниринговая компания "Атомэнергопроект" (ОАО "НИАЭП")</v>
      </c>
      <c r="F40" s="7" t="s">
        <v>5</v>
      </c>
    </row>
    <row r="41" spans="1:15" ht="13.5" customHeight="1" x14ac:dyDescent="0.25">
      <c r="A41" s="21">
        <v>40</v>
      </c>
      <c r="B41" s="7" t="s">
        <v>113</v>
      </c>
      <c r="C41" s="7">
        <f>VLOOKUP(B41,[6]Список_компаний_полный!$A:$D,2,0)</f>
        <v>7302040242</v>
      </c>
      <c r="D41" s="7" t="s">
        <v>286</v>
      </c>
      <c r="E41" s="6" t="str">
        <f>VLOOKUP(B41,[6]Список_компаний_полный!$A:$D,4,0)</f>
        <v>ОАО Государственный научный центр - Научно-исследовательский институт атомных реакторов (ОАО "ГНЦ НИИАР")</v>
      </c>
      <c r="F41" s="7" t="s">
        <v>5</v>
      </c>
    </row>
    <row r="42" spans="1:15" ht="13.5" customHeight="1" x14ac:dyDescent="0.25">
      <c r="A42" s="6">
        <v>41</v>
      </c>
      <c r="B42" s="7" t="s">
        <v>115</v>
      </c>
      <c r="C42" s="7">
        <f>VLOOKUP(B42,[6]Список_компаний_полный!$A:$D,2,0)</f>
        <v>7726606316</v>
      </c>
      <c r="D42" s="7" t="s">
        <v>287</v>
      </c>
      <c r="E42" s="6" t="str">
        <f>VLOOKUP(B42,[6]Список_компаний_полный!$A:$D,4,0)</f>
        <v>ОАО "Научно-исследовательский институт технической физики и автоматизации (НИИТФА)"</v>
      </c>
      <c r="F42" s="7" t="s">
        <v>5</v>
      </c>
    </row>
    <row r="43" spans="1:15" ht="13.5" customHeight="1" x14ac:dyDescent="0.25">
      <c r="A43" s="21">
        <v>42</v>
      </c>
      <c r="B43" s="7" t="s">
        <v>117</v>
      </c>
      <c r="C43" s="7">
        <f>VLOOKUP(B43,[6]Список_компаний_полный!$A:$D,2,0)</f>
        <v>7715719854</v>
      </c>
      <c r="D43" s="7" t="s">
        <v>288</v>
      </c>
      <c r="E43" s="6" t="str">
        <f>VLOOKUP(B43,[6]Список_компаний_полный!$A:$D,4,0)</f>
        <v>ОАО "НИКИМТ "Атомстрой"</v>
      </c>
      <c r="F43" s="7" t="s">
        <v>5</v>
      </c>
    </row>
    <row r="44" spans="1:15" ht="13.5" customHeight="1" x14ac:dyDescent="0.25">
      <c r="A44" s="21">
        <v>43</v>
      </c>
      <c r="B44" s="7" t="s">
        <v>119</v>
      </c>
      <c r="C44" s="7">
        <f>VLOOKUP(B44,[6]Список_компаний_полный!$A:$D,2,0)</f>
        <v>7708698473</v>
      </c>
      <c r="D44" s="7" t="s">
        <v>289</v>
      </c>
      <c r="E44" s="6" t="str">
        <f>VLOOKUP(B44,[6]Список_компаний_полный!$A:$D,4,0)</f>
        <v>ОАО "Научно-исследовательский и конструкторский институт энерготехники имени Н.А. Доллежаля"</v>
      </c>
      <c r="F44" s="7" t="s">
        <v>5</v>
      </c>
    </row>
    <row r="45" spans="1:15" ht="13.5" customHeight="1" x14ac:dyDescent="0.25">
      <c r="A45" s="21">
        <v>44</v>
      </c>
      <c r="B45" s="7" t="s">
        <v>121</v>
      </c>
      <c r="C45" s="7">
        <f>VLOOKUP(B45,[6]Список_компаний_полный!$A:$D,2,0)</f>
        <v>7706688991</v>
      </c>
      <c r="D45" s="7" t="s">
        <v>290</v>
      </c>
      <c r="E45" s="6" t="str">
        <f>VLOOKUP(B45,[6]Список_компаний_полный!$A:$D,4,0)</f>
        <v>ОАО "НПК "Химпроминжиниринг"</v>
      </c>
      <c r="F45" s="7" t="s">
        <v>5</v>
      </c>
    </row>
    <row r="46" spans="1:15" ht="13.5" customHeight="1" x14ac:dyDescent="0.25">
      <c r="A46" s="6">
        <v>45</v>
      </c>
      <c r="B46" s="7" t="s">
        <v>127</v>
      </c>
      <c r="C46" s="7">
        <f>VLOOKUP(B46,[6]Список_компаний_полный!$A:$D,2,0)</f>
        <v>7706751361</v>
      </c>
      <c r="D46" s="7" t="s">
        <v>291</v>
      </c>
      <c r="E46" s="6" t="str">
        <f>VLOOKUP(B46,[6]Список_компаний_полный!$A:$D,4,0)</f>
        <v>ООО "Объединенная инновационная корпорация"</v>
      </c>
      <c r="F46" s="7" t="s">
        <v>5</v>
      </c>
    </row>
    <row r="47" spans="1:15" ht="13.5" customHeight="1" x14ac:dyDescent="0.25">
      <c r="A47" s="21">
        <v>46</v>
      </c>
      <c r="B47" s="7" t="s">
        <v>129</v>
      </c>
      <c r="C47" s="7">
        <f>VLOOKUP(B47,[6]Список_компаний_полный!$A:$D,2,0)</f>
        <v>7706704146</v>
      </c>
      <c r="D47" s="7" t="s">
        <v>292</v>
      </c>
      <c r="E47" s="6" t="str">
        <f>VLOOKUP(B47,[6]Список_компаний_полный!$A:$D,4,0)</f>
        <v>ОАО "Объединенная компания “Разделительно-сублиматный комплекс”</v>
      </c>
      <c r="F47" s="7" t="s">
        <v>5</v>
      </c>
    </row>
    <row r="48" spans="1:15" ht="13.5" customHeight="1" x14ac:dyDescent="0.25">
      <c r="A48" s="21">
        <v>47</v>
      </c>
      <c r="B48" s="7" t="s">
        <v>131</v>
      </c>
      <c r="C48" s="7">
        <f>VLOOKUP(B48,[6]Список_компаний_полный!$A:$D,2,0)</f>
        <v>5259077666</v>
      </c>
      <c r="D48" s="7" t="s">
        <v>293</v>
      </c>
      <c r="E48" s="6" t="str">
        <f>VLOOKUP(B48,[6]Список_компаний_полный!$A:$D,4,0)</f>
        <v>ОАО "Опытное Конструкторское Бюро Машиностроения имени И.И. Африкантова"</v>
      </c>
      <c r="F48" s="7" t="s">
        <v>5</v>
      </c>
    </row>
    <row r="49" spans="1:6" ht="13.5" customHeight="1" x14ac:dyDescent="0.25">
      <c r="A49" s="21">
        <v>48</v>
      </c>
      <c r="B49" s="7" t="s">
        <v>133</v>
      </c>
      <c r="C49" s="7">
        <v>1001000358</v>
      </c>
      <c r="D49" s="7">
        <v>2010242600</v>
      </c>
      <c r="E49" s="7" t="s">
        <v>134</v>
      </c>
      <c r="F49" s="7" t="s">
        <v>5</v>
      </c>
    </row>
    <row r="50" spans="1:6" ht="13.5" customHeight="1" x14ac:dyDescent="0.25">
      <c r="A50" s="6">
        <v>49</v>
      </c>
      <c r="B50" s="7" t="s">
        <v>135</v>
      </c>
      <c r="C50" s="7">
        <f>VLOOKUP(B50,[6]Список_компаний_полный!$A:$D,2,0)</f>
        <v>7530000048</v>
      </c>
      <c r="D50" s="7" t="s">
        <v>294</v>
      </c>
      <c r="E50" s="6" t="str">
        <f>VLOOKUP(B50,[6]Список_компаний_полный!$A:$D,4,0)</f>
        <v>ОАО "Приаргунское производственное горно-химическое объединение"</v>
      </c>
      <c r="F50" s="7" t="s">
        <v>5</v>
      </c>
    </row>
    <row r="51" spans="1:6" ht="13.5" customHeight="1" x14ac:dyDescent="0.25">
      <c r="A51" s="21">
        <v>50</v>
      </c>
      <c r="B51" s="7" t="s">
        <v>137</v>
      </c>
      <c r="C51" s="7">
        <f>VLOOKUP(B51,[6]Список_компаний_полный!$A:$D,2,0)</f>
        <v>7721699740</v>
      </c>
      <c r="D51" s="7" t="s">
        <v>295</v>
      </c>
      <c r="E51" s="6" t="str">
        <f>VLOOKUP(B51,[6]Список_компаний_полный!$A:$D,4,0)</f>
        <v>ОАО "Производственная система "ПСР"</v>
      </c>
      <c r="F51" s="7" t="s">
        <v>5</v>
      </c>
    </row>
    <row r="52" spans="1:6" ht="13.5" customHeight="1" x14ac:dyDescent="0.25">
      <c r="A52" s="21">
        <v>51</v>
      </c>
      <c r="B52" s="7" t="s">
        <v>139</v>
      </c>
      <c r="C52" s="7">
        <f>VLOOKUP(B52,[6]Список_компаний_полный!$A:$D,2,0)</f>
        <v>7713190205</v>
      </c>
      <c r="D52" s="7" t="s">
        <v>296</v>
      </c>
      <c r="E52" s="6" t="str">
        <f>VLOOKUP(B52,[6]Список_компаний_полный!$A:$D,4,0)</f>
        <v>ЗАО "РУСБУРМАШ"</v>
      </c>
      <c r="F52" s="7" t="s">
        <v>5</v>
      </c>
    </row>
    <row r="53" spans="1:6" ht="13.5" customHeight="1" x14ac:dyDescent="0.25">
      <c r="A53" s="21">
        <v>52</v>
      </c>
      <c r="B53" s="7" t="s">
        <v>141</v>
      </c>
      <c r="C53" s="7">
        <f>VLOOKUP(B53,[6]Список_компаний_полный!$A:$D,2,0)</f>
        <v>7721632827</v>
      </c>
      <c r="D53" s="7" t="s">
        <v>297</v>
      </c>
      <c r="E53" s="6" t="str">
        <f>VLOOKUP(B53,[6]Список_компаний_полный!$A:$D,4,0)</f>
        <v>ОАО "Российский концерн по производству электрической и тепловой энергии на атомных станциях "Росэнергоатом"</v>
      </c>
      <c r="F53" s="7" t="s">
        <v>5</v>
      </c>
    </row>
    <row r="54" spans="1:6" ht="13.5" customHeight="1" x14ac:dyDescent="0.25">
      <c r="A54" s="6">
        <v>53</v>
      </c>
      <c r="B54" s="7" t="s">
        <v>143</v>
      </c>
      <c r="C54" s="7">
        <f>VLOOKUP(B54,[6]Список_компаний_полный!$A:$D,2,0)</f>
        <v>7706759586</v>
      </c>
      <c r="D54" s="7" t="s">
        <v>298</v>
      </c>
      <c r="E54" s="6" t="str">
        <f>VLOOKUP(B54,[6]Список_компаний_полный!$A:$D,4,0)</f>
        <v>ЗАО "Русатом Оверсиз"</v>
      </c>
      <c r="F54" s="7" t="s">
        <v>5</v>
      </c>
    </row>
    <row r="55" spans="1:6" ht="13.5" customHeight="1" x14ac:dyDescent="0.25">
      <c r="A55" s="21">
        <v>54</v>
      </c>
      <c r="B55" s="7" t="s">
        <v>147</v>
      </c>
      <c r="C55" s="7">
        <f>VLOOKUP(B55,[6]Список_компаний_полный!$A:$D,2,0)</f>
        <v>5036076690</v>
      </c>
      <c r="D55" s="7" t="s">
        <v>299</v>
      </c>
      <c r="E55" s="6" t="str">
        <f>VLOOKUP(B55,[6]Список_компаний_полный!$A:$D,4,0)</f>
        <v>ЗАО "Русская ЭнергоМашиностроительная Компания"</v>
      </c>
      <c r="F55" s="7" t="s">
        <v>5</v>
      </c>
    </row>
    <row r="56" spans="1:6" ht="13.5" customHeight="1" x14ac:dyDescent="0.25">
      <c r="A56" s="21">
        <v>55</v>
      </c>
      <c r="B56" s="7" t="s">
        <v>149</v>
      </c>
      <c r="C56" s="7" t="s">
        <v>149</v>
      </c>
      <c r="D56" s="7">
        <v>2010230916</v>
      </c>
      <c r="E56" s="7" t="s">
        <v>150</v>
      </c>
      <c r="F56" s="7" t="s">
        <v>5</v>
      </c>
    </row>
    <row r="57" spans="1:6" ht="13.5" customHeight="1" x14ac:dyDescent="0.25">
      <c r="A57" s="21">
        <v>56</v>
      </c>
      <c r="B57" s="7" t="s">
        <v>151</v>
      </c>
      <c r="C57" s="7">
        <f>VLOOKUP(B57,[6]Список_компаний_полный!$A:$D,2,0)</f>
        <v>6664003909</v>
      </c>
      <c r="D57" s="7" t="s">
        <v>300</v>
      </c>
      <c r="E57" s="6" t="str">
        <f>VLOOKUP(B57,[6]Список_компаний_полный!$A:$D,4,0)</f>
        <v>ОАО "Свердловский научно-исследовательский институт химического машиностроения ("СвердНИИхиммаш")"</v>
      </c>
      <c r="F57" s="7" t="s">
        <v>5</v>
      </c>
    </row>
    <row r="58" spans="1:6" ht="13.5" customHeight="1" x14ac:dyDescent="0.25">
      <c r="A58" s="6">
        <v>57</v>
      </c>
      <c r="B58" s="7" t="s">
        <v>155</v>
      </c>
      <c r="C58" s="7">
        <f>VLOOKUP(B58,[6]Список_компаний_полный!$A:$D,2,0)</f>
        <v>6451420231</v>
      </c>
      <c r="D58" s="7" t="s">
        <v>301</v>
      </c>
      <c r="E58" s="6" t="str">
        <f>VLOOKUP(B58,[6]Список_компаний_полный!$A:$D,4,0)</f>
        <v>ООО "СНВ"</v>
      </c>
      <c r="F58" s="7" t="s">
        <v>5</v>
      </c>
    </row>
    <row r="59" spans="1:6" ht="13.5" customHeight="1" x14ac:dyDescent="0.25">
      <c r="A59" s="21">
        <v>58</v>
      </c>
      <c r="B59" s="7" t="s">
        <v>157</v>
      </c>
      <c r="C59" s="7">
        <f>VLOOKUP(B59,[6]Список_компаний_полный!$A:$D,2,0)</f>
        <v>7734592593</v>
      </c>
      <c r="D59" s="7" t="s">
        <v>302</v>
      </c>
      <c r="E59" s="6" t="str">
        <f>VLOOKUP(B59,[6]Список_компаний_полный!$A:$D,4,0)</f>
        <v>ОАО "Специализированный научно-исследовательский институт приборостроения" (ОАО "СНИИП")</v>
      </c>
      <c r="F59" s="7" t="s">
        <v>5</v>
      </c>
    </row>
    <row r="60" spans="1:6" ht="13.5" customHeight="1" x14ac:dyDescent="0.25">
      <c r="A60" s="21">
        <v>59</v>
      </c>
      <c r="B60" s="7" t="s">
        <v>161</v>
      </c>
      <c r="C60" s="7">
        <f>VLOOKUP(B60,[6]Список_компаний_полный!$A:$D,2,0)</f>
        <v>7024029499</v>
      </c>
      <c r="D60" s="7" t="s">
        <v>303</v>
      </c>
      <c r="E60" s="6" t="str">
        <f>VLOOKUP(B60,[6]Список_компаний_полный!$A:$D,4,0)</f>
        <v>ОАО "Сибирский химический комбинат"</v>
      </c>
      <c r="F60" s="7" t="s">
        <v>5</v>
      </c>
    </row>
    <row r="61" spans="1:6" ht="13.5" customHeight="1" x14ac:dyDescent="0.25">
      <c r="A61" s="21">
        <v>60</v>
      </c>
      <c r="B61" s="7" t="s">
        <v>167</v>
      </c>
      <c r="C61" s="7">
        <f>VLOOKUP(B61,[6]Список_компаний_полный!$A:$D,2,0)</f>
        <v>7706123550</v>
      </c>
      <c r="D61" s="7" t="s">
        <v>304</v>
      </c>
      <c r="E61" s="6" t="str">
        <f>VLOOKUP(B61,[6]Список_компаний_полный!$A:$D,4,0)</f>
        <v>ОАО "ТВЭЛ"</v>
      </c>
      <c r="F61" s="7" t="s">
        <v>5</v>
      </c>
    </row>
    <row r="62" spans="1:6" ht="13.5" customHeight="1" x14ac:dyDescent="0.25">
      <c r="A62" s="6">
        <v>61</v>
      </c>
      <c r="B62" s="7" t="s">
        <v>169</v>
      </c>
      <c r="C62" s="7">
        <f>VLOOKUP(B62,[6]Список_компаний_полный!$A:$D,2,0)</f>
        <v>7726523814</v>
      </c>
      <c r="D62" s="7" t="s">
        <v>305</v>
      </c>
      <c r="E62" s="6" t="str">
        <f>VLOOKUP(B62,[6]Список_компаний_полный!$A:$D,4,0)</f>
        <v>ЗАО "ТВЭЛ-СТРОИ"</v>
      </c>
      <c r="F62" s="7" t="s">
        <v>5</v>
      </c>
    </row>
    <row r="63" spans="1:6" ht="13.5" customHeight="1" x14ac:dyDescent="0.25">
      <c r="A63" s="21">
        <v>62</v>
      </c>
      <c r="B63" s="7" t="s">
        <v>171</v>
      </c>
      <c r="C63" s="7">
        <f>VLOOKUP(B63,[6]Список_компаний_полный!$A:$D,2,0)</f>
        <v>7706604582</v>
      </c>
      <c r="D63" s="7" t="s">
        <v>306</v>
      </c>
      <c r="E63" s="6" t="str">
        <f>VLOOKUP(B63,[6]Список_компаний_полный!$A:$D,4,0)</f>
        <v>ЗАО "ТЕНЕКС-Сервис"</v>
      </c>
      <c r="F63" s="7" t="s">
        <v>5</v>
      </c>
    </row>
    <row r="64" spans="1:6" ht="13.5" customHeight="1" x14ac:dyDescent="0.25">
      <c r="A64" s="21">
        <v>63</v>
      </c>
      <c r="B64" s="7" t="s">
        <v>173</v>
      </c>
      <c r="C64" s="7">
        <f>VLOOKUP(B64,[6]Список_компаний_полный!$A:$D,2,0)</f>
        <v>7706039242</v>
      </c>
      <c r="D64" s="7" t="s">
        <v>307</v>
      </c>
      <c r="E64" s="6" t="str">
        <f>VLOOKUP(B64,[6]Список_компаний_полный!$A:$D,4,0)</f>
        <v>ОАО "Техснабэкспорт"</v>
      </c>
      <c r="F64" s="7" t="s">
        <v>5</v>
      </c>
    </row>
    <row r="65" spans="1:6" ht="13.5" customHeight="1" x14ac:dyDescent="0.25">
      <c r="A65" s="21">
        <v>64</v>
      </c>
      <c r="B65" s="7" t="s">
        <v>175</v>
      </c>
      <c r="C65" s="7">
        <f>VLOOKUP(B65,[6]Список_компаний_полный!$A:$D,2,0)</f>
        <v>3329051460</v>
      </c>
      <c r="D65" s="7" t="s">
        <v>308</v>
      </c>
      <c r="E65" s="6" t="str">
        <f>VLOOKUP(B65,[6]Список_компаний_полный!$A:$D,4,0)</f>
        <v>ОАО "Владимирское производственное объединение "Точмаш"</v>
      </c>
      <c r="F65" s="7" t="s">
        <v>5</v>
      </c>
    </row>
    <row r="66" spans="1:6" ht="13.5" customHeight="1" x14ac:dyDescent="0.25">
      <c r="A66" s="6">
        <v>65</v>
      </c>
      <c r="B66" s="7" t="s">
        <v>177</v>
      </c>
      <c r="C66" s="7">
        <f>VLOOKUP(B66,[6]Список_компаний_полный!$A:$D,2,0)</f>
        <v>7706609414</v>
      </c>
      <c r="D66" s="7" t="s">
        <v>309</v>
      </c>
      <c r="E66" s="6" t="str">
        <f>VLOOKUP(B66,[6]Список_компаний_полный!$A:$D,4,0)</f>
        <v>ЗАО "Технологический центр "ТЕНЕКС"</v>
      </c>
      <c r="F66" s="7" t="s">
        <v>5</v>
      </c>
    </row>
    <row r="67" spans="1:6" ht="13.5" customHeight="1" x14ac:dyDescent="0.25">
      <c r="A67" s="21">
        <v>66</v>
      </c>
      <c r="B67" s="7" t="s">
        <v>181</v>
      </c>
      <c r="C67" s="7">
        <f>VLOOKUP(B67,[6]Список_компаний_полный!$A:$D,2,0)</f>
        <v>7706641432</v>
      </c>
      <c r="D67" s="7" t="s">
        <v>310</v>
      </c>
      <c r="E67" s="6" t="str">
        <f>VLOOKUP(B67,[6]Список_компаний_полный!$A:$D,4,0)</f>
        <v>ОАО "Урановая Горнорудная компания" (УГРК)</v>
      </c>
      <c r="F67" s="7" t="s">
        <v>5</v>
      </c>
    </row>
    <row r="68" spans="1:6" ht="13.5" customHeight="1" x14ac:dyDescent="0.25">
      <c r="A68" s="21">
        <v>67</v>
      </c>
      <c r="B68" s="7" t="s">
        <v>185</v>
      </c>
      <c r="C68" s="7">
        <f>VLOOKUP(B68,[6]Список_компаний_полный!$A:$D,2,0)</f>
        <v>6629020796</v>
      </c>
      <c r="D68" s="7" t="s">
        <v>311</v>
      </c>
      <c r="E68" s="6" t="str">
        <f>VLOOKUP(B68,[6]Список_компаний_полный!$A:$D,4,0)</f>
        <v>ООО "Уральский завод газовых центрифуг"</v>
      </c>
      <c r="F68" s="7" t="s">
        <v>5</v>
      </c>
    </row>
    <row r="69" spans="1:6" ht="13.5" customHeight="1" x14ac:dyDescent="0.25">
      <c r="A69" s="21">
        <v>68</v>
      </c>
      <c r="B69" s="7" t="s">
        <v>187</v>
      </c>
      <c r="C69" s="7">
        <f>VLOOKUP(B69,[6]Список_компаний_полный!$A:$D,2,0)</f>
        <v>6629022962</v>
      </c>
      <c r="D69" s="7" t="s">
        <v>312</v>
      </c>
      <c r="E69" s="6" t="str">
        <f>VLOOKUP(B69,[6]Список_компаний_полный!$A:$D,4,0)</f>
        <v>ОАО "Уральский электрохимический комбинат"</v>
      </c>
      <c r="F69" s="7" t="s">
        <v>5</v>
      </c>
    </row>
    <row r="70" spans="1:6" ht="13.5" customHeight="1" x14ac:dyDescent="0.25">
      <c r="A70" s="6">
        <v>69</v>
      </c>
      <c r="B70" s="7" t="s">
        <v>189</v>
      </c>
      <c r="C70" s="7" t="str">
        <f>VLOOKUP(B70,[6]Список_компаний_полный!$A:$D,2,0)</f>
        <v>0302001219</v>
      </c>
      <c r="D70" s="7" t="s">
        <v>313</v>
      </c>
      <c r="E70" s="6" t="str">
        <f>VLOOKUP(B70,[6]Список_компаний_полный!$A:$D,4,0)</f>
        <v>ОАО "Хиагда"</v>
      </c>
      <c r="F70" s="7" t="s">
        <v>5</v>
      </c>
    </row>
    <row r="71" spans="1:6" ht="13.5" customHeight="1" x14ac:dyDescent="0.25">
      <c r="A71" s="21">
        <v>70</v>
      </c>
      <c r="B71" s="7" t="s">
        <v>191</v>
      </c>
      <c r="C71" s="7">
        <f>VLOOKUP(B71,[6]Список_компаний_полный!$A:$D,2,0)</f>
        <v>7706723156</v>
      </c>
      <c r="D71" s="7" t="s">
        <v>314</v>
      </c>
      <c r="E71" s="6" t="str">
        <f>VLOOKUP(B71,[6]Список_компаний_полный!$A:$D,4,0)</f>
        <v>ОАО "Центр управления непрофильными активами атомной отрасли"</v>
      </c>
      <c r="F71" s="7" t="s">
        <v>5</v>
      </c>
    </row>
    <row r="72" spans="1:6" ht="13.5" customHeight="1" x14ac:dyDescent="0.25">
      <c r="A72" s="21">
        <v>71</v>
      </c>
      <c r="B72" s="7" t="s">
        <v>193</v>
      </c>
      <c r="C72" s="7">
        <f>VLOOKUP(B72,[6]Список_компаний_полный!$A:$D,2,0)</f>
        <v>7806394392</v>
      </c>
      <c r="D72" s="7" t="s">
        <v>315</v>
      </c>
      <c r="E72" s="6" t="str">
        <f>VLOOKUP(B72,[6]Список_компаний_полный!$A:$D,4,0)</f>
        <v>ОАО "Центральное конструкторское бюро машиностроения"</v>
      </c>
      <c r="F72" s="7" t="s">
        <v>5</v>
      </c>
    </row>
    <row r="73" spans="1:6" ht="13.5" customHeight="1" x14ac:dyDescent="0.25">
      <c r="A73" s="21">
        <v>72</v>
      </c>
      <c r="B73" s="7" t="s">
        <v>197</v>
      </c>
      <c r="C73" s="7">
        <f>VLOOKUP(B73,[6]Список_компаний_полный!$A:$D,2,0)</f>
        <v>1829008035</v>
      </c>
      <c r="D73" s="7" t="s">
        <v>316</v>
      </c>
      <c r="E73" s="6" t="str">
        <f>VLOOKUP(B73,[6]Список_компаний_полный!$A:$D,4,0)</f>
        <v>ОАО "Чепецкий механический завод"</v>
      </c>
      <c r="F73" s="7" t="s">
        <v>5</v>
      </c>
    </row>
    <row r="74" spans="1:6" ht="13.5" customHeight="1" x14ac:dyDescent="0.25">
      <c r="A74" s="6">
        <v>73</v>
      </c>
      <c r="B74" s="7" t="s">
        <v>203</v>
      </c>
      <c r="C74" s="7">
        <f>VLOOKUP(B74,[6]Список_компаний_полный!$A:$D,2,0)</f>
        <v>1402047530</v>
      </c>
      <c r="D74" s="7" t="s">
        <v>317</v>
      </c>
      <c r="E74" s="6" t="str">
        <f>VLOOKUP(B74,[6]Список_компаний_полный!$A:$D,4,0)</f>
        <v>ЗАО "Эльконский горно-металлургический комбинат"</v>
      </c>
      <c r="F74" s="7" t="s">
        <v>5</v>
      </c>
    </row>
    <row r="75" spans="1:6" ht="13.5" customHeight="1" x14ac:dyDescent="0.25">
      <c r="A75" s="21">
        <v>74</v>
      </c>
      <c r="B75" s="7" t="s">
        <v>207</v>
      </c>
      <c r="C75" s="7">
        <f>VLOOKUP(B75,[6]Список_компаний_полный!$A:$D,2,0)</f>
        <v>7718083574</v>
      </c>
      <c r="D75" s="7" t="s">
        <v>318</v>
      </c>
      <c r="E75" s="6" t="str">
        <f>VLOOKUP(B75,[6]Список_компаний_полный!$A:$D,4,0)</f>
        <v>ОАО "Энергоспецмонтаж"</v>
      </c>
      <c r="F75" s="7" t="s">
        <v>5</v>
      </c>
    </row>
    <row r="76" spans="1:6" ht="13.5" customHeight="1" x14ac:dyDescent="0.25">
      <c r="A76" s="21">
        <v>75</v>
      </c>
      <c r="B76" s="7" t="s">
        <v>209</v>
      </c>
      <c r="C76" s="7">
        <f>VLOOKUP(B76,[6]Список_компаний_полный!$A:$D,2,0)</f>
        <v>5035037441</v>
      </c>
      <c r="D76" s="7" t="s">
        <v>319</v>
      </c>
      <c r="E76" s="6" t="str">
        <f>VLOOKUP(B76,[6]Список_компаний_полный!$A:$D,4,0)</f>
        <v>ОАО "Электрогорский научно-исследовательский центр по безопасности атомных электростанций"</v>
      </c>
      <c r="F76" s="7" t="s">
        <v>5</v>
      </c>
    </row>
    <row r="77" spans="1:6" ht="13.5" customHeight="1" x14ac:dyDescent="0.25">
      <c r="A77" s="21">
        <v>76</v>
      </c>
      <c r="B77" s="7" t="s">
        <v>211</v>
      </c>
      <c r="C77" s="7">
        <f>VLOOKUP(B77,[6]Список_компаний_полный!$A:$D,2,0)</f>
        <v>2453013555</v>
      </c>
      <c r="D77" s="7" t="s">
        <v>320</v>
      </c>
      <c r="E77" s="6" t="str">
        <f>VLOOKUP(B77,[6]Список_компаний_полный!$A:$D,4,0)</f>
        <v>ОАО "Производственное объединение "Электрохимический завод"</v>
      </c>
      <c r="F77" s="7" t="s">
        <v>5</v>
      </c>
    </row>
    <row r="78" spans="1:6" ht="13.5" customHeight="1" x14ac:dyDescent="0.25">
      <c r="A78" s="6">
        <v>77</v>
      </c>
      <c r="B78" s="7" t="s">
        <v>103</v>
      </c>
      <c r="C78" s="7">
        <f>VLOOKUP(B78,[6]Список_компаний_полный!$A:$D,2,0)</f>
        <v>5410021660</v>
      </c>
      <c r="D78" s="7" t="s">
        <v>321</v>
      </c>
      <c r="E78" s="6" t="str">
        <f>VLOOKUP(B78,[6]Список_компаний_полный!$A:$D,4,0)</f>
        <v>ООО "НЗХК-Инструмент"</v>
      </c>
      <c r="F78" s="7" t="s">
        <v>5</v>
      </c>
    </row>
    <row r="79" spans="1:6" ht="13.5" customHeight="1" x14ac:dyDescent="0.25">
      <c r="A79" s="21">
        <v>78</v>
      </c>
      <c r="B79" s="7" t="s">
        <v>105</v>
      </c>
      <c r="C79" s="7">
        <f>VLOOKUP(B79,[6]Список_компаний_полный!$A:$D,2,0)</f>
        <v>5410028351</v>
      </c>
      <c r="D79" s="7" t="s">
        <v>322</v>
      </c>
      <c r="E79" s="6" t="str">
        <f>VLOOKUP(B79,[6]Список_компаний_полный!$A:$D,4,0)</f>
        <v>ООО "НЗХК-Энергия"</v>
      </c>
      <c r="F79" s="7" t="s">
        <v>5</v>
      </c>
    </row>
    <row r="80" spans="1:6" ht="13.5" customHeight="1" x14ac:dyDescent="0.25">
      <c r="A80" s="21">
        <v>79</v>
      </c>
      <c r="B80" s="7" t="s">
        <v>83</v>
      </c>
      <c r="C80" s="7">
        <f>VLOOKUP(B80,[6]Список_компаний_полный!$A:$D,2,0)</f>
        <v>2453014750</v>
      </c>
      <c r="D80" s="7" t="s">
        <v>323</v>
      </c>
      <c r="E80" s="6" t="str">
        <f>VLOOKUP(B80,[6]Список_компаний_полный!$A:$D,4,0)</f>
        <v>ООО "Искра"</v>
      </c>
      <c r="F80" s="7" t="s">
        <v>5</v>
      </c>
    </row>
    <row r="81" spans="1:15" ht="13.5" customHeight="1" x14ac:dyDescent="0.25">
      <c r="A81" s="21">
        <v>80</v>
      </c>
      <c r="B81" s="7" t="s">
        <v>199</v>
      </c>
      <c r="C81" s="7">
        <f>VLOOKUP(B81,[6]Список_компаний_полный!$A:$D,2,0)</f>
        <v>5053055010</v>
      </c>
      <c r="D81" s="7" t="s">
        <v>324</v>
      </c>
      <c r="E81" s="6" t="str">
        <f>VLOOKUP(B81,[6]Список_компаний_полный!$A:$D,4,0)</f>
        <v>ООО "ЭЛЕМАШ-ТЭК"</v>
      </c>
      <c r="F81" s="7" t="s">
        <v>5</v>
      </c>
    </row>
    <row r="82" spans="1:15" ht="13.5" customHeight="1" x14ac:dyDescent="0.25">
      <c r="A82" s="6">
        <v>81</v>
      </c>
      <c r="B82" s="7" t="s">
        <v>201</v>
      </c>
      <c r="C82" s="7">
        <f>VLOOKUP(B82,[6]Список_компаний_полный!$A:$D,2,0)</f>
        <v>6629026420</v>
      </c>
      <c r="D82" s="7" t="s">
        <v>325</v>
      </c>
      <c r="E82" s="6" t="str">
        <f>VLOOKUP(B82,[6]Список_компаний_полный!$A:$D,4,0)</f>
        <v>ООО "Экоальянс"</v>
      </c>
      <c r="F82" s="7" t="s">
        <v>5</v>
      </c>
    </row>
    <row r="83" spans="1:15" ht="13.5" customHeight="1" x14ac:dyDescent="0.25">
      <c r="A83" s="21">
        <v>82</v>
      </c>
      <c r="B83" s="7" t="s">
        <v>163</v>
      </c>
      <c r="C83" s="7">
        <f>VLOOKUP(B83,[6]Список_компаний_полный!$A:$D,2,0)</f>
        <v>1837004370</v>
      </c>
      <c r="D83" s="7" t="s">
        <v>326</v>
      </c>
      <c r="E83" s="6" t="str">
        <f>VLOOKUP(B83,[6]Список_компаний_полный!$A:$D,4,0)</f>
        <v>ООО "Тепловодоканал"</v>
      </c>
      <c r="F83" s="7" t="s">
        <v>5</v>
      </c>
    </row>
    <row r="84" spans="1:15" ht="13.5" customHeight="1" x14ac:dyDescent="0.25">
      <c r="A84" s="21">
        <v>83</v>
      </c>
      <c r="B84" s="7" t="s">
        <v>179</v>
      </c>
      <c r="C84" s="7">
        <f>VLOOKUP(B84,[6]Список_компаний_полный!$A:$D,2,0)</f>
        <v>6629020789</v>
      </c>
      <c r="D84" s="7" t="s">
        <v>327</v>
      </c>
      <c r="E84" s="6" t="str">
        <f>VLOOKUP(B84,[6]Список_компаний_полный!$A:$D,4,0)</f>
        <v>ООО "Новоуральский приборный завод"</v>
      </c>
      <c r="F84" s="7" t="s">
        <v>5</v>
      </c>
    </row>
    <row r="85" spans="1:15" ht="13.5" customHeight="1" x14ac:dyDescent="0.25">
      <c r="A85" s="21">
        <v>84</v>
      </c>
      <c r="B85" s="7" t="s">
        <v>107</v>
      </c>
      <c r="C85" s="7">
        <f>VLOOKUP(B85,[6]Список_компаний_полный!$A:$D,2,0)</f>
        <v>6629020806</v>
      </c>
      <c r="D85" s="7" t="s">
        <v>328</v>
      </c>
      <c r="E85" s="6" t="str">
        <f>VLOOKUP(B85,[6]Список_компаний_полный!$A:$D,4,0)</f>
        <v>ООО "Новоуральский научно-конструкторский центр"</v>
      </c>
      <c r="F85" s="7" t="s">
        <v>5</v>
      </c>
    </row>
    <row r="86" spans="1:15" ht="13.5" customHeight="1" x14ac:dyDescent="0.25">
      <c r="A86" s="6">
        <v>85</v>
      </c>
      <c r="B86" s="7" t="s">
        <v>123</v>
      </c>
      <c r="C86" s="7">
        <f>VLOOKUP(B86,[6]Список_компаний_полный!$A:$D,2,0)</f>
        <v>5256065824</v>
      </c>
      <c r="D86" s="7" t="s">
        <v>329</v>
      </c>
      <c r="E86" s="6" t="str">
        <f>VLOOKUP(B86,[6]Список_компаний_полный!$A:$D,4,0)</f>
        <v>ЗАО "ОКБ - Нижний Новгород"</v>
      </c>
      <c r="F86" s="7" t="s">
        <v>5</v>
      </c>
    </row>
    <row r="87" spans="1:15" ht="13.5" customHeight="1" x14ac:dyDescent="0.25">
      <c r="A87" s="21">
        <v>86</v>
      </c>
      <c r="B87" s="7" t="s">
        <v>165</v>
      </c>
      <c r="C87" s="7">
        <f>VLOOKUP(B87,[6]Список_компаний_полный!$A:$D,2,0)</f>
        <v>3329064483</v>
      </c>
      <c r="D87" s="7" t="s">
        <v>330</v>
      </c>
      <c r="E87" s="6" t="str">
        <f>VLOOKUP(B87,[6]Список_компаний_полный!$A:$D,4,0)</f>
        <v>ООО "Точмаш-авто"</v>
      </c>
      <c r="F87" s="7" t="s">
        <v>5</v>
      </c>
    </row>
    <row r="88" spans="1:15" s="4" customFormat="1" ht="13.5" customHeight="1" x14ac:dyDescent="0.25">
      <c r="A88" s="21">
        <v>87</v>
      </c>
      <c r="B88" s="7" t="s">
        <v>22</v>
      </c>
      <c r="C88" s="7" t="s">
        <v>22</v>
      </c>
      <c r="D88" s="7">
        <v>2010230948</v>
      </c>
      <c r="E88" s="7" t="s">
        <v>23</v>
      </c>
      <c r="F88" s="7" t="s">
        <v>5</v>
      </c>
      <c r="H88" s="11"/>
      <c r="I88" s="11"/>
      <c r="J88" s="12"/>
      <c r="K88" s="12"/>
      <c r="L88" s="12"/>
      <c r="M88" s="12"/>
      <c r="N88" s="12"/>
      <c r="O88" s="12"/>
    </row>
    <row r="89" spans="1:15" s="4" customFormat="1" ht="13.5" customHeight="1" x14ac:dyDescent="0.25">
      <c r="A89" s="21">
        <v>88</v>
      </c>
      <c r="B89" s="6" t="s">
        <v>16</v>
      </c>
      <c r="C89" s="7" t="s">
        <v>16</v>
      </c>
      <c r="D89" s="8">
        <v>2010230952</v>
      </c>
      <c r="E89" s="6" t="s">
        <v>17</v>
      </c>
      <c r="F89" s="7" t="s">
        <v>5</v>
      </c>
      <c r="H89" s="11"/>
      <c r="I89" s="11"/>
      <c r="J89" s="12"/>
      <c r="K89" s="12"/>
      <c r="L89" s="12"/>
      <c r="M89" s="12"/>
      <c r="N89" s="12"/>
      <c r="O89" s="12"/>
    </row>
    <row r="90" spans="1:15" s="4" customFormat="1" ht="13.5" customHeight="1" x14ac:dyDescent="0.25">
      <c r="A90" s="6">
        <v>89</v>
      </c>
      <c r="B90" s="7" t="s">
        <v>195</v>
      </c>
      <c r="C90" s="7">
        <f>VLOOKUP(B90,[6]Список_компаний_полный!$A:$D,2,0)</f>
        <v>7723564851</v>
      </c>
      <c r="D90" s="7" t="s">
        <v>332</v>
      </c>
      <c r="E90" s="6" t="str">
        <f>VLOOKUP(B90,[6]Список_компаний_полный!$A:$D,4,0)</f>
        <v>ОАО Государственный научный центр РФ "Научно-производственное объединение "Центральный научно-исследовательский институт технологии машиностроения"</v>
      </c>
      <c r="F90" s="7" t="s">
        <v>5</v>
      </c>
      <c r="H90" s="11"/>
      <c r="I90" s="11"/>
      <c r="J90" s="12"/>
      <c r="K90" s="12"/>
      <c r="L90" s="12"/>
      <c r="M90" s="12"/>
      <c r="N90" s="12"/>
      <c r="O90" s="12"/>
    </row>
    <row r="91" spans="1:15" s="4" customFormat="1" ht="13.5" customHeight="1" x14ac:dyDescent="0.25">
      <c r="A91" s="21">
        <v>90</v>
      </c>
      <c r="B91" s="7" t="s">
        <v>97</v>
      </c>
      <c r="C91" s="7">
        <f>VLOOKUP(B91,[6]Список_компаний_полный!$A:$D,2,0)</f>
        <v>5053066861</v>
      </c>
      <c r="D91" s="7" t="s">
        <v>333</v>
      </c>
      <c r="E91" s="6" t="str">
        <f>VLOOKUP(B91,[6]Список_компаний_полный!$A:$D,4,0)</f>
        <v>ООО "МСЗ-МЕХАНИКА"</v>
      </c>
      <c r="F91" s="7" t="s">
        <v>5</v>
      </c>
      <c r="H91" s="11"/>
      <c r="I91" s="11"/>
      <c r="J91" s="12"/>
      <c r="K91" s="12"/>
      <c r="L91" s="12"/>
      <c r="M91" s="12"/>
      <c r="N91" s="12"/>
      <c r="O91" s="12"/>
    </row>
    <row r="92" spans="1:15" s="4" customFormat="1" ht="13.5" customHeight="1" x14ac:dyDescent="0.25">
      <c r="A92" s="21">
        <v>91</v>
      </c>
      <c r="B92" s="7" t="s">
        <v>24</v>
      </c>
      <c r="C92" s="7">
        <f>VLOOKUP(B92,[6]Список_компаний_полный!$A:$D,2,0)</f>
        <v>1646031132</v>
      </c>
      <c r="D92" s="7" t="s">
        <v>334</v>
      </c>
      <c r="E92" s="6" t="str">
        <f>VLOOKUP(B92,[6]Список_компаний_полный!$A:$D,4,0)</f>
        <v>ООО "Алабуга-Волокно"</v>
      </c>
      <c r="F92" s="7" t="s">
        <v>5</v>
      </c>
      <c r="H92" s="11"/>
      <c r="I92" s="11"/>
      <c r="J92" s="12"/>
      <c r="K92" s="12"/>
      <c r="L92" s="12"/>
      <c r="M92" s="12"/>
      <c r="N92" s="12"/>
      <c r="O92" s="12"/>
    </row>
    <row r="93" spans="1:15" s="4" customFormat="1" ht="13.5" customHeight="1" x14ac:dyDescent="0.25">
      <c r="A93" s="21">
        <v>92</v>
      </c>
      <c r="B93" s="7" t="s">
        <v>145</v>
      </c>
      <c r="C93" s="7">
        <f>VLOOKUP(B93,[6]Список_компаний_полный!$A:$D,2,0)</f>
        <v>7705966318</v>
      </c>
      <c r="D93" s="7" t="s">
        <v>335</v>
      </c>
      <c r="E93" s="6" t="str">
        <f>VLOOKUP(B93,[6]Список_компаний_полный!$A:$D,4,0)</f>
        <v>ЗАО "Русатом Сервис"</v>
      </c>
      <c r="F93" s="7" t="s">
        <v>5</v>
      </c>
      <c r="H93" s="11"/>
      <c r="I93" s="11"/>
      <c r="J93" s="12"/>
      <c r="K93" s="12"/>
      <c r="L93" s="12"/>
      <c r="M93" s="12"/>
      <c r="N93" s="12"/>
      <c r="O93" s="12"/>
    </row>
    <row r="94" spans="1:15" s="4" customFormat="1" ht="13.5" customHeight="1" x14ac:dyDescent="0.25">
      <c r="A94" s="6">
        <v>93</v>
      </c>
      <c r="B94" s="7" t="s">
        <v>101</v>
      </c>
      <c r="C94" s="7">
        <f>VLOOKUP(B94,[6]Список_компаний_полный!$A:$D,2,0)</f>
        <v>7720723422</v>
      </c>
      <c r="D94" s="7" t="s">
        <v>336</v>
      </c>
      <c r="E94" s="6" t="str">
        <f>VLOOKUP(B94,[6]Список_компаний_полный!$A:$D,4,0)</f>
        <v>ОАО "Государственный научно-исследовательский институт конструкционных материалов на основе графита "НИИграфит"</v>
      </c>
      <c r="F94" s="7" t="s">
        <v>5</v>
      </c>
      <c r="H94" s="11"/>
      <c r="I94" s="11"/>
      <c r="J94" s="12"/>
      <c r="K94" s="12"/>
      <c r="L94" s="12"/>
      <c r="M94" s="12"/>
      <c r="N94" s="12"/>
      <c r="O94" s="12"/>
    </row>
    <row r="95" spans="1:15" s="4" customFormat="1" ht="13.5" customHeight="1" x14ac:dyDescent="0.25">
      <c r="A95" s="21">
        <v>94</v>
      </c>
      <c r="B95" s="7" t="s">
        <v>87</v>
      </c>
      <c r="C95" s="7">
        <f>VLOOKUP(B95,[6]Список_компаний_полный!$A:$D,2,0)</f>
        <v>7726682003</v>
      </c>
      <c r="D95" s="7" t="s">
        <v>337</v>
      </c>
      <c r="E95" s="6" t="str">
        <f>VLOOKUP(B95,[6]Список_компаний_полный!$A:$D,4,0)</f>
        <v>ОАО "Красная Звезда"</v>
      </c>
      <c r="F95" s="7" t="s">
        <v>5</v>
      </c>
      <c r="H95" s="11"/>
      <c r="I95" s="11"/>
      <c r="J95" s="12"/>
      <c r="K95" s="12"/>
      <c r="L95" s="12"/>
      <c r="M95" s="12"/>
      <c r="N95" s="12"/>
      <c r="O95" s="12"/>
    </row>
    <row r="96" spans="1:15" s="4" customFormat="1" ht="13.5" customHeight="1" x14ac:dyDescent="0.25">
      <c r="A96" s="21">
        <v>95</v>
      </c>
      <c r="B96" s="7" t="s">
        <v>95</v>
      </c>
      <c r="C96" s="7">
        <f>VLOOKUP(B96,[6]Список_компаний_полный!$A:$D,2,0)</f>
        <v>7721730486</v>
      </c>
      <c r="D96" s="7" t="s">
        <v>338</v>
      </c>
      <c r="E96" s="6" t="str">
        <f>VLOOKUP(B96,[6]Список_компаний_полный!$A:$D,4,0)</f>
        <v>ОАО "Производственное объединение "Машиностроительный завод "Молния"</v>
      </c>
      <c r="F96" s="7" t="s">
        <v>5</v>
      </c>
      <c r="H96" s="11"/>
      <c r="I96" s="11"/>
      <c r="J96" s="12"/>
      <c r="K96" s="12"/>
      <c r="L96" s="12"/>
      <c r="M96" s="12"/>
      <c r="N96" s="12"/>
      <c r="O96" s="12"/>
    </row>
    <row r="97" spans="1:15" s="4" customFormat="1" ht="13.5" customHeight="1" x14ac:dyDescent="0.25">
      <c r="A97" s="21">
        <v>96</v>
      </c>
      <c r="B97" s="7" t="s">
        <v>49</v>
      </c>
      <c r="C97" s="7">
        <f>VLOOKUP(B97,[6]Список_компаний_полный!$A:$D,2,0)</f>
        <v>3904612644</v>
      </c>
      <c r="D97" s="7" t="s">
        <v>339</v>
      </c>
      <c r="E97" s="6" t="str">
        <f>VLOOKUP(B97,[6]Список_компаний_полный!$A:$D,4,0)</f>
        <v>ОАО "Балтийская АЭС"</v>
      </c>
      <c r="F97" s="7" t="s">
        <v>5</v>
      </c>
      <c r="H97" s="11"/>
      <c r="I97" s="11"/>
      <c r="J97" s="12"/>
      <c r="K97" s="12"/>
      <c r="L97" s="12"/>
      <c r="M97" s="12"/>
      <c r="N97" s="12"/>
      <c r="O97" s="12"/>
    </row>
    <row r="98" spans="1:15" s="4" customFormat="1" ht="13.5" customHeight="1" x14ac:dyDescent="0.25">
      <c r="A98" s="6">
        <v>97</v>
      </c>
      <c r="B98" s="7" t="s">
        <v>183</v>
      </c>
      <c r="C98" s="7">
        <f>VLOOKUP(B98,[6]Список_компаний_полный!$A:$D,2,0)</f>
        <v>7536087140</v>
      </c>
      <c r="D98" s="7" t="s">
        <v>341</v>
      </c>
      <c r="E98" s="6" t="str">
        <f>VLOOKUP(B98,[6]Список_компаний_полный!$A:$D,4,0)</f>
        <v>ЗАО "Уранодобывающая компания "Горное"</v>
      </c>
      <c r="F98" s="7" t="s">
        <v>5</v>
      </c>
      <c r="H98" s="11"/>
      <c r="I98" s="11"/>
      <c r="J98" s="12"/>
      <c r="K98" s="12"/>
      <c r="L98" s="12"/>
      <c r="M98" s="12"/>
      <c r="N98" s="12"/>
      <c r="O98" s="12"/>
    </row>
    <row r="99" spans="1:15" s="4" customFormat="1" ht="13.5" customHeight="1" x14ac:dyDescent="0.25">
      <c r="A99" s="21">
        <v>98</v>
      </c>
      <c r="B99" s="7" t="s">
        <v>159</v>
      </c>
      <c r="C99" s="7">
        <v>7024037370</v>
      </c>
      <c r="D99" s="7">
        <v>2010550001</v>
      </c>
      <c r="E99" s="6" t="s">
        <v>160</v>
      </c>
      <c r="F99" s="7" t="s">
        <v>5</v>
      </c>
      <c r="H99" s="11"/>
      <c r="I99" s="11"/>
      <c r="J99" s="12"/>
      <c r="K99" s="12"/>
      <c r="L99" s="12"/>
      <c r="M99" s="12"/>
      <c r="N99" s="12"/>
      <c r="O99" s="12"/>
    </row>
    <row r="100" spans="1:15" s="4" customFormat="1" ht="13.5" customHeight="1" x14ac:dyDescent="0.25">
      <c r="A100" s="21">
        <v>99</v>
      </c>
      <c r="B100" s="7" t="s">
        <v>218</v>
      </c>
      <c r="C100" s="7">
        <f>VLOOKUP(B100,[6]Список_компаний_полный!$A:$D,2,0)</f>
        <v>7708541585</v>
      </c>
      <c r="D100" s="7" t="s">
        <v>342</v>
      </c>
      <c r="E100" s="6" t="str">
        <f>VLOOKUP(B100,[6]Список_компаний_полный!$A:$D,4,0)</f>
        <v>ООО "ТЕНЕКС-Комплект"</v>
      </c>
      <c r="F100" s="7" t="s">
        <v>5</v>
      </c>
      <c r="H100" s="11"/>
      <c r="I100" s="11"/>
      <c r="J100" s="12"/>
      <c r="K100" s="12"/>
      <c r="L100" s="12"/>
      <c r="M100" s="12"/>
      <c r="N100" s="12"/>
      <c r="O100" s="12"/>
    </row>
    <row r="101" spans="1:15" s="4" customFormat="1" ht="13.5" customHeight="1" x14ac:dyDescent="0.25">
      <c r="A101" s="21">
        <v>100</v>
      </c>
      <c r="B101" s="7" t="s">
        <v>220</v>
      </c>
      <c r="C101" s="7">
        <f>VLOOKUP(B101,[6]Список_компаний_полный!$A:$D,2,0)</f>
        <v>7706607400</v>
      </c>
      <c r="D101" s="7" t="s">
        <v>343</v>
      </c>
      <c r="E101" s="6" t="str">
        <f>VLOOKUP(B101,[6]Список_компаний_полный!$A:$D,4,0)</f>
        <v>ЗАО "ТЕНЕКС-Логистика"</v>
      </c>
      <c r="F101" s="7" t="s">
        <v>5</v>
      </c>
      <c r="H101" s="11"/>
      <c r="I101" s="11"/>
      <c r="J101" s="12"/>
      <c r="K101" s="12"/>
      <c r="L101" s="12"/>
      <c r="M101" s="12"/>
      <c r="N101" s="12"/>
      <c r="O101" s="12"/>
    </row>
    <row r="102" spans="1:15" s="4" customFormat="1" ht="13.5" customHeight="1" x14ac:dyDescent="0.25">
      <c r="A102" s="6">
        <v>101</v>
      </c>
      <c r="B102" s="7" t="s">
        <v>234</v>
      </c>
      <c r="C102" s="7">
        <v>7329008990</v>
      </c>
      <c r="D102" s="7">
        <v>2010970000</v>
      </c>
      <c r="E102" s="6" t="s">
        <v>235</v>
      </c>
      <c r="F102" s="7" t="s">
        <v>5</v>
      </c>
      <c r="H102" s="11"/>
      <c r="I102" s="11"/>
      <c r="J102" s="12"/>
      <c r="K102" s="12"/>
      <c r="L102" s="12"/>
      <c r="M102" s="12"/>
      <c r="N102" s="12"/>
      <c r="O102" s="12"/>
    </row>
    <row r="103" spans="1:15" s="4" customFormat="1" ht="13.5" customHeight="1" x14ac:dyDescent="0.25">
      <c r="A103" s="21">
        <v>102</v>
      </c>
      <c r="B103" s="7" t="s">
        <v>232</v>
      </c>
      <c r="C103" s="7">
        <v>6916015670</v>
      </c>
      <c r="D103" s="7">
        <v>2010620200</v>
      </c>
      <c r="E103" s="6" t="s">
        <v>233</v>
      </c>
      <c r="F103" s="7" t="s">
        <v>5</v>
      </c>
      <c r="H103" s="11"/>
      <c r="I103" s="11"/>
      <c r="J103" s="12"/>
      <c r="K103" s="12"/>
      <c r="L103" s="12"/>
      <c r="M103" s="12"/>
      <c r="N103" s="12"/>
      <c r="O103" s="12"/>
    </row>
    <row r="104" spans="1:15" s="4" customFormat="1" ht="13.5" customHeight="1" x14ac:dyDescent="0.25">
      <c r="A104" s="21">
        <v>103</v>
      </c>
      <c r="B104" s="7" t="s">
        <v>216</v>
      </c>
      <c r="C104" s="7">
        <v>1001270058</v>
      </c>
      <c r="D104" s="7">
        <v>2010241205</v>
      </c>
      <c r="E104" s="6" t="s">
        <v>217</v>
      </c>
      <c r="F104" s="7" t="s">
        <v>5</v>
      </c>
      <c r="H104" s="11"/>
      <c r="I104" s="11"/>
      <c r="J104" s="12"/>
      <c r="K104" s="12"/>
      <c r="L104" s="12"/>
      <c r="M104" s="12"/>
      <c r="N104" s="12"/>
      <c r="O104" s="12"/>
    </row>
    <row r="105" spans="1:15" s="4" customFormat="1" ht="13.5" customHeight="1" x14ac:dyDescent="0.25">
      <c r="A105" s="21">
        <v>104</v>
      </c>
      <c r="B105" s="7" t="s">
        <v>228</v>
      </c>
      <c r="C105" s="7">
        <f>VLOOKUP(B105,[6]Список_компаний_полный!$A:$D,2,0)</f>
        <v>6624002377</v>
      </c>
      <c r="D105" s="7" t="s">
        <v>344</v>
      </c>
      <c r="E105" s="6" t="str">
        <f>VLOOKUP(B105,[6]Список_компаний_полный!$A:$D,4,0)</f>
        <v>ОАО "Нижнетуринский машиностроительный завод "Вента"</v>
      </c>
      <c r="F105" s="7" t="s">
        <v>5</v>
      </c>
      <c r="H105" s="11"/>
      <c r="I105" s="11"/>
      <c r="J105" s="12"/>
      <c r="K105" s="12"/>
      <c r="L105" s="12"/>
      <c r="M105" s="12"/>
      <c r="N105" s="12"/>
      <c r="O105" s="12"/>
    </row>
    <row r="106" spans="1:15" s="4" customFormat="1" ht="13.5" customHeight="1" x14ac:dyDescent="0.25">
      <c r="A106" s="6">
        <v>105</v>
      </c>
      <c r="B106" s="7" t="s">
        <v>243</v>
      </c>
      <c r="C106" s="7">
        <f>VLOOKUP(B106,[6]Список_компаний_полный!$A:$D,2,0)</f>
        <v>7709735135</v>
      </c>
      <c r="D106" s="7" t="s">
        <v>345</v>
      </c>
      <c r="E106" s="6" t="str">
        <f>VLOOKUP(B106,[6]Список_компаний_полный!$A:$D,4,0)</f>
        <v>ООО "Энергомашкомплекс"</v>
      </c>
      <c r="F106" s="7" t="s">
        <v>5</v>
      </c>
      <c r="H106" s="11"/>
      <c r="I106" s="11"/>
      <c r="J106" s="12"/>
      <c r="K106" s="12"/>
      <c r="L106" s="12"/>
      <c r="M106" s="12"/>
      <c r="N106" s="12"/>
      <c r="O106" s="12"/>
    </row>
    <row r="107" spans="1:15" s="4" customFormat="1" ht="13.5" customHeight="1" x14ac:dyDescent="0.25">
      <c r="A107" s="21">
        <v>106</v>
      </c>
      <c r="B107" s="7" t="s">
        <v>236</v>
      </c>
      <c r="C107" s="7">
        <f>VLOOKUP(B107,[6]Список_компаний_полный!$A:$D,2,0)</f>
        <v>7726633119</v>
      </c>
      <c r="D107" s="7" t="s">
        <v>346</v>
      </c>
      <c r="E107" s="6" t="str">
        <f>VLOOKUP(B107,[6]Список_компаний_полный!$A:$D,4,0)</f>
        <v>ОАО "Опытный завод тугоплавких металлов и твердых сплавов" (ОАО "ОЗТМиТС")</v>
      </c>
      <c r="F107" s="7" t="s">
        <v>5</v>
      </c>
      <c r="H107" s="11"/>
      <c r="I107" s="11"/>
      <c r="J107" s="12"/>
      <c r="K107" s="12"/>
      <c r="L107" s="12"/>
      <c r="M107" s="12"/>
      <c r="N107" s="12"/>
      <c r="O107" s="12"/>
    </row>
    <row r="108" spans="1:15" s="4" customFormat="1" ht="13.5" customHeight="1" x14ac:dyDescent="0.25">
      <c r="A108" s="21">
        <v>107</v>
      </c>
      <c r="B108" s="7" t="s">
        <v>205</v>
      </c>
      <c r="C108" s="7" t="s">
        <v>205</v>
      </c>
      <c r="D108" s="7">
        <v>2010230943</v>
      </c>
      <c r="E108" s="6" t="s">
        <v>206</v>
      </c>
      <c r="F108" s="7" t="s">
        <v>5</v>
      </c>
      <c r="H108" s="11"/>
      <c r="I108" s="11"/>
      <c r="J108" s="12"/>
      <c r="K108" s="12"/>
      <c r="L108" s="12"/>
      <c r="M108" s="12"/>
      <c r="N108" s="12"/>
      <c r="O108" s="12"/>
    </row>
    <row r="109" spans="1:15" s="4" customFormat="1" ht="13.5" customHeight="1" x14ac:dyDescent="0.25">
      <c r="A109" s="21">
        <v>108</v>
      </c>
      <c r="B109" s="7" t="s">
        <v>240</v>
      </c>
      <c r="C109" s="7">
        <v>770680549</v>
      </c>
      <c r="D109" s="7">
        <v>2010980000</v>
      </c>
      <c r="E109" s="6" t="s">
        <v>241</v>
      </c>
      <c r="F109" s="7" t="s">
        <v>5</v>
      </c>
      <c r="H109" s="11"/>
      <c r="I109" s="11"/>
      <c r="J109" s="12"/>
      <c r="K109" s="12"/>
      <c r="L109" s="12"/>
      <c r="M109" s="12"/>
      <c r="N109" s="12"/>
      <c r="O109" s="12"/>
    </row>
    <row r="110" spans="1:15" s="4" customFormat="1" ht="13.5" customHeight="1" x14ac:dyDescent="0.25">
      <c r="A110" s="6">
        <v>109</v>
      </c>
      <c r="B110" s="7" t="s">
        <v>230</v>
      </c>
      <c r="C110" s="7">
        <f>VLOOKUP(B110,[6]Список_компаний_полный!$A:$D,2,0)</f>
        <v>7724683379</v>
      </c>
      <c r="D110" s="7" t="s">
        <v>347</v>
      </c>
      <c r="E110" s="6" t="str">
        <f>VLOOKUP(B110,[6]Список_компаний_полный!$A:$D,4,0)</f>
        <v>ОАО "Ведущий проектно-изыскательский и научно-исследовательский институт промышленной технологии"</v>
      </c>
      <c r="F110" s="7" t="s">
        <v>5</v>
      </c>
      <c r="H110" s="11"/>
      <c r="I110" s="11"/>
      <c r="J110" s="12"/>
      <c r="K110" s="12"/>
      <c r="L110" s="12"/>
      <c r="M110" s="12"/>
      <c r="N110" s="12"/>
      <c r="O110" s="12"/>
    </row>
    <row r="111" spans="1:15" s="4" customFormat="1" ht="13.5" customHeight="1" x14ac:dyDescent="0.25">
      <c r="A111" s="21">
        <v>110</v>
      </c>
      <c r="B111" s="7" t="s">
        <v>238</v>
      </c>
      <c r="C111" s="7">
        <f>VLOOKUP(B111,[6]Список_компаний_полный!$A:$D,2,0)</f>
        <v>7024033350</v>
      </c>
      <c r="D111" s="7" t="s">
        <v>348</v>
      </c>
      <c r="E111" s="6" t="str">
        <f>VLOOKUP(B111,[6]Список_компаний_полный!$A:$D,4,0)</f>
        <v>ООО "Опытно-демонстрационный центр вывода из эксплуатации уран-графитовых ядерных реакторов"</v>
      </c>
      <c r="F111" s="7" t="s">
        <v>5</v>
      </c>
      <c r="H111" s="11"/>
      <c r="I111" s="11"/>
      <c r="J111" s="12"/>
      <c r="K111" s="12"/>
      <c r="L111" s="12"/>
      <c r="M111" s="12"/>
      <c r="N111" s="12"/>
      <c r="O111" s="12"/>
    </row>
    <row r="112" spans="1:15" s="4" customFormat="1" ht="13.5" customHeight="1" x14ac:dyDescent="0.25">
      <c r="A112" s="21">
        <v>111</v>
      </c>
      <c r="B112" s="7" t="s">
        <v>247</v>
      </c>
      <c r="C112" s="7">
        <v>6916013425</v>
      </c>
      <c r="D112" s="7">
        <v>2010620400</v>
      </c>
      <c r="E112" s="6" t="s">
        <v>248</v>
      </c>
      <c r="F112" s="7" t="s">
        <v>5</v>
      </c>
      <c r="H112" s="11"/>
      <c r="I112" s="11"/>
      <c r="J112" s="12"/>
      <c r="K112" s="12"/>
      <c r="L112" s="12"/>
      <c r="M112" s="12"/>
      <c r="N112" s="12"/>
      <c r="O112" s="12"/>
    </row>
    <row r="113" spans="1:15" s="4" customFormat="1" ht="13.5" customHeight="1" x14ac:dyDescent="0.25">
      <c r="A113" s="21">
        <v>112</v>
      </c>
      <c r="B113" s="7" t="s">
        <v>249</v>
      </c>
      <c r="C113" s="7">
        <v>2458013365</v>
      </c>
      <c r="D113" s="7" t="s">
        <v>349</v>
      </c>
      <c r="E113" s="6" t="s">
        <v>352</v>
      </c>
      <c r="F113" s="7" t="s">
        <v>5</v>
      </c>
      <c r="H113" s="11"/>
      <c r="I113" s="11"/>
      <c r="J113" s="12"/>
      <c r="K113" s="12"/>
      <c r="L113" s="12"/>
      <c r="M113" s="12"/>
      <c r="N113" s="12"/>
      <c r="O113" s="12"/>
    </row>
    <row r="114" spans="1:15" s="4" customFormat="1" ht="13.5" customHeight="1" x14ac:dyDescent="0.25">
      <c r="A114" s="21">
        <v>113</v>
      </c>
      <c r="B114" s="7" t="s">
        <v>250</v>
      </c>
      <c r="C114" s="7" t="s">
        <v>250</v>
      </c>
      <c r="D114" s="7" t="s">
        <v>350</v>
      </c>
      <c r="E114" s="7" t="s">
        <v>250</v>
      </c>
      <c r="F114" s="7" t="s">
        <v>5</v>
      </c>
      <c r="H114" s="11"/>
      <c r="I114" s="11"/>
      <c r="J114" s="12"/>
      <c r="K114" s="12"/>
      <c r="L114" s="12"/>
      <c r="M114" s="12"/>
      <c r="N114" s="12"/>
      <c r="O114" s="12"/>
    </row>
    <row r="115" spans="1:15" s="4" customFormat="1" ht="13.5" customHeight="1" x14ac:dyDescent="0.25">
      <c r="A115" s="21">
        <v>114</v>
      </c>
      <c r="B115" s="7" t="s">
        <v>356</v>
      </c>
      <c r="C115" s="7">
        <v>7706785593</v>
      </c>
      <c r="D115" s="7" t="s">
        <v>431</v>
      </c>
      <c r="E115" s="7" t="s">
        <v>357</v>
      </c>
      <c r="F115" s="7" t="s">
        <v>5</v>
      </c>
      <c r="H115" s="11"/>
      <c r="I115" s="11"/>
      <c r="J115" s="12"/>
      <c r="K115" s="12"/>
      <c r="L115" s="12"/>
      <c r="M115" s="12"/>
      <c r="N115" s="12"/>
      <c r="O115" s="12"/>
    </row>
    <row r="116" spans="1:15" s="4" customFormat="1" ht="13.5" customHeight="1" x14ac:dyDescent="0.25">
      <c r="A116" s="21">
        <v>115</v>
      </c>
      <c r="B116" s="7" t="s">
        <v>359</v>
      </c>
      <c r="C116" s="7">
        <f>VLOOKUP(B116,[6]Список_компаний_полный!$A:$D,2,0)</f>
        <v>7705408850</v>
      </c>
      <c r="D116" s="7">
        <v>2010591900</v>
      </c>
      <c r="E116" s="6" t="str">
        <f>VLOOKUP(B116,[6]Список_компаний_полный!$A:$D,4,0)</f>
        <v xml:space="preserve">ЗАО "Атомтехэкспорт" </v>
      </c>
      <c r="F116" s="7" t="s">
        <v>5</v>
      </c>
      <c r="H116" s="11"/>
      <c r="I116" s="11"/>
      <c r="J116" s="12"/>
      <c r="K116" s="12"/>
      <c r="L116" s="12"/>
      <c r="M116" s="12"/>
      <c r="N116" s="12"/>
      <c r="O116" s="12"/>
    </row>
    <row r="117" spans="1:15" s="4" customFormat="1" ht="13.5" customHeight="1" x14ac:dyDescent="0.25">
      <c r="A117" s="21">
        <v>116</v>
      </c>
      <c r="B117" s="7" t="s">
        <v>360</v>
      </c>
      <c r="C117" s="7">
        <f>VLOOKUP(B117,[6]Список_компаний_полный!$A:$D,2,0)</f>
        <v>7725524660</v>
      </c>
      <c r="D117" s="7">
        <v>2010231200</v>
      </c>
      <c r="E117" s="6" t="str">
        <f>VLOOKUP(B117,[6]Список_компаний_полный!$A:$D,4,0)</f>
        <v>ЗАО "Промышленные инновации"</v>
      </c>
      <c r="F117" s="7" t="s">
        <v>5</v>
      </c>
      <c r="H117" s="11"/>
      <c r="I117" s="11"/>
      <c r="J117" s="12"/>
      <c r="K117" s="12"/>
      <c r="L117" s="12"/>
      <c r="M117" s="12"/>
      <c r="N117" s="12"/>
      <c r="O117" s="12"/>
    </row>
    <row r="118" spans="1:15" s="4" customFormat="1" ht="13.5" customHeight="1" x14ac:dyDescent="0.25">
      <c r="A118" s="21">
        <v>117</v>
      </c>
      <c r="B118" s="7" t="s">
        <v>361</v>
      </c>
      <c r="C118" s="7">
        <f>VLOOKUP(B118,[6]Список_компаний_полный!$A:$D,2,0)</f>
        <v>7743654609</v>
      </c>
      <c r="D118" s="7">
        <v>2010390000</v>
      </c>
      <c r="E118" s="6" t="str">
        <f>VLOOKUP(B118,[6]Список_компаний_полный!$A:$D,4,0)</f>
        <v>ОАО "Всероссийский научно-исследовательский и проектно-конструкторский институт атомного энергетического машиностроения (ВНИИАМ)"</v>
      </c>
      <c r="F118" s="7" t="s">
        <v>5</v>
      </c>
      <c r="H118" s="11"/>
      <c r="I118" s="11"/>
      <c r="J118" s="12"/>
      <c r="K118" s="12"/>
      <c r="L118" s="12"/>
      <c r="M118" s="12"/>
      <c r="N118" s="12"/>
      <c r="O118" s="12"/>
    </row>
    <row r="119" spans="1:15" ht="13.5" customHeight="1" x14ac:dyDescent="0.25">
      <c r="D119" s="4"/>
    </row>
  </sheetData>
  <autoFilter ref="A1:F118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7"/>
  <sheetViews>
    <sheetView topLeftCell="B1" workbookViewId="0">
      <selection activeCell="B117" sqref="B2:B117"/>
    </sheetView>
  </sheetViews>
  <sheetFormatPr defaultRowHeight="15" x14ac:dyDescent="0.25"/>
  <cols>
    <col min="3" max="3" width="25.28515625" style="1" customWidth="1"/>
    <col min="4" max="4" width="15.28515625" style="2" customWidth="1"/>
    <col min="5" max="5" width="13.5703125" style="3" customWidth="1"/>
    <col min="6" max="6" width="14.5703125" style="2" customWidth="1"/>
    <col min="7" max="7" width="18.28515625" style="4" customWidth="1"/>
    <col min="8" max="8" width="7" style="4" customWidth="1"/>
    <col min="9" max="15" width="7" customWidth="1"/>
  </cols>
  <sheetData>
    <row r="1" spans="2:8" x14ac:dyDescent="0.25">
      <c r="D1" s="1"/>
      <c r="E1" s="1"/>
      <c r="F1" s="1"/>
    </row>
    <row r="2" spans="2:8" ht="18.75" x14ac:dyDescent="0.25">
      <c r="C2" s="311" t="s">
        <v>222</v>
      </c>
      <c r="D2" s="311"/>
      <c r="E2" s="311"/>
      <c r="F2" s="311"/>
      <c r="G2" s="311"/>
      <c r="H2" s="10"/>
    </row>
    <row r="3" spans="2:8" x14ac:dyDescent="0.25">
      <c r="D3" s="1"/>
      <c r="E3" s="1"/>
      <c r="F3" s="1"/>
    </row>
    <row r="4" spans="2:8" ht="46.5" customHeight="1" x14ac:dyDescent="0.25">
      <c r="B4" s="5" t="s">
        <v>227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14"/>
    </row>
    <row r="5" spans="2:8" ht="28.5" customHeight="1" x14ac:dyDescent="0.25">
      <c r="B5" s="6">
        <v>1</v>
      </c>
      <c r="C5" s="6" t="s">
        <v>6</v>
      </c>
      <c r="D5" s="9" t="s">
        <v>7</v>
      </c>
      <c r="E5" s="8">
        <v>2010021200</v>
      </c>
      <c r="F5" s="6" t="s">
        <v>8</v>
      </c>
      <c r="G5" s="6" t="s">
        <v>5</v>
      </c>
      <c r="H5" s="14"/>
    </row>
    <row r="6" spans="2:8" ht="13.5" customHeight="1" x14ac:dyDescent="0.25">
      <c r="B6" s="6">
        <f>B5+1</f>
        <v>2</v>
      </c>
      <c r="C6" s="6" t="s">
        <v>9</v>
      </c>
      <c r="D6" s="7" t="s">
        <v>10</v>
      </c>
      <c r="E6" s="8">
        <v>2010241200</v>
      </c>
      <c r="F6" s="6" t="s">
        <v>11</v>
      </c>
      <c r="G6" s="6" t="s">
        <v>5</v>
      </c>
      <c r="H6" s="14"/>
    </row>
    <row r="7" spans="2:8" ht="13.5" customHeight="1" x14ac:dyDescent="0.25">
      <c r="B7" s="6">
        <f t="shared" ref="B7:B70" si="0">B6+1</f>
        <v>3</v>
      </c>
      <c r="C7" s="6" t="s">
        <v>12</v>
      </c>
      <c r="D7" s="7" t="s">
        <v>12</v>
      </c>
      <c r="E7" s="8">
        <v>2010021600</v>
      </c>
      <c r="F7" s="6" t="s">
        <v>13</v>
      </c>
      <c r="G7" s="6" t="s">
        <v>5</v>
      </c>
      <c r="H7" s="14"/>
    </row>
    <row r="8" spans="2:8" ht="28.5" customHeight="1" x14ac:dyDescent="0.25">
      <c r="B8" s="6">
        <f t="shared" si="0"/>
        <v>4</v>
      </c>
      <c r="C8" s="6" t="s">
        <v>14</v>
      </c>
      <c r="D8" s="7">
        <v>817104549</v>
      </c>
      <c r="E8" s="8">
        <v>2010021500</v>
      </c>
      <c r="F8" s="6" t="s">
        <v>15</v>
      </c>
      <c r="G8" s="6" t="s">
        <v>5</v>
      </c>
      <c r="H8" s="14"/>
    </row>
    <row r="9" spans="2:8" ht="13.5" customHeight="1" x14ac:dyDescent="0.25">
      <c r="B9" s="6">
        <f t="shared" si="0"/>
        <v>5</v>
      </c>
      <c r="C9" s="6" t="s">
        <v>16</v>
      </c>
      <c r="D9" s="7" t="s">
        <v>16</v>
      </c>
      <c r="E9" s="8">
        <v>2010230952</v>
      </c>
      <c r="F9" s="6" t="s">
        <v>17</v>
      </c>
      <c r="G9" s="6" t="s">
        <v>5</v>
      </c>
      <c r="H9" s="14"/>
    </row>
    <row r="10" spans="2:8" ht="13.5" customHeight="1" x14ac:dyDescent="0.25">
      <c r="B10" s="6">
        <f t="shared" si="0"/>
        <v>6</v>
      </c>
      <c r="C10" s="6" t="s">
        <v>18</v>
      </c>
      <c r="D10" s="7" t="s">
        <v>18</v>
      </c>
      <c r="E10" s="8">
        <v>2010940000</v>
      </c>
      <c r="F10" s="6" t="s">
        <v>19</v>
      </c>
      <c r="G10" s="6" t="s">
        <v>5</v>
      </c>
      <c r="H10" s="14"/>
    </row>
    <row r="11" spans="2:8" ht="13.5" customHeight="1" x14ac:dyDescent="0.25">
      <c r="B11" s="6">
        <f t="shared" si="0"/>
        <v>7</v>
      </c>
      <c r="C11" s="6" t="s">
        <v>20</v>
      </c>
      <c r="D11" s="7" t="s">
        <v>20</v>
      </c>
      <c r="E11" s="8">
        <v>2010950000</v>
      </c>
      <c r="F11" s="6" t="s">
        <v>21</v>
      </c>
      <c r="G11" s="6" t="s">
        <v>5</v>
      </c>
      <c r="H11" s="14"/>
    </row>
    <row r="12" spans="2:8" ht="13.5" customHeight="1" x14ac:dyDescent="0.25">
      <c r="B12" s="6">
        <f t="shared" si="0"/>
        <v>8</v>
      </c>
      <c r="C12" s="6" t="s">
        <v>22</v>
      </c>
      <c r="D12" s="7" t="s">
        <v>22</v>
      </c>
      <c r="E12" s="8">
        <v>2010230948</v>
      </c>
      <c r="F12" s="6" t="s">
        <v>23</v>
      </c>
      <c r="G12" s="6" t="s">
        <v>5</v>
      </c>
      <c r="H12" s="14"/>
    </row>
    <row r="13" spans="2:8" ht="13.5" customHeight="1" x14ac:dyDescent="0.25">
      <c r="B13" s="6">
        <f t="shared" si="0"/>
        <v>9</v>
      </c>
      <c r="C13" s="6" t="s">
        <v>24</v>
      </c>
      <c r="D13" s="9">
        <v>1646031132</v>
      </c>
      <c r="E13" s="8">
        <v>2010242201</v>
      </c>
      <c r="F13" s="6" t="s">
        <v>25</v>
      </c>
      <c r="G13" s="6" t="s">
        <v>5</v>
      </c>
      <c r="H13" s="14"/>
    </row>
    <row r="14" spans="2:8" ht="13.5" customHeight="1" x14ac:dyDescent="0.25">
      <c r="B14" s="6">
        <f t="shared" si="0"/>
        <v>10</v>
      </c>
      <c r="C14" s="6" t="s">
        <v>26</v>
      </c>
      <c r="D14" s="9">
        <v>6454074501</v>
      </c>
      <c r="E14" s="8">
        <v>2010240800</v>
      </c>
      <c r="F14" s="6" t="s">
        <v>27</v>
      </c>
      <c r="G14" s="6" t="s">
        <v>5</v>
      </c>
      <c r="H14" s="14"/>
    </row>
    <row r="15" spans="2:8" ht="13.5" customHeight="1" x14ac:dyDescent="0.25">
      <c r="B15" s="6">
        <f t="shared" si="0"/>
        <v>11</v>
      </c>
      <c r="C15" s="6" t="s">
        <v>28</v>
      </c>
      <c r="D15" s="9">
        <v>7706016076</v>
      </c>
      <c r="E15" s="8">
        <v>2010020000</v>
      </c>
      <c r="F15" s="6" t="s">
        <v>29</v>
      </c>
      <c r="G15" s="6" t="s">
        <v>5</v>
      </c>
      <c r="H15" s="14"/>
    </row>
    <row r="16" spans="2:8" ht="13.5" customHeight="1" x14ac:dyDescent="0.25">
      <c r="B16" s="6">
        <f t="shared" si="0"/>
        <v>12</v>
      </c>
      <c r="C16" s="6" t="s">
        <v>30</v>
      </c>
      <c r="D16" s="7" t="s">
        <v>30</v>
      </c>
      <c r="E16" s="8">
        <v>2010450108</v>
      </c>
      <c r="F16" s="6" t="s">
        <v>31</v>
      </c>
      <c r="G16" s="6" t="s">
        <v>5</v>
      </c>
      <c r="H16" s="14"/>
    </row>
    <row r="17" spans="2:8" ht="13.5" customHeight="1" x14ac:dyDescent="0.25">
      <c r="B17" s="6">
        <f t="shared" si="0"/>
        <v>13</v>
      </c>
      <c r="C17" s="6" t="s">
        <v>32</v>
      </c>
      <c r="D17" s="9">
        <v>7717609102</v>
      </c>
      <c r="E17" s="8">
        <v>2010340000</v>
      </c>
      <c r="F17" s="6" t="s">
        <v>33</v>
      </c>
      <c r="G17" s="6" t="s">
        <v>5</v>
      </c>
      <c r="H17" s="14"/>
    </row>
    <row r="18" spans="2:8" ht="13.5" customHeight="1" x14ac:dyDescent="0.25">
      <c r="B18" s="6">
        <f t="shared" si="0"/>
        <v>14</v>
      </c>
      <c r="C18" s="6" t="s">
        <v>34</v>
      </c>
      <c r="D18" s="9">
        <v>5029106714</v>
      </c>
      <c r="E18" s="8">
        <v>2010350000</v>
      </c>
      <c r="F18" s="6" t="s">
        <v>35</v>
      </c>
      <c r="G18" s="6" t="s">
        <v>5</v>
      </c>
      <c r="H18" s="14"/>
    </row>
    <row r="19" spans="2:8" ht="13.5" customHeight="1" x14ac:dyDescent="0.25">
      <c r="B19" s="6">
        <f t="shared" si="0"/>
        <v>15</v>
      </c>
      <c r="C19" s="6" t="s">
        <v>36</v>
      </c>
      <c r="D19" s="9">
        <v>7706614573</v>
      </c>
      <c r="E19" s="8">
        <v>2010230900</v>
      </c>
      <c r="F19" s="6" t="s">
        <v>37</v>
      </c>
      <c r="G19" s="6" t="s">
        <v>5</v>
      </c>
      <c r="H19" s="14"/>
    </row>
    <row r="20" spans="2:8" ht="13.5" customHeight="1" x14ac:dyDescent="0.25">
      <c r="B20" s="6">
        <f t="shared" si="0"/>
        <v>16</v>
      </c>
      <c r="C20" s="6" t="s">
        <v>38</v>
      </c>
      <c r="D20" s="9">
        <v>5029112443</v>
      </c>
      <c r="E20" s="8">
        <v>2010590700</v>
      </c>
      <c r="F20" s="6" t="s">
        <v>39</v>
      </c>
      <c r="G20" s="6" t="s">
        <v>5</v>
      </c>
      <c r="H20" s="14"/>
    </row>
    <row r="21" spans="2:8" ht="13.5" customHeight="1" x14ac:dyDescent="0.25">
      <c r="B21" s="6">
        <f t="shared" si="0"/>
        <v>17</v>
      </c>
      <c r="C21" s="6" t="s">
        <v>41</v>
      </c>
      <c r="D21" s="9">
        <v>7817311895</v>
      </c>
      <c r="E21" s="8">
        <v>2010230904</v>
      </c>
      <c r="F21" s="6" t="s">
        <v>42</v>
      </c>
      <c r="G21" s="6" t="s">
        <v>5</v>
      </c>
      <c r="H21" s="14"/>
    </row>
    <row r="22" spans="2:8" ht="13.5" customHeight="1" x14ac:dyDescent="0.25">
      <c r="B22" s="6">
        <f t="shared" si="0"/>
        <v>18</v>
      </c>
      <c r="C22" s="6" t="s">
        <v>43</v>
      </c>
      <c r="D22" s="9">
        <v>7701796320</v>
      </c>
      <c r="E22" s="8">
        <v>2010360000</v>
      </c>
      <c r="F22" s="6" t="s">
        <v>44</v>
      </c>
      <c r="G22" s="6" t="s">
        <v>5</v>
      </c>
      <c r="H22" s="14"/>
    </row>
    <row r="23" spans="2:8" ht="13.5" customHeight="1" x14ac:dyDescent="0.25">
      <c r="B23" s="6">
        <f t="shared" si="0"/>
        <v>19</v>
      </c>
      <c r="C23" s="6" t="s">
        <v>45</v>
      </c>
      <c r="D23" s="9">
        <v>7706664260</v>
      </c>
      <c r="E23" s="8">
        <v>2010000000</v>
      </c>
      <c r="F23" s="6" t="s">
        <v>46</v>
      </c>
      <c r="G23" s="6" t="s">
        <v>5</v>
      </c>
      <c r="H23" s="14"/>
    </row>
    <row r="24" spans="2:8" ht="13.5" customHeight="1" x14ac:dyDescent="0.25">
      <c r="B24" s="6">
        <f t="shared" si="0"/>
        <v>20</v>
      </c>
      <c r="C24" s="6" t="s">
        <v>47</v>
      </c>
      <c r="D24" s="9">
        <v>3801098402</v>
      </c>
      <c r="E24" s="8">
        <v>2010370000</v>
      </c>
      <c r="F24" s="6" t="s">
        <v>48</v>
      </c>
      <c r="G24" s="6" t="s">
        <v>5</v>
      </c>
      <c r="H24" s="14"/>
    </row>
    <row r="25" spans="2:8" ht="13.5" customHeight="1" x14ac:dyDescent="0.25">
      <c r="B25" s="6">
        <f t="shared" si="0"/>
        <v>21</v>
      </c>
      <c r="C25" s="6" t="s">
        <v>49</v>
      </c>
      <c r="D25" s="9">
        <v>3904612644</v>
      </c>
      <c r="E25" s="8">
        <v>2010592100</v>
      </c>
      <c r="F25" s="6" t="s">
        <v>50</v>
      </c>
      <c r="G25" s="6" t="s">
        <v>5</v>
      </c>
      <c r="H25" s="14"/>
    </row>
    <row r="26" spans="2:8" ht="13.5" customHeight="1" x14ac:dyDescent="0.25">
      <c r="B26" s="6">
        <f t="shared" si="0"/>
        <v>22</v>
      </c>
      <c r="C26" s="6" t="s">
        <v>51</v>
      </c>
      <c r="D26" s="9">
        <v>7721247141</v>
      </c>
      <c r="E26" s="8">
        <v>2010591800</v>
      </c>
      <c r="F26" s="6" t="s">
        <v>52</v>
      </c>
      <c r="G26" s="6" t="s">
        <v>5</v>
      </c>
      <c r="H26" s="14"/>
    </row>
    <row r="27" spans="2:8" ht="13.5" customHeight="1" x14ac:dyDescent="0.25">
      <c r="B27" s="6">
        <f t="shared" si="0"/>
        <v>23</v>
      </c>
      <c r="C27" s="6" t="s">
        <v>53</v>
      </c>
      <c r="D27" s="9">
        <v>7734598490</v>
      </c>
      <c r="E27" s="8">
        <v>2010400000</v>
      </c>
      <c r="F27" s="6" t="s">
        <v>54</v>
      </c>
      <c r="G27" s="6" t="s">
        <v>5</v>
      </c>
      <c r="H27" s="14"/>
    </row>
    <row r="28" spans="2:8" ht="13.5" customHeight="1" x14ac:dyDescent="0.25">
      <c r="B28" s="6">
        <f t="shared" si="0"/>
        <v>24</v>
      </c>
      <c r="C28" s="6" t="s">
        <v>55</v>
      </c>
      <c r="D28" s="9">
        <v>7724675770</v>
      </c>
      <c r="E28" s="8">
        <v>2010420000</v>
      </c>
      <c r="F28" s="6" t="s">
        <v>56</v>
      </c>
      <c r="G28" s="6" t="s">
        <v>5</v>
      </c>
      <c r="H28" s="14"/>
    </row>
    <row r="29" spans="2:8" ht="13.5" customHeight="1" x14ac:dyDescent="0.25">
      <c r="B29" s="6">
        <f t="shared" si="0"/>
        <v>25</v>
      </c>
      <c r="C29" s="6" t="s">
        <v>57</v>
      </c>
      <c r="D29" s="9">
        <v>7814417371</v>
      </c>
      <c r="E29" s="8">
        <v>2010460000</v>
      </c>
      <c r="F29" s="6" t="s">
        <v>58</v>
      </c>
      <c r="G29" s="6" t="s">
        <v>5</v>
      </c>
      <c r="H29" s="14"/>
    </row>
    <row r="30" spans="2:8" ht="13.5" customHeight="1" x14ac:dyDescent="0.25">
      <c r="B30" s="6">
        <f t="shared" si="0"/>
        <v>26</v>
      </c>
      <c r="C30" s="6" t="s">
        <v>59</v>
      </c>
      <c r="D30" s="9">
        <v>5036092340</v>
      </c>
      <c r="E30" s="8">
        <v>2010710000</v>
      </c>
      <c r="F30" s="6" t="s">
        <v>60</v>
      </c>
      <c r="G30" s="6" t="s">
        <v>5</v>
      </c>
      <c r="H30" s="14"/>
    </row>
    <row r="31" spans="2:8" ht="13.5" customHeight="1" x14ac:dyDescent="0.25">
      <c r="B31" s="6">
        <f t="shared" si="0"/>
        <v>27</v>
      </c>
      <c r="C31" s="6" t="s">
        <v>61</v>
      </c>
      <c r="D31" s="9">
        <v>7706699062</v>
      </c>
      <c r="E31" s="8">
        <v>2010470000</v>
      </c>
      <c r="F31" s="6" t="s">
        <v>62</v>
      </c>
      <c r="G31" s="6" t="s">
        <v>5</v>
      </c>
      <c r="H31" s="14"/>
    </row>
    <row r="32" spans="2:8" ht="13.5" customHeight="1" x14ac:dyDescent="0.25">
      <c r="B32" s="6">
        <f t="shared" si="0"/>
        <v>28</v>
      </c>
      <c r="C32" s="6" t="s">
        <v>63</v>
      </c>
      <c r="D32" s="9">
        <v>7706729736</v>
      </c>
      <c r="E32" s="8">
        <v>2010900000</v>
      </c>
      <c r="F32" s="6" t="s">
        <v>64</v>
      </c>
      <c r="G32" s="6" t="s">
        <v>5</v>
      </c>
      <c r="H32" s="14"/>
    </row>
    <row r="33" spans="2:8" ht="13.5" customHeight="1" x14ac:dyDescent="0.25">
      <c r="B33" s="6">
        <f t="shared" si="0"/>
        <v>29</v>
      </c>
      <c r="C33" s="6" t="s">
        <v>65</v>
      </c>
      <c r="D33" s="9">
        <v>7708697977</v>
      </c>
      <c r="E33" s="8">
        <v>2010500000</v>
      </c>
      <c r="F33" s="6" t="s">
        <v>66</v>
      </c>
      <c r="G33" s="6" t="s">
        <v>5</v>
      </c>
      <c r="H33" s="14"/>
    </row>
    <row r="34" spans="2:8" ht="13.5" customHeight="1" x14ac:dyDescent="0.25">
      <c r="B34" s="6">
        <f t="shared" si="0"/>
        <v>30</v>
      </c>
      <c r="C34" s="6" t="s">
        <v>67</v>
      </c>
      <c r="D34" s="9">
        <v>4506004751</v>
      </c>
      <c r="E34" s="8">
        <v>2010230800</v>
      </c>
      <c r="F34" s="6" t="s">
        <v>68</v>
      </c>
      <c r="G34" s="6" t="s">
        <v>5</v>
      </c>
      <c r="H34" s="14"/>
    </row>
    <row r="35" spans="2:8" ht="13.5" customHeight="1" x14ac:dyDescent="0.25">
      <c r="B35" s="6">
        <f t="shared" si="0"/>
        <v>31</v>
      </c>
      <c r="C35" s="6" t="s">
        <v>69</v>
      </c>
      <c r="D35" s="9">
        <v>7706730001</v>
      </c>
      <c r="E35" s="8">
        <v>2010890000</v>
      </c>
      <c r="F35" s="6" t="s">
        <v>70</v>
      </c>
      <c r="G35" s="6" t="s">
        <v>5</v>
      </c>
      <c r="H35" s="14"/>
    </row>
    <row r="36" spans="2:8" ht="13.5" customHeight="1" x14ac:dyDescent="0.25">
      <c r="B36" s="6">
        <f t="shared" si="0"/>
        <v>32</v>
      </c>
      <c r="C36" s="6" t="s">
        <v>71</v>
      </c>
      <c r="D36" s="9">
        <v>7708671295</v>
      </c>
      <c r="E36" s="8">
        <v>2010020602</v>
      </c>
      <c r="F36" s="6" t="s">
        <v>72</v>
      </c>
      <c r="G36" s="6" t="s">
        <v>5</v>
      </c>
      <c r="H36" s="14"/>
    </row>
    <row r="37" spans="2:8" ht="13.5" customHeight="1" x14ac:dyDescent="0.25">
      <c r="B37" s="6">
        <f t="shared" si="0"/>
        <v>33</v>
      </c>
      <c r="C37" s="6" t="s">
        <v>73</v>
      </c>
      <c r="D37" s="9">
        <v>7701763846</v>
      </c>
      <c r="E37" s="8">
        <v>2010450000</v>
      </c>
      <c r="F37" s="6" t="s">
        <v>74</v>
      </c>
      <c r="G37" s="6" t="s">
        <v>5</v>
      </c>
      <c r="H37" s="14"/>
    </row>
    <row r="38" spans="2:8" ht="13.5" customHeight="1" x14ac:dyDescent="0.25">
      <c r="B38" s="6">
        <f t="shared" si="0"/>
        <v>34</v>
      </c>
      <c r="C38" s="6" t="s">
        <v>75</v>
      </c>
      <c r="D38" s="9">
        <v>5036039258</v>
      </c>
      <c r="E38" s="8">
        <v>2010230917</v>
      </c>
      <c r="F38" s="6" t="s">
        <v>76</v>
      </c>
      <c r="G38" s="6" t="s">
        <v>5</v>
      </c>
      <c r="H38" s="14"/>
    </row>
    <row r="39" spans="2:8" ht="13.5" customHeight="1" x14ac:dyDescent="0.25">
      <c r="B39" s="6">
        <f t="shared" si="0"/>
        <v>35</v>
      </c>
      <c r="C39" s="6" t="s">
        <v>77</v>
      </c>
      <c r="D39" s="9">
        <v>5036040729</v>
      </c>
      <c r="E39" s="8">
        <v>2010230918</v>
      </c>
      <c r="F39" s="6" t="s">
        <v>78</v>
      </c>
      <c r="G39" s="6" t="s">
        <v>5</v>
      </c>
      <c r="H39" s="14"/>
    </row>
    <row r="40" spans="2:8" ht="13.5" customHeight="1" x14ac:dyDescent="0.25">
      <c r="B40" s="6">
        <f t="shared" si="0"/>
        <v>36</v>
      </c>
      <c r="C40" s="6" t="s">
        <v>79</v>
      </c>
      <c r="D40" s="9">
        <v>7450045935</v>
      </c>
      <c r="E40" s="8">
        <v>2010241600</v>
      </c>
      <c r="F40" s="6" t="s">
        <v>80</v>
      </c>
      <c r="G40" s="6" t="s">
        <v>5</v>
      </c>
      <c r="H40" s="14"/>
    </row>
    <row r="41" spans="2:8" ht="13.5" customHeight="1" x14ac:dyDescent="0.25">
      <c r="B41" s="6">
        <f t="shared" si="0"/>
        <v>37</v>
      </c>
      <c r="C41" s="6" t="s">
        <v>81</v>
      </c>
      <c r="D41" s="9">
        <v>7706689000</v>
      </c>
      <c r="E41" s="8">
        <v>2010242300</v>
      </c>
      <c r="F41" s="6" t="s">
        <v>82</v>
      </c>
      <c r="G41" s="6" t="s">
        <v>5</v>
      </c>
      <c r="H41" s="14"/>
    </row>
    <row r="42" spans="2:8" ht="13.5" customHeight="1" x14ac:dyDescent="0.25">
      <c r="B42" s="6">
        <f t="shared" si="0"/>
        <v>38</v>
      </c>
      <c r="C42" s="6" t="s">
        <v>83</v>
      </c>
      <c r="D42" s="9">
        <v>2453014750</v>
      </c>
      <c r="E42" s="8">
        <v>2010230001</v>
      </c>
      <c r="F42" s="6" t="s">
        <v>84</v>
      </c>
      <c r="G42" s="6" t="s">
        <v>5</v>
      </c>
      <c r="H42" s="14"/>
    </row>
    <row r="43" spans="2:8" ht="13.5" customHeight="1" x14ac:dyDescent="0.25">
      <c r="B43" s="6">
        <f t="shared" si="0"/>
        <v>39</v>
      </c>
      <c r="C43" s="6" t="s">
        <v>85</v>
      </c>
      <c r="D43" s="9">
        <v>3305004397</v>
      </c>
      <c r="E43" s="8">
        <v>2010240600</v>
      </c>
      <c r="F43" s="6" t="s">
        <v>86</v>
      </c>
      <c r="G43" s="6" t="s">
        <v>5</v>
      </c>
      <c r="H43" s="14"/>
    </row>
    <row r="44" spans="2:8" ht="13.5" customHeight="1" x14ac:dyDescent="0.25">
      <c r="B44" s="6">
        <f t="shared" si="0"/>
        <v>40</v>
      </c>
      <c r="C44" s="6" t="s">
        <v>87</v>
      </c>
      <c r="D44" s="9">
        <v>7726682003</v>
      </c>
      <c r="E44" s="8">
        <v>2010600000</v>
      </c>
      <c r="F44" s="6" t="s">
        <v>88</v>
      </c>
      <c r="G44" s="6" t="s">
        <v>5</v>
      </c>
      <c r="H44" s="14"/>
    </row>
    <row r="45" spans="2:8" ht="13.5" customHeight="1" x14ac:dyDescent="0.25">
      <c r="B45" s="6">
        <f t="shared" si="0"/>
        <v>41</v>
      </c>
      <c r="C45" s="6" t="s">
        <v>89</v>
      </c>
      <c r="D45" s="9">
        <v>7705833438</v>
      </c>
      <c r="E45" s="8">
        <v>2010241100</v>
      </c>
      <c r="F45" s="6" t="s">
        <v>90</v>
      </c>
      <c r="G45" s="6" t="s">
        <v>5</v>
      </c>
      <c r="H45" s="14"/>
    </row>
    <row r="46" spans="2:8" ht="13.5" customHeight="1" x14ac:dyDescent="0.25">
      <c r="B46" s="6">
        <f t="shared" si="0"/>
        <v>42</v>
      </c>
      <c r="C46" s="6" t="s">
        <v>91</v>
      </c>
      <c r="D46" s="9">
        <v>7715020463</v>
      </c>
      <c r="E46" s="8">
        <v>2010231300</v>
      </c>
      <c r="F46" s="6" t="s">
        <v>92</v>
      </c>
      <c r="G46" s="6" t="s">
        <v>5</v>
      </c>
      <c r="H46" s="14"/>
    </row>
    <row r="47" spans="2:8" ht="13.5" customHeight="1" x14ac:dyDescent="0.25">
      <c r="B47" s="6">
        <f t="shared" si="0"/>
        <v>43</v>
      </c>
      <c r="C47" s="6" t="s">
        <v>93</v>
      </c>
      <c r="D47" s="9">
        <v>7724558466</v>
      </c>
      <c r="E47" s="8">
        <v>2010100000</v>
      </c>
      <c r="F47" s="6" t="s">
        <v>94</v>
      </c>
      <c r="G47" s="6" t="s">
        <v>5</v>
      </c>
      <c r="H47" s="14"/>
    </row>
    <row r="48" spans="2:8" ht="13.5" customHeight="1" x14ac:dyDescent="0.25">
      <c r="B48" s="6">
        <f t="shared" si="0"/>
        <v>44</v>
      </c>
      <c r="C48" s="6" t="s">
        <v>95</v>
      </c>
      <c r="D48" s="9">
        <v>7721730486</v>
      </c>
      <c r="E48" s="8">
        <v>2010740000</v>
      </c>
      <c r="F48" s="6" t="s">
        <v>96</v>
      </c>
      <c r="G48" s="6" t="s">
        <v>5</v>
      </c>
      <c r="H48" s="14"/>
    </row>
    <row r="49" spans="2:8" ht="13.5" customHeight="1" x14ac:dyDescent="0.25">
      <c r="B49" s="6">
        <f t="shared" si="0"/>
        <v>45</v>
      </c>
      <c r="C49" s="6" t="s">
        <v>97</v>
      </c>
      <c r="D49" s="9">
        <v>5053066861</v>
      </c>
      <c r="E49" s="8">
        <v>2010230115</v>
      </c>
      <c r="F49" s="6" t="s">
        <v>98</v>
      </c>
      <c r="G49" s="6" t="s">
        <v>5</v>
      </c>
      <c r="H49" s="14"/>
    </row>
    <row r="50" spans="2:8" ht="13.5" customHeight="1" x14ac:dyDescent="0.25">
      <c r="B50" s="6">
        <f t="shared" si="0"/>
        <v>46</v>
      </c>
      <c r="C50" s="6" t="s">
        <v>99</v>
      </c>
      <c r="D50" s="9">
        <v>5053005918</v>
      </c>
      <c r="E50" s="8">
        <v>2010230100</v>
      </c>
      <c r="F50" s="6" t="s">
        <v>100</v>
      </c>
      <c r="G50" s="6" t="s">
        <v>5</v>
      </c>
      <c r="H50" s="14"/>
    </row>
    <row r="51" spans="2:8" ht="13.5" customHeight="1" x14ac:dyDescent="0.25">
      <c r="B51" s="6">
        <f t="shared" si="0"/>
        <v>47</v>
      </c>
      <c r="C51" s="6" t="s">
        <v>101</v>
      </c>
      <c r="D51" s="9">
        <v>7720723422</v>
      </c>
      <c r="E51" s="8">
        <v>2010630000</v>
      </c>
      <c r="F51" s="6" t="s">
        <v>102</v>
      </c>
      <c r="G51" s="6" t="s">
        <v>5</v>
      </c>
      <c r="H51" s="14"/>
    </row>
    <row r="52" spans="2:8" ht="13.5" customHeight="1" x14ac:dyDescent="0.25">
      <c r="B52" s="6">
        <f t="shared" si="0"/>
        <v>48</v>
      </c>
      <c r="C52" s="6" t="s">
        <v>103</v>
      </c>
      <c r="D52" s="9">
        <v>5410021660</v>
      </c>
      <c r="E52" s="8">
        <v>2010230207</v>
      </c>
      <c r="F52" s="6" t="s">
        <v>104</v>
      </c>
      <c r="G52" s="6" t="s">
        <v>5</v>
      </c>
      <c r="H52" s="14"/>
    </row>
    <row r="53" spans="2:8" ht="13.5" customHeight="1" x14ac:dyDescent="0.25">
      <c r="B53" s="6">
        <f t="shared" si="0"/>
        <v>49</v>
      </c>
      <c r="C53" s="6" t="s">
        <v>105</v>
      </c>
      <c r="D53" s="9">
        <v>5410028351</v>
      </c>
      <c r="E53" s="8">
        <v>2010230210</v>
      </c>
      <c r="F53" s="6" t="s">
        <v>106</v>
      </c>
      <c r="G53" s="6" t="s">
        <v>5</v>
      </c>
      <c r="H53" s="14"/>
    </row>
    <row r="54" spans="2:8" ht="13.5" customHeight="1" x14ac:dyDescent="0.25">
      <c r="B54" s="6">
        <f t="shared" si="0"/>
        <v>50</v>
      </c>
      <c r="C54" s="6" t="s">
        <v>107</v>
      </c>
      <c r="D54" s="9">
        <v>6629020806</v>
      </c>
      <c r="E54" s="8">
        <v>2010241900</v>
      </c>
      <c r="F54" s="6" t="s">
        <v>108</v>
      </c>
      <c r="G54" s="6" t="s">
        <v>5</v>
      </c>
      <c r="H54" s="14"/>
    </row>
    <row r="55" spans="2:8" ht="13.5" customHeight="1" x14ac:dyDescent="0.25">
      <c r="B55" s="6">
        <f t="shared" si="0"/>
        <v>51</v>
      </c>
      <c r="C55" s="6" t="s">
        <v>109</v>
      </c>
      <c r="D55" s="9">
        <v>5410114184</v>
      </c>
      <c r="E55" s="8">
        <v>2010230200</v>
      </c>
      <c r="F55" s="6" t="s">
        <v>110</v>
      </c>
      <c r="G55" s="6" t="s">
        <v>5</v>
      </c>
      <c r="H55" s="14"/>
    </row>
    <row r="56" spans="2:8" ht="13.5" customHeight="1" x14ac:dyDescent="0.25">
      <c r="B56" s="6">
        <f t="shared" si="0"/>
        <v>52</v>
      </c>
      <c r="C56" s="6" t="s">
        <v>111</v>
      </c>
      <c r="D56" s="9">
        <v>5260214123</v>
      </c>
      <c r="E56" s="8">
        <v>2010620000</v>
      </c>
      <c r="F56" s="6" t="s">
        <v>112</v>
      </c>
      <c r="G56" s="6" t="s">
        <v>5</v>
      </c>
      <c r="H56" s="14"/>
    </row>
    <row r="57" spans="2:8" ht="13.5" customHeight="1" x14ac:dyDescent="0.25">
      <c r="B57" s="6">
        <f t="shared" si="0"/>
        <v>53</v>
      </c>
      <c r="C57" s="6" t="s">
        <v>113</v>
      </c>
      <c r="D57" s="9">
        <v>7302040242</v>
      </c>
      <c r="E57" s="8">
        <v>2010480000</v>
      </c>
      <c r="F57" s="6" t="s">
        <v>114</v>
      </c>
      <c r="G57" s="6" t="s">
        <v>5</v>
      </c>
      <c r="H57" s="14"/>
    </row>
    <row r="58" spans="2:8" ht="13.5" customHeight="1" x14ac:dyDescent="0.25">
      <c r="B58" s="6">
        <f t="shared" si="0"/>
        <v>54</v>
      </c>
      <c r="C58" s="6" t="s">
        <v>115</v>
      </c>
      <c r="D58" s="9">
        <v>7726606316</v>
      </c>
      <c r="E58" s="8">
        <v>2010410000</v>
      </c>
      <c r="F58" s="6" t="s">
        <v>116</v>
      </c>
      <c r="G58" s="6" t="s">
        <v>5</v>
      </c>
      <c r="H58" s="14"/>
    </row>
    <row r="59" spans="2:8" ht="13.5" customHeight="1" x14ac:dyDescent="0.25">
      <c r="B59" s="6">
        <f t="shared" si="0"/>
        <v>55</v>
      </c>
      <c r="C59" s="6" t="s">
        <v>117</v>
      </c>
      <c r="D59" s="9">
        <v>7715719854</v>
      </c>
      <c r="E59" s="8">
        <v>2010550000</v>
      </c>
      <c r="F59" s="6" t="s">
        <v>118</v>
      </c>
      <c r="G59" s="6" t="s">
        <v>5</v>
      </c>
      <c r="H59" s="14"/>
    </row>
    <row r="60" spans="2:8" ht="13.5" customHeight="1" x14ac:dyDescent="0.25">
      <c r="B60" s="6">
        <f t="shared" si="0"/>
        <v>56</v>
      </c>
      <c r="C60" s="6" t="s">
        <v>119</v>
      </c>
      <c r="D60" s="9">
        <v>7708698473</v>
      </c>
      <c r="E60" s="8">
        <v>2010650000</v>
      </c>
      <c r="F60" s="6" t="s">
        <v>120</v>
      </c>
      <c r="G60" s="6" t="s">
        <v>5</v>
      </c>
      <c r="H60" s="14"/>
    </row>
    <row r="61" spans="2:8" ht="13.5" customHeight="1" x14ac:dyDescent="0.25">
      <c r="B61" s="6">
        <f t="shared" si="0"/>
        <v>57</v>
      </c>
      <c r="C61" s="6" t="s">
        <v>121</v>
      </c>
      <c r="D61" s="9">
        <v>7706688991</v>
      </c>
      <c r="E61" s="8">
        <v>2010242200</v>
      </c>
      <c r="F61" s="6" t="s">
        <v>122</v>
      </c>
      <c r="G61" s="6" t="s">
        <v>5</v>
      </c>
      <c r="H61" s="14"/>
    </row>
    <row r="62" spans="2:8" ht="13.5" customHeight="1" x14ac:dyDescent="0.25">
      <c r="B62" s="6">
        <f t="shared" si="0"/>
        <v>58</v>
      </c>
      <c r="C62" s="6" t="s">
        <v>123</v>
      </c>
      <c r="D62" s="9">
        <v>5256065824</v>
      </c>
      <c r="E62" s="8">
        <v>2010840400</v>
      </c>
      <c r="F62" s="6" t="s">
        <v>124</v>
      </c>
      <c r="G62" s="6" t="s">
        <v>5</v>
      </c>
      <c r="H62" s="14"/>
    </row>
    <row r="63" spans="2:8" ht="13.5" customHeight="1" x14ac:dyDescent="0.25">
      <c r="B63" s="6">
        <f t="shared" si="0"/>
        <v>59</v>
      </c>
      <c r="C63" s="6" t="s">
        <v>125</v>
      </c>
      <c r="D63" s="9">
        <v>7536087158</v>
      </c>
      <c r="E63" s="8">
        <v>2010020300</v>
      </c>
      <c r="F63" s="6" t="s">
        <v>126</v>
      </c>
      <c r="G63" s="6" t="s">
        <v>5</v>
      </c>
      <c r="H63" s="14"/>
    </row>
    <row r="64" spans="2:8" ht="13.5" customHeight="1" x14ac:dyDescent="0.25">
      <c r="B64" s="6">
        <f t="shared" si="0"/>
        <v>60</v>
      </c>
      <c r="C64" s="6" t="s">
        <v>127</v>
      </c>
      <c r="D64" s="9">
        <v>7706751361</v>
      </c>
      <c r="E64" s="8">
        <v>2010910000</v>
      </c>
      <c r="F64" s="6" t="s">
        <v>128</v>
      </c>
      <c r="G64" s="6" t="s">
        <v>5</v>
      </c>
      <c r="H64" s="14"/>
    </row>
    <row r="65" spans="2:8" ht="13.5" customHeight="1" x14ac:dyDescent="0.25">
      <c r="B65" s="6">
        <f t="shared" si="0"/>
        <v>61</v>
      </c>
      <c r="C65" s="6" t="s">
        <v>129</v>
      </c>
      <c r="D65" s="9">
        <v>7706704146</v>
      </c>
      <c r="E65" s="8">
        <v>2010860000</v>
      </c>
      <c r="F65" s="6" t="s">
        <v>130</v>
      </c>
      <c r="G65" s="6" t="s">
        <v>5</v>
      </c>
      <c r="H65" s="14"/>
    </row>
    <row r="66" spans="2:8" ht="13.5" customHeight="1" x14ac:dyDescent="0.25">
      <c r="B66" s="6">
        <f t="shared" si="0"/>
        <v>62</v>
      </c>
      <c r="C66" s="6" t="s">
        <v>131</v>
      </c>
      <c r="D66" s="9">
        <v>5259077666</v>
      </c>
      <c r="E66" s="8">
        <v>2010720000</v>
      </c>
      <c r="F66" s="6" t="s">
        <v>132</v>
      </c>
      <c r="G66" s="6" t="s">
        <v>5</v>
      </c>
      <c r="H66" s="14"/>
    </row>
    <row r="67" spans="2:8" ht="13.5" customHeight="1" x14ac:dyDescent="0.25">
      <c r="B67" s="6">
        <f t="shared" si="0"/>
        <v>63</v>
      </c>
      <c r="C67" s="6" t="s">
        <v>133</v>
      </c>
      <c r="D67" s="9">
        <v>1001000358</v>
      </c>
      <c r="E67" s="8">
        <v>2010242600</v>
      </c>
      <c r="F67" s="6" t="s">
        <v>134</v>
      </c>
      <c r="G67" s="6" t="s">
        <v>5</v>
      </c>
      <c r="H67" s="14"/>
    </row>
    <row r="68" spans="2:8" ht="13.5" customHeight="1" x14ac:dyDescent="0.25">
      <c r="B68" s="6">
        <f t="shared" si="0"/>
        <v>64</v>
      </c>
      <c r="C68" s="6" t="s">
        <v>135</v>
      </c>
      <c r="D68" s="9">
        <v>7530000048</v>
      </c>
      <c r="E68" s="8">
        <v>2010230400</v>
      </c>
      <c r="F68" s="6" t="s">
        <v>136</v>
      </c>
      <c r="G68" s="6" t="s">
        <v>5</v>
      </c>
      <c r="H68" s="14"/>
    </row>
    <row r="69" spans="2:8" ht="13.5" customHeight="1" x14ac:dyDescent="0.25">
      <c r="B69" s="6">
        <f t="shared" si="0"/>
        <v>65</v>
      </c>
      <c r="C69" s="6" t="s">
        <v>137</v>
      </c>
      <c r="D69" s="9">
        <v>7721699740</v>
      </c>
      <c r="E69" s="8">
        <v>2010592000</v>
      </c>
      <c r="F69" s="6" t="s">
        <v>138</v>
      </c>
      <c r="G69" s="6" t="s">
        <v>5</v>
      </c>
      <c r="H69" s="14"/>
    </row>
    <row r="70" spans="2:8" ht="13.5" customHeight="1" x14ac:dyDescent="0.25">
      <c r="B70" s="6">
        <f t="shared" si="0"/>
        <v>66</v>
      </c>
      <c r="C70" s="6" t="s">
        <v>139</v>
      </c>
      <c r="D70" s="9">
        <v>7713190205</v>
      </c>
      <c r="E70" s="8">
        <v>2010020600</v>
      </c>
      <c r="F70" s="6" t="s">
        <v>140</v>
      </c>
      <c r="G70" s="6" t="s">
        <v>5</v>
      </c>
      <c r="H70" s="14"/>
    </row>
    <row r="71" spans="2:8" ht="13.5" customHeight="1" x14ac:dyDescent="0.25">
      <c r="B71" s="6">
        <f t="shared" ref="B71:B113" si="1">B70+1</f>
        <v>67</v>
      </c>
      <c r="C71" s="6" t="s">
        <v>141</v>
      </c>
      <c r="D71" s="9">
        <v>7721632827</v>
      </c>
      <c r="E71" s="8">
        <v>2010590000</v>
      </c>
      <c r="F71" s="6" t="s">
        <v>142</v>
      </c>
      <c r="G71" s="6" t="s">
        <v>5</v>
      </c>
      <c r="H71" s="14"/>
    </row>
    <row r="72" spans="2:8" ht="13.5" customHeight="1" x14ac:dyDescent="0.25">
      <c r="B72" s="6">
        <f t="shared" si="1"/>
        <v>68</v>
      </c>
      <c r="C72" s="6" t="s">
        <v>143</v>
      </c>
      <c r="D72" s="9">
        <v>7706759586</v>
      </c>
      <c r="E72" s="8">
        <v>2010930000</v>
      </c>
      <c r="F72" s="6" t="s">
        <v>144</v>
      </c>
      <c r="G72" s="6" t="s">
        <v>5</v>
      </c>
      <c r="H72" s="14"/>
    </row>
    <row r="73" spans="2:8" ht="13.5" customHeight="1" x14ac:dyDescent="0.25">
      <c r="B73" s="6">
        <f t="shared" si="1"/>
        <v>69</v>
      </c>
      <c r="C73" s="6" t="s">
        <v>145</v>
      </c>
      <c r="D73" s="7">
        <v>7705966318</v>
      </c>
      <c r="E73" s="8">
        <v>2010592200</v>
      </c>
      <c r="F73" s="6" t="s">
        <v>146</v>
      </c>
      <c r="G73" s="6" t="s">
        <v>5</v>
      </c>
      <c r="H73" s="14"/>
    </row>
    <row r="74" spans="2:8" ht="13.5" customHeight="1" x14ac:dyDescent="0.25">
      <c r="B74" s="6">
        <f t="shared" si="1"/>
        <v>70</v>
      </c>
      <c r="C74" s="6" t="s">
        <v>147</v>
      </c>
      <c r="D74" s="9">
        <v>5036076690</v>
      </c>
      <c r="E74" s="8">
        <v>2010230911</v>
      </c>
      <c r="F74" s="6" t="s">
        <v>148</v>
      </c>
      <c r="G74" s="6" t="s">
        <v>5</v>
      </c>
      <c r="H74" s="14"/>
    </row>
    <row r="75" spans="2:8" ht="13.5" customHeight="1" x14ac:dyDescent="0.25">
      <c r="B75" s="6">
        <f t="shared" si="1"/>
        <v>71</v>
      </c>
      <c r="C75" s="6" t="s">
        <v>149</v>
      </c>
      <c r="D75" s="7" t="s">
        <v>149</v>
      </c>
      <c r="E75" s="8">
        <v>2010230916</v>
      </c>
      <c r="F75" s="6" t="s">
        <v>150</v>
      </c>
      <c r="G75" s="6" t="s">
        <v>5</v>
      </c>
      <c r="H75" s="14"/>
    </row>
    <row r="76" spans="2:8" ht="13.5" customHeight="1" x14ac:dyDescent="0.25">
      <c r="B76" s="6">
        <f t="shared" si="1"/>
        <v>72</v>
      </c>
      <c r="C76" s="6" t="s">
        <v>151</v>
      </c>
      <c r="D76" s="9">
        <v>6664003909</v>
      </c>
      <c r="E76" s="8">
        <v>2010200000</v>
      </c>
      <c r="F76" s="6" t="s">
        <v>152</v>
      </c>
      <c r="G76" s="6" t="s">
        <v>5</v>
      </c>
      <c r="H76" s="14"/>
    </row>
    <row r="77" spans="2:8" ht="13.5" customHeight="1" x14ac:dyDescent="0.25">
      <c r="B77" s="6">
        <f t="shared" si="1"/>
        <v>73</v>
      </c>
      <c r="C77" s="6" t="s">
        <v>153</v>
      </c>
      <c r="D77" s="9">
        <v>7024034562</v>
      </c>
      <c r="E77" s="8">
        <v>2010780900</v>
      </c>
      <c r="F77" s="6" t="s">
        <v>154</v>
      </c>
      <c r="G77" s="6" t="s">
        <v>5</v>
      </c>
      <c r="H77" s="14"/>
    </row>
    <row r="78" spans="2:8" ht="13.5" customHeight="1" x14ac:dyDescent="0.25">
      <c r="B78" s="6">
        <f t="shared" si="1"/>
        <v>74</v>
      </c>
      <c r="C78" s="6" t="s">
        <v>155</v>
      </c>
      <c r="D78" s="9">
        <v>6451420231</v>
      </c>
      <c r="E78" s="8">
        <v>2010242100</v>
      </c>
      <c r="F78" s="6" t="s">
        <v>156</v>
      </c>
      <c r="G78" s="6" t="s">
        <v>5</v>
      </c>
      <c r="H78" s="14"/>
    </row>
    <row r="79" spans="2:8" ht="13.5" customHeight="1" x14ac:dyDescent="0.25">
      <c r="B79" s="6">
        <f t="shared" si="1"/>
        <v>75</v>
      </c>
      <c r="C79" s="6" t="s">
        <v>157</v>
      </c>
      <c r="D79" s="9">
        <v>7734592593</v>
      </c>
      <c r="E79" s="8">
        <v>2010660000</v>
      </c>
      <c r="F79" s="6" t="s">
        <v>158</v>
      </c>
      <c r="G79" s="6" t="s">
        <v>5</v>
      </c>
      <c r="H79" s="14"/>
    </row>
    <row r="80" spans="2:8" ht="13.5" customHeight="1" x14ac:dyDescent="0.25">
      <c r="B80" s="6">
        <f t="shared" si="1"/>
        <v>76</v>
      </c>
      <c r="C80" s="6" t="s">
        <v>159</v>
      </c>
      <c r="D80" s="9">
        <v>7024037370</v>
      </c>
      <c r="E80" s="8">
        <v>2010550001</v>
      </c>
      <c r="F80" s="6" t="s">
        <v>160</v>
      </c>
      <c r="G80" s="6" t="s">
        <v>5</v>
      </c>
      <c r="H80" s="14"/>
    </row>
    <row r="81" spans="2:8" ht="13.5" customHeight="1" x14ac:dyDescent="0.25">
      <c r="B81" s="6">
        <f t="shared" si="1"/>
        <v>77</v>
      </c>
      <c r="C81" s="6" t="s">
        <v>161</v>
      </c>
      <c r="D81" s="9">
        <v>7024029499</v>
      </c>
      <c r="E81" s="8">
        <v>2010780000</v>
      </c>
      <c r="F81" s="6" t="s">
        <v>162</v>
      </c>
      <c r="G81" s="6" t="s">
        <v>5</v>
      </c>
      <c r="H81" s="14"/>
    </row>
    <row r="82" spans="2:8" ht="13.5" customHeight="1" x14ac:dyDescent="0.25">
      <c r="B82" s="6">
        <f t="shared" si="1"/>
        <v>78</v>
      </c>
      <c r="C82" s="6" t="s">
        <v>163</v>
      </c>
      <c r="D82" s="9">
        <v>1837004370</v>
      </c>
      <c r="E82" s="8">
        <v>2010230306</v>
      </c>
      <c r="F82" s="6" t="s">
        <v>164</v>
      </c>
      <c r="G82" s="6" t="s">
        <v>5</v>
      </c>
      <c r="H82" s="14"/>
    </row>
    <row r="83" spans="2:8" ht="13.5" customHeight="1" x14ac:dyDescent="0.25">
      <c r="B83" s="6">
        <f t="shared" si="1"/>
        <v>79</v>
      </c>
      <c r="C83" s="6" t="s">
        <v>165</v>
      </c>
      <c r="D83" s="9">
        <v>3329064483</v>
      </c>
      <c r="E83" s="8">
        <v>2010440300</v>
      </c>
      <c r="F83" s="6" t="s">
        <v>166</v>
      </c>
      <c r="G83" s="6" t="s">
        <v>5</v>
      </c>
      <c r="H83" s="14"/>
    </row>
    <row r="84" spans="2:8" ht="13.5" customHeight="1" x14ac:dyDescent="0.25">
      <c r="B84" s="6">
        <f t="shared" si="1"/>
        <v>80</v>
      </c>
      <c r="C84" s="6" t="s">
        <v>167</v>
      </c>
      <c r="D84" s="9">
        <v>7706123550</v>
      </c>
      <c r="E84" s="8">
        <v>2010230000</v>
      </c>
      <c r="F84" s="6" t="s">
        <v>168</v>
      </c>
      <c r="G84" s="6" t="s">
        <v>5</v>
      </c>
      <c r="H84" s="14"/>
    </row>
    <row r="85" spans="2:8" ht="13.5" customHeight="1" x14ac:dyDescent="0.25">
      <c r="B85" s="6">
        <f t="shared" si="1"/>
        <v>81</v>
      </c>
      <c r="C85" s="6" t="s">
        <v>169</v>
      </c>
      <c r="D85" s="9">
        <v>7726523814</v>
      </c>
      <c r="E85" s="8">
        <v>2010231100</v>
      </c>
      <c r="F85" s="6" t="s">
        <v>170</v>
      </c>
      <c r="G85" s="6" t="s">
        <v>5</v>
      </c>
      <c r="H85" s="14"/>
    </row>
    <row r="86" spans="2:8" ht="13.5" customHeight="1" x14ac:dyDescent="0.25">
      <c r="B86" s="6">
        <f t="shared" si="1"/>
        <v>82</v>
      </c>
      <c r="C86" s="6" t="s">
        <v>171</v>
      </c>
      <c r="D86" s="9">
        <v>7706604582</v>
      </c>
      <c r="E86" s="8">
        <v>2010240100</v>
      </c>
      <c r="F86" s="6" t="s">
        <v>172</v>
      </c>
      <c r="G86" s="6" t="s">
        <v>5</v>
      </c>
      <c r="H86" s="14"/>
    </row>
    <row r="87" spans="2:8" ht="13.5" customHeight="1" x14ac:dyDescent="0.25">
      <c r="B87" s="6">
        <f t="shared" si="1"/>
        <v>83</v>
      </c>
      <c r="C87" s="6" t="s">
        <v>173</v>
      </c>
      <c r="D87" s="9">
        <v>7706039242</v>
      </c>
      <c r="E87" s="8">
        <v>2010240000</v>
      </c>
      <c r="F87" s="6" t="s">
        <v>174</v>
      </c>
      <c r="G87" s="6" t="s">
        <v>5</v>
      </c>
      <c r="H87" s="14"/>
    </row>
    <row r="88" spans="2:8" ht="13.5" customHeight="1" x14ac:dyDescent="0.25">
      <c r="B88" s="6">
        <f t="shared" si="1"/>
        <v>84</v>
      </c>
      <c r="C88" s="6" t="s">
        <v>175</v>
      </c>
      <c r="D88" s="9">
        <v>3329051460</v>
      </c>
      <c r="E88" s="8">
        <v>2010440000</v>
      </c>
      <c r="F88" s="6" t="s">
        <v>176</v>
      </c>
      <c r="G88" s="6" t="s">
        <v>5</v>
      </c>
      <c r="H88" s="14"/>
    </row>
    <row r="89" spans="2:8" ht="13.5" customHeight="1" x14ac:dyDescent="0.25">
      <c r="B89" s="6">
        <f t="shared" si="1"/>
        <v>85</v>
      </c>
      <c r="C89" s="6" t="s">
        <v>177</v>
      </c>
      <c r="D89" s="9">
        <v>7706609414</v>
      </c>
      <c r="E89" s="8">
        <v>2010240200</v>
      </c>
      <c r="F89" s="6" t="s">
        <v>178</v>
      </c>
      <c r="G89" s="6" t="s">
        <v>5</v>
      </c>
      <c r="H89" s="14"/>
    </row>
    <row r="90" spans="2:8" ht="13.5" customHeight="1" x14ac:dyDescent="0.25">
      <c r="B90" s="6">
        <f t="shared" si="1"/>
        <v>86</v>
      </c>
      <c r="C90" s="6" t="s">
        <v>179</v>
      </c>
      <c r="D90" s="9">
        <v>6629020789</v>
      </c>
      <c r="E90" s="8">
        <v>2010242000</v>
      </c>
      <c r="F90" s="6" t="s">
        <v>180</v>
      </c>
      <c r="G90" s="6" t="s">
        <v>5</v>
      </c>
      <c r="H90" s="14"/>
    </row>
    <row r="91" spans="2:8" ht="13.5" customHeight="1" x14ac:dyDescent="0.25">
      <c r="B91" s="6">
        <f t="shared" si="1"/>
        <v>87</v>
      </c>
      <c r="C91" s="6" t="s">
        <v>181</v>
      </c>
      <c r="D91" s="9">
        <v>7706641432</v>
      </c>
      <c r="E91" s="8">
        <v>2010020100</v>
      </c>
      <c r="F91" s="6" t="s">
        <v>182</v>
      </c>
      <c r="G91" s="6" t="s">
        <v>5</v>
      </c>
      <c r="H91" s="14"/>
    </row>
    <row r="92" spans="2:8" ht="13.5" customHeight="1" x14ac:dyDescent="0.25">
      <c r="B92" s="6">
        <f t="shared" si="1"/>
        <v>88</v>
      </c>
      <c r="C92" s="6" t="s">
        <v>183</v>
      </c>
      <c r="D92" s="9">
        <v>7536087140</v>
      </c>
      <c r="E92" s="8">
        <v>2010020200</v>
      </c>
      <c r="F92" s="6" t="s">
        <v>184</v>
      </c>
      <c r="G92" s="6" t="s">
        <v>5</v>
      </c>
      <c r="H92" s="14"/>
    </row>
    <row r="93" spans="2:8" ht="13.5" customHeight="1" x14ac:dyDescent="0.25">
      <c r="B93" s="6">
        <f t="shared" si="1"/>
        <v>89</v>
      </c>
      <c r="C93" s="6" t="s">
        <v>185</v>
      </c>
      <c r="D93" s="9">
        <v>6629020796</v>
      </c>
      <c r="E93" s="8">
        <v>2010241800</v>
      </c>
      <c r="F93" s="6" t="s">
        <v>186</v>
      </c>
      <c r="G93" s="6" t="s">
        <v>5</v>
      </c>
      <c r="H93" s="14"/>
    </row>
    <row r="94" spans="2:8" ht="13.5" customHeight="1" x14ac:dyDescent="0.25">
      <c r="B94" s="6">
        <f t="shared" si="1"/>
        <v>90</v>
      </c>
      <c r="C94" s="6" t="s">
        <v>187</v>
      </c>
      <c r="D94" s="9">
        <v>6629022962</v>
      </c>
      <c r="E94" s="8">
        <v>2010800000</v>
      </c>
      <c r="F94" s="6" t="s">
        <v>188</v>
      </c>
      <c r="G94" s="6" t="s">
        <v>5</v>
      </c>
      <c r="H94" s="14"/>
    </row>
    <row r="95" spans="2:8" ht="13.5" customHeight="1" x14ac:dyDescent="0.25">
      <c r="B95" s="6">
        <f t="shared" si="1"/>
        <v>91</v>
      </c>
      <c r="C95" s="6" t="s">
        <v>189</v>
      </c>
      <c r="D95" s="9">
        <v>302001219</v>
      </c>
      <c r="E95" s="8">
        <v>2010230700</v>
      </c>
      <c r="F95" s="6" t="s">
        <v>190</v>
      </c>
      <c r="G95" s="6" t="s">
        <v>5</v>
      </c>
      <c r="H95" s="14"/>
    </row>
    <row r="96" spans="2:8" ht="13.5" customHeight="1" x14ac:dyDescent="0.25">
      <c r="B96" s="6">
        <f t="shared" si="1"/>
        <v>92</v>
      </c>
      <c r="C96" s="6" t="s">
        <v>191</v>
      </c>
      <c r="D96" s="9">
        <v>7706723156</v>
      </c>
      <c r="E96" s="8">
        <v>2010870000</v>
      </c>
      <c r="F96" s="6" t="s">
        <v>192</v>
      </c>
      <c r="G96" s="6" t="s">
        <v>5</v>
      </c>
      <c r="H96" s="14"/>
    </row>
    <row r="97" spans="2:8" ht="13.5" customHeight="1" x14ac:dyDescent="0.25">
      <c r="B97" s="6">
        <f t="shared" si="1"/>
        <v>93</v>
      </c>
      <c r="C97" s="6" t="s">
        <v>193</v>
      </c>
      <c r="D97" s="9">
        <v>7806394392</v>
      </c>
      <c r="E97" s="8">
        <v>2010820000</v>
      </c>
      <c r="F97" s="6" t="s">
        <v>194</v>
      </c>
      <c r="G97" s="6" t="s">
        <v>5</v>
      </c>
      <c r="H97" s="14"/>
    </row>
    <row r="98" spans="2:8" ht="13.5" customHeight="1" x14ac:dyDescent="0.25">
      <c r="B98" s="6">
        <f t="shared" si="1"/>
        <v>94</v>
      </c>
      <c r="C98" s="6" t="s">
        <v>195</v>
      </c>
      <c r="D98" s="9">
        <v>7723564851</v>
      </c>
      <c r="E98" s="8">
        <v>2010140000</v>
      </c>
      <c r="F98" s="6" t="s">
        <v>196</v>
      </c>
      <c r="G98" s="6" t="s">
        <v>5</v>
      </c>
      <c r="H98" s="14"/>
    </row>
    <row r="99" spans="2:8" ht="13.5" customHeight="1" x14ac:dyDescent="0.25">
      <c r="B99" s="6">
        <f t="shared" si="1"/>
        <v>95</v>
      </c>
      <c r="C99" s="6" t="s">
        <v>197</v>
      </c>
      <c r="D99" s="9">
        <v>1829008035</v>
      </c>
      <c r="E99" s="8">
        <v>2010230300</v>
      </c>
      <c r="F99" s="6" t="s">
        <v>198</v>
      </c>
      <c r="G99" s="6" t="s">
        <v>5</v>
      </c>
      <c r="H99" s="14"/>
    </row>
    <row r="100" spans="2:8" ht="13.5" customHeight="1" x14ac:dyDescent="0.25">
      <c r="B100" s="6">
        <f t="shared" si="1"/>
        <v>96</v>
      </c>
      <c r="C100" s="6" t="s">
        <v>199</v>
      </c>
      <c r="D100" s="9">
        <v>5053055010</v>
      </c>
      <c r="E100" s="8">
        <v>2010230110</v>
      </c>
      <c r="F100" s="6" t="s">
        <v>200</v>
      </c>
      <c r="G100" s="6" t="s">
        <v>5</v>
      </c>
      <c r="H100" s="14"/>
    </row>
    <row r="101" spans="2:8" ht="13.5" customHeight="1" x14ac:dyDescent="0.25">
      <c r="B101" s="6">
        <f t="shared" si="1"/>
        <v>97</v>
      </c>
      <c r="C101" s="6" t="s">
        <v>201</v>
      </c>
      <c r="D101" s="9">
        <v>6629026420</v>
      </c>
      <c r="E101" s="8">
        <v>2010800800</v>
      </c>
      <c r="F101" s="6" t="s">
        <v>202</v>
      </c>
      <c r="G101" s="6" t="s">
        <v>5</v>
      </c>
      <c r="H101" s="14"/>
    </row>
    <row r="102" spans="2:8" ht="13.5" customHeight="1" x14ac:dyDescent="0.25">
      <c r="B102" s="6">
        <f t="shared" si="1"/>
        <v>98</v>
      </c>
      <c r="C102" s="6" t="s">
        <v>203</v>
      </c>
      <c r="D102" s="9">
        <v>1402047530</v>
      </c>
      <c r="E102" s="8">
        <v>2010020400</v>
      </c>
      <c r="F102" s="6" t="s">
        <v>204</v>
      </c>
      <c r="G102" s="6" t="s">
        <v>5</v>
      </c>
      <c r="H102" s="14"/>
    </row>
    <row r="103" spans="2:8" ht="13.5" customHeight="1" x14ac:dyDescent="0.25">
      <c r="B103" s="6">
        <f t="shared" si="1"/>
        <v>99</v>
      </c>
      <c r="C103" s="6" t="s">
        <v>205</v>
      </c>
      <c r="D103" s="7" t="s">
        <v>205</v>
      </c>
      <c r="E103" s="8">
        <v>2010230943</v>
      </c>
      <c r="F103" s="6" t="s">
        <v>206</v>
      </c>
      <c r="G103" s="6" t="s">
        <v>5</v>
      </c>
      <c r="H103" s="14"/>
    </row>
    <row r="104" spans="2:8" ht="13.5" customHeight="1" x14ac:dyDescent="0.25">
      <c r="B104" s="6">
        <f t="shared" si="1"/>
        <v>100</v>
      </c>
      <c r="C104" s="6" t="s">
        <v>207</v>
      </c>
      <c r="D104" s="9">
        <v>7718083574</v>
      </c>
      <c r="E104" s="8">
        <v>2010270000</v>
      </c>
      <c r="F104" s="6" t="s">
        <v>208</v>
      </c>
      <c r="G104" s="6" t="s">
        <v>5</v>
      </c>
      <c r="H104" s="14"/>
    </row>
    <row r="105" spans="2:8" ht="13.5" customHeight="1" x14ac:dyDescent="0.25">
      <c r="B105" s="6">
        <f t="shared" si="1"/>
        <v>101</v>
      </c>
      <c r="C105" s="6" t="s">
        <v>209</v>
      </c>
      <c r="D105" s="9">
        <v>5035037441</v>
      </c>
      <c r="E105" s="8">
        <v>2010830000</v>
      </c>
      <c r="F105" s="6" t="s">
        <v>210</v>
      </c>
      <c r="G105" s="6" t="s">
        <v>5</v>
      </c>
      <c r="H105" s="14"/>
    </row>
    <row r="106" spans="2:8" ht="13.5" customHeight="1" x14ac:dyDescent="0.25">
      <c r="B106" s="6">
        <f t="shared" si="1"/>
        <v>102</v>
      </c>
      <c r="C106" s="6" t="s">
        <v>211</v>
      </c>
      <c r="D106" s="9">
        <v>2453013555</v>
      </c>
      <c r="E106" s="8">
        <v>2010840000</v>
      </c>
      <c r="F106" s="6" t="s">
        <v>212</v>
      </c>
      <c r="G106" s="6" t="s">
        <v>5</v>
      </c>
      <c r="H106" s="14"/>
    </row>
    <row r="107" spans="2:8" ht="13.5" customHeight="1" x14ac:dyDescent="0.25">
      <c r="B107" s="6">
        <f t="shared" si="1"/>
        <v>103</v>
      </c>
      <c r="C107" s="6" t="s">
        <v>213</v>
      </c>
      <c r="D107" s="7" t="s">
        <v>40</v>
      </c>
      <c r="E107" s="8">
        <v>2010240310</v>
      </c>
      <c r="F107" s="6" t="s">
        <v>213</v>
      </c>
      <c r="G107" s="8" t="s">
        <v>5</v>
      </c>
      <c r="H107" s="13"/>
    </row>
    <row r="108" spans="2:8" ht="13.5" customHeight="1" x14ac:dyDescent="0.25">
      <c r="B108" s="6">
        <f t="shared" si="1"/>
        <v>104</v>
      </c>
      <c r="C108" s="6" t="s">
        <v>214</v>
      </c>
      <c r="D108" s="7">
        <v>7706673635</v>
      </c>
      <c r="E108" s="8">
        <v>2010230902</v>
      </c>
      <c r="F108" s="6" t="s">
        <v>215</v>
      </c>
      <c r="G108" s="8" t="s">
        <v>5</v>
      </c>
      <c r="H108" s="13"/>
    </row>
    <row r="109" spans="2:8" ht="13.5" customHeight="1" x14ac:dyDescent="0.25">
      <c r="B109" s="6">
        <f t="shared" si="1"/>
        <v>105</v>
      </c>
      <c r="C109" s="6" t="s">
        <v>216</v>
      </c>
      <c r="D109" s="9">
        <v>1001270058</v>
      </c>
      <c r="E109" s="8">
        <v>2010241205</v>
      </c>
      <c r="F109" s="6" t="s">
        <v>217</v>
      </c>
      <c r="G109" s="8" t="s">
        <v>5</v>
      </c>
      <c r="H109" s="13"/>
    </row>
    <row r="110" spans="2:8" ht="13.5" customHeight="1" x14ac:dyDescent="0.25">
      <c r="B110" s="6">
        <f t="shared" si="1"/>
        <v>106</v>
      </c>
      <c r="C110" s="6" t="s">
        <v>218</v>
      </c>
      <c r="D110" s="9">
        <v>7708541585</v>
      </c>
      <c r="E110" s="8">
        <v>2010240300</v>
      </c>
      <c r="F110" s="6" t="s">
        <v>219</v>
      </c>
      <c r="G110" s="8" t="s">
        <v>5</v>
      </c>
      <c r="H110" s="13"/>
    </row>
    <row r="111" spans="2:8" ht="13.5" customHeight="1" x14ac:dyDescent="0.25">
      <c r="B111" s="6">
        <f t="shared" si="1"/>
        <v>107</v>
      </c>
      <c r="C111" s="6" t="s">
        <v>223</v>
      </c>
      <c r="D111" s="7" t="s">
        <v>225</v>
      </c>
      <c r="E111" s="8">
        <v>2010760000</v>
      </c>
      <c r="F111" s="6" t="s">
        <v>226</v>
      </c>
      <c r="G111" s="8" t="s">
        <v>5</v>
      </c>
      <c r="H111" s="13"/>
    </row>
    <row r="112" spans="2:8" ht="13.5" customHeight="1" x14ac:dyDescent="0.25">
      <c r="B112" s="6">
        <f t="shared" si="1"/>
        <v>108</v>
      </c>
      <c r="C112" s="6" t="s">
        <v>224</v>
      </c>
      <c r="D112" s="7" t="s">
        <v>224</v>
      </c>
      <c r="E112" s="8">
        <v>2010241201</v>
      </c>
      <c r="F112" s="6" t="s">
        <v>224</v>
      </c>
      <c r="G112" s="8" t="s">
        <v>5</v>
      </c>
      <c r="H112" s="13"/>
    </row>
    <row r="113" spans="2:8" ht="13.5" customHeight="1" x14ac:dyDescent="0.25">
      <c r="B113" s="6">
        <f t="shared" si="1"/>
        <v>109</v>
      </c>
      <c r="C113" s="6" t="s">
        <v>220</v>
      </c>
      <c r="D113" s="7">
        <v>7706607400</v>
      </c>
      <c r="E113" s="8">
        <v>2010240400</v>
      </c>
      <c r="F113" s="6" t="s">
        <v>221</v>
      </c>
      <c r="G113" s="8" t="s">
        <v>5</v>
      </c>
      <c r="H113" s="13"/>
    </row>
    <row r="114" spans="2:8" ht="13.5" customHeight="1" x14ac:dyDescent="0.25"/>
    <row r="115" spans="2:8" ht="13.5" customHeight="1" x14ac:dyDescent="0.25"/>
    <row r="116" spans="2:8" ht="13.5" customHeight="1" x14ac:dyDescent="0.25"/>
    <row r="117" spans="2:8" ht="13.5" customHeight="1" x14ac:dyDescent="0.25"/>
    <row r="118" spans="2:8" ht="13.5" customHeight="1" x14ac:dyDescent="0.25"/>
    <row r="119" spans="2:8" ht="13.5" customHeight="1" x14ac:dyDescent="0.25"/>
    <row r="120" spans="2:8" ht="13.5" customHeight="1" x14ac:dyDescent="0.25"/>
    <row r="121" spans="2:8" ht="13.5" customHeight="1" x14ac:dyDescent="0.25"/>
    <row r="122" spans="2:8" ht="13.5" customHeight="1" x14ac:dyDescent="0.25"/>
    <row r="123" spans="2:8" ht="13.5" customHeight="1" x14ac:dyDescent="0.25"/>
    <row r="124" spans="2:8" ht="13.5" customHeight="1" x14ac:dyDescent="0.25"/>
    <row r="125" spans="2:8" ht="13.5" customHeight="1" x14ac:dyDescent="0.25"/>
    <row r="126" spans="2:8" ht="13.5" customHeight="1" x14ac:dyDescent="0.25"/>
    <row r="127" spans="2:8" ht="13.5" customHeight="1" x14ac:dyDescent="0.25"/>
    <row r="128" spans="2: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</sheetData>
  <autoFilter ref="C4:G110"/>
  <mergeCells count="1">
    <mergeCell ref="C2:G2"/>
  </mergeCells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4"/>
  <sheetViews>
    <sheetView topLeftCell="A7" workbookViewId="0">
      <selection activeCell="B117" sqref="B2:B117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33.28515625" style="4" customWidth="1"/>
    <col min="6" max="10" width="17.42578125" style="4"/>
    <col min="11" max="12" width="17.42578125" style="11"/>
    <col min="13" max="18" width="17.42578125" style="12"/>
    <col min="19" max="16384" width="17.42578125" style="11"/>
  </cols>
  <sheetData>
    <row r="1" spans="1:6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6" ht="13.5" customHeight="1" x14ac:dyDescent="0.25">
      <c r="A2" s="6">
        <v>1</v>
      </c>
      <c r="B2" s="6" t="s">
        <v>9</v>
      </c>
      <c r="C2" s="7" t="s">
        <v>10</v>
      </c>
      <c r="D2" s="8">
        <v>2010241200</v>
      </c>
      <c r="E2" s="6" t="s">
        <v>11</v>
      </c>
      <c r="F2" s="6" t="s">
        <v>5</v>
      </c>
    </row>
    <row r="3" spans="1:6" ht="13.5" customHeight="1" x14ac:dyDescent="0.25">
      <c r="A3" s="6">
        <f t="shared" ref="A3:A64" si="0">A2+1</f>
        <v>2</v>
      </c>
      <c r="B3" s="6" t="s">
        <v>12</v>
      </c>
      <c r="C3" s="7" t="s">
        <v>12</v>
      </c>
      <c r="D3" s="8">
        <v>2010021600</v>
      </c>
      <c r="E3" s="6" t="s">
        <v>13</v>
      </c>
      <c r="F3" s="6" t="s">
        <v>5</v>
      </c>
    </row>
    <row r="4" spans="1:6" ht="13.5" customHeight="1" x14ac:dyDescent="0.25">
      <c r="A4" s="6">
        <f t="shared" si="0"/>
        <v>3</v>
      </c>
      <c r="B4" s="6" t="s">
        <v>16</v>
      </c>
      <c r="C4" s="7" t="s">
        <v>16</v>
      </c>
      <c r="D4" s="8">
        <v>2010230952</v>
      </c>
      <c r="E4" s="6" t="s">
        <v>17</v>
      </c>
      <c r="F4" s="6" t="s">
        <v>5</v>
      </c>
    </row>
    <row r="5" spans="1:6" ht="13.5" customHeight="1" x14ac:dyDescent="0.25">
      <c r="A5" s="6">
        <f t="shared" si="0"/>
        <v>4</v>
      </c>
      <c r="B5" s="6" t="s">
        <v>18</v>
      </c>
      <c r="C5" s="7" t="s">
        <v>18</v>
      </c>
      <c r="D5" s="8">
        <v>2010940000</v>
      </c>
      <c r="E5" s="6" t="s">
        <v>19</v>
      </c>
      <c r="F5" s="6" t="s">
        <v>5</v>
      </c>
    </row>
    <row r="6" spans="1:6" ht="13.5" customHeight="1" x14ac:dyDescent="0.25">
      <c r="A6" s="6">
        <f t="shared" si="0"/>
        <v>5</v>
      </c>
      <c r="B6" s="6" t="s">
        <v>20</v>
      </c>
      <c r="C6" s="7" t="s">
        <v>20</v>
      </c>
      <c r="D6" s="8">
        <v>2010950000</v>
      </c>
      <c r="E6" s="6" t="s">
        <v>21</v>
      </c>
      <c r="F6" s="6" t="s">
        <v>5</v>
      </c>
    </row>
    <row r="7" spans="1:6" ht="13.5" customHeight="1" x14ac:dyDescent="0.25">
      <c r="A7" s="6">
        <f t="shared" si="0"/>
        <v>6</v>
      </c>
      <c r="B7" s="7" t="s">
        <v>22</v>
      </c>
      <c r="C7" s="7" t="s">
        <v>22</v>
      </c>
      <c r="D7" s="7">
        <v>2010230948</v>
      </c>
      <c r="E7" s="7" t="s">
        <v>23</v>
      </c>
      <c r="F7" s="7" t="s">
        <v>5</v>
      </c>
    </row>
    <row r="8" spans="1:6" ht="13.5" customHeight="1" x14ac:dyDescent="0.25">
      <c r="A8" s="6">
        <f t="shared" si="0"/>
        <v>7</v>
      </c>
      <c r="B8" s="7" t="s">
        <v>24</v>
      </c>
      <c r="C8" s="7">
        <v>1646031132</v>
      </c>
      <c r="D8" s="7">
        <v>2010242201</v>
      </c>
      <c r="E8" s="7" t="s">
        <v>25</v>
      </c>
      <c r="F8" s="7" t="s">
        <v>5</v>
      </c>
    </row>
    <row r="9" spans="1:6" ht="13.5" customHeight="1" x14ac:dyDescent="0.25">
      <c r="A9" s="6">
        <f t="shared" si="0"/>
        <v>8</v>
      </c>
      <c r="B9" s="7" t="s">
        <v>26</v>
      </c>
      <c r="C9" s="7">
        <v>6454074501</v>
      </c>
      <c r="D9" s="7">
        <v>2010240800</v>
      </c>
      <c r="E9" s="7" t="s">
        <v>27</v>
      </c>
      <c r="F9" s="7" t="s">
        <v>5</v>
      </c>
    </row>
    <row r="10" spans="1:6" ht="13.5" customHeight="1" x14ac:dyDescent="0.25">
      <c r="A10" s="6">
        <f t="shared" si="0"/>
        <v>9</v>
      </c>
      <c r="B10" s="7" t="s">
        <v>28</v>
      </c>
      <c r="C10" s="7">
        <v>7706016076</v>
      </c>
      <c r="D10" s="7">
        <v>2010020000</v>
      </c>
      <c r="E10" s="7" t="s">
        <v>29</v>
      </c>
      <c r="F10" s="7" t="s">
        <v>5</v>
      </c>
    </row>
    <row r="11" spans="1:6" ht="13.5" customHeight="1" x14ac:dyDescent="0.25">
      <c r="A11" s="6">
        <f t="shared" si="0"/>
        <v>10</v>
      </c>
      <c r="B11" s="7" t="s">
        <v>30</v>
      </c>
      <c r="C11" s="7" t="s">
        <v>30</v>
      </c>
      <c r="D11" s="7">
        <v>2010450108</v>
      </c>
      <c r="E11" s="7" t="s">
        <v>31</v>
      </c>
      <c r="F11" s="7" t="s">
        <v>5</v>
      </c>
    </row>
    <row r="12" spans="1:6" ht="13.5" customHeight="1" x14ac:dyDescent="0.25">
      <c r="A12" s="6">
        <f t="shared" si="0"/>
        <v>11</v>
      </c>
      <c r="B12" s="7" t="s">
        <v>32</v>
      </c>
      <c r="C12" s="7">
        <v>7717609102</v>
      </c>
      <c r="D12" s="7">
        <v>2010340000</v>
      </c>
      <c r="E12" s="7" t="s">
        <v>33</v>
      </c>
      <c r="F12" s="7" t="s">
        <v>5</v>
      </c>
    </row>
    <row r="13" spans="1:6" ht="13.5" customHeight="1" x14ac:dyDescent="0.25">
      <c r="A13" s="6">
        <f t="shared" si="0"/>
        <v>12</v>
      </c>
      <c r="B13" s="7" t="s">
        <v>34</v>
      </c>
      <c r="C13" s="7">
        <v>5029106714</v>
      </c>
      <c r="D13" s="7">
        <v>2010350000</v>
      </c>
      <c r="E13" s="7" t="s">
        <v>35</v>
      </c>
      <c r="F13" s="7" t="s">
        <v>5</v>
      </c>
    </row>
    <row r="14" spans="1:6" ht="13.5" customHeight="1" x14ac:dyDescent="0.25">
      <c r="A14" s="6">
        <f t="shared" si="0"/>
        <v>13</v>
      </c>
      <c r="B14" s="7" t="s">
        <v>36</v>
      </c>
      <c r="C14" s="7">
        <v>7706614573</v>
      </c>
      <c r="D14" s="7">
        <v>2010230900</v>
      </c>
      <c r="E14" s="7" t="s">
        <v>37</v>
      </c>
      <c r="F14" s="7" t="s">
        <v>5</v>
      </c>
    </row>
    <row r="15" spans="1:6" ht="13.5" customHeight="1" x14ac:dyDescent="0.25">
      <c r="A15" s="6">
        <f t="shared" si="0"/>
        <v>14</v>
      </c>
      <c r="B15" s="7" t="s">
        <v>38</v>
      </c>
      <c r="C15" s="7">
        <v>5029112443</v>
      </c>
      <c r="D15" s="7">
        <v>2010590700</v>
      </c>
      <c r="E15" s="7" t="s">
        <v>39</v>
      </c>
      <c r="F15" s="7" t="s">
        <v>5</v>
      </c>
    </row>
    <row r="16" spans="1:6" ht="13.5" customHeight="1" x14ac:dyDescent="0.25">
      <c r="A16" s="6">
        <f t="shared" si="0"/>
        <v>15</v>
      </c>
      <c r="B16" s="7" t="s">
        <v>41</v>
      </c>
      <c r="C16" s="7">
        <v>7817311895</v>
      </c>
      <c r="D16" s="7">
        <v>2010230904</v>
      </c>
      <c r="E16" s="7" t="s">
        <v>42</v>
      </c>
      <c r="F16" s="7" t="s">
        <v>5</v>
      </c>
    </row>
    <row r="17" spans="1:6" ht="13.5" customHeight="1" x14ac:dyDescent="0.25">
      <c r="A17" s="6">
        <f t="shared" si="0"/>
        <v>16</v>
      </c>
      <c r="B17" s="7" t="s">
        <v>43</v>
      </c>
      <c r="C17" s="7">
        <v>7701796320</v>
      </c>
      <c r="D17" s="7">
        <v>2010360000</v>
      </c>
      <c r="E17" s="7" t="s">
        <v>44</v>
      </c>
      <c r="F17" s="7" t="s">
        <v>5</v>
      </c>
    </row>
    <row r="18" spans="1:6" ht="13.5" customHeight="1" x14ac:dyDescent="0.25">
      <c r="A18" s="6">
        <f t="shared" si="0"/>
        <v>17</v>
      </c>
      <c r="B18" s="7" t="s">
        <v>45</v>
      </c>
      <c r="C18" s="7">
        <v>7706664260</v>
      </c>
      <c r="D18" s="7">
        <v>2010000000</v>
      </c>
      <c r="E18" s="7" t="s">
        <v>46</v>
      </c>
      <c r="F18" s="7" t="s">
        <v>5</v>
      </c>
    </row>
    <row r="19" spans="1:6" ht="13.5" customHeight="1" x14ac:dyDescent="0.25">
      <c r="A19" s="6">
        <f t="shared" si="0"/>
        <v>18</v>
      </c>
      <c r="B19" s="7" t="s">
        <v>47</v>
      </c>
      <c r="C19" s="7">
        <v>3801098402</v>
      </c>
      <c r="D19" s="7">
        <v>2010370000</v>
      </c>
      <c r="E19" s="7" t="s">
        <v>48</v>
      </c>
      <c r="F19" s="7" t="s">
        <v>5</v>
      </c>
    </row>
    <row r="20" spans="1:6" ht="13.5" customHeight="1" x14ac:dyDescent="0.25">
      <c r="A20" s="6">
        <f t="shared" si="0"/>
        <v>19</v>
      </c>
      <c r="B20" s="7" t="s">
        <v>49</v>
      </c>
      <c r="C20" s="7">
        <v>3904612644</v>
      </c>
      <c r="D20" s="7">
        <v>2010592100</v>
      </c>
      <c r="E20" s="7" t="s">
        <v>50</v>
      </c>
      <c r="F20" s="7" t="s">
        <v>5</v>
      </c>
    </row>
    <row r="21" spans="1:6" ht="13.5" customHeight="1" x14ac:dyDescent="0.25">
      <c r="A21" s="6">
        <f t="shared" si="0"/>
        <v>20</v>
      </c>
      <c r="B21" s="7" t="s">
        <v>228</v>
      </c>
      <c r="C21" s="7">
        <v>6624002377</v>
      </c>
      <c r="D21" s="7">
        <v>2010050000</v>
      </c>
      <c r="E21" s="7" t="s">
        <v>229</v>
      </c>
      <c r="F21" s="7" t="s">
        <v>5</v>
      </c>
    </row>
    <row r="22" spans="1:6" ht="13.5" customHeight="1" x14ac:dyDescent="0.25">
      <c r="A22" s="6">
        <f t="shared" si="0"/>
        <v>21</v>
      </c>
      <c r="B22" s="7" t="s">
        <v>51</v>
      </c>
      <c r="C22" s="7">
        <v>7721247141</v>
      </c>
      <c r="D22" s="7">
        <v>2010591800</v>
      </c>
      <c r="E22" s="7" t="s">
        <v>52</v>
      </c>
      <c r="F22" s="7" t="s">
        <v>5</v>
      </c>
    </row>
    <row r="23" spans="1:6" ht="13.5" customHeight="1" x14ac:dyDescent="0.25">
      <c r="A23" s="6">
        <f t="shared" si="0"/>
        <v>22</v>
      </c>
      <c r="B23" s="7" t="s">
        <v>53</v>
      </c>
      <c r="C23" s="7">
        <v>7734598490</v>
      </c>
      <c r="D23" s="7">
        <v>2010400000</v>
      </c>
      <c r="E23" s="7" t="s">
        <v>54</v>
      </c>
      <c r="F23" s="7" t="s">
        <v>5</v>
      </c>
    </row>
    <row r="24" spans="1:6" ht="13.5" customHeight="1" x14ac:dyDescent="0.25">
      <c r="A24" s="6">
        <f t="shared" si="0"/>
        <v>23</v>
      </c>
      <c r="B24" s="7" t="s">
        <v>55</v>
      </c>
      <c r="C24" s="7">
        <v>7724675770</v>
      </c>
      <c r="D24" s="7">
        <v>2010420000</v>
      </c>
      <c r="E24" s="7" t="s">
        <v>56</v>
      </c>
      <c r="F24" s="7" t="s">
        <v>5</v>
      </c>
    </row>
    <row r="25" spans="1:6" ht="13.5" customHeight="1" x14ac:dyDescent="0.25">
      <c r="A25" s="6">
        <f t="shared" si="0"/>
        <v>24</v>
      </c>
      <c r="B25" s="7" t="s">
        <v>230</v>
      </c>
      <c r="C25" s="7">
        <v>7724683379</v>
      </c>
      <c r="D25" s="7">
        <v>2010430000</v>
      </c>
      <c r="E25" s="7" t="s">
        <v>231</v>
      </c>
      <c r="F25" s="7" t="s">
        <v>5</v>
      </c>
    </row>
    <row r="26" spans="1:6" ht="13.5" customHeight="1" x14ac:dyDescent="0.25">
      <c r="A26" s="6">
        <f t="shared" si="0"/>
        <v>25</v>
      </c>
      <c r="B26" s="7" t="s">
        <v>57</v>
      </c>
      <c r="C26" s="7">
        <v>7814417371</v>
      </c>
      <c r="D26" s="7">
        <v>2010460000</v>
      </c>
      <c r="E26" s="7" t="s">
        <v>58</v>
      </c>
      <c r="F26" s="7" t="s">
        <v>5</v>
      </c>
    </row>
    <row r="27" spans="1:6" ht="13.5" customHeight="1" x14ac:dyDescent="0.25">
      <c r="A27" s="6">
        <f t="shared" si="0"/>
        <v>26</v>
      </c>
      <c r="B27" s="7" t="s">
        <v>59</v>
      </c>
      <c r="C27" s="7">
        <v>5036092340</v>
      </c>
      <c r="D27" s="7">
        <v>2010710000</v>
      </c>
      <c r="E27" s="7" t="s">
        <v>60</v>
      </c>
      <c r="F27" s="7" t="s">
        <v>5</v>
      </c>
    </row>
    <row r="28" spans="1:6" ht="13.5" customHeight="1" x14ac:dyDescent="0.25">
      <c r="A28" s="6">
        <f t="shared" si="0"/>
        <v>27</v>
      </c>
      <c r="B28" s="7" t="s">
        <v>61</v>
      </c>
      <c r="C28" s="7">
        <v>7706699062</v>
      </c>
      <c r="D28" s="7">
        <v>2010470000</v>
      </c>
      <c r="E28" s="7" t="s">
        <v>62</v>
      </c>
      <c r="F28" s="7" t="s">
        <v>5</v>
      </c>
    </row>
    <row r="29" spans="1:6" ht="13.5" customHeight="1" x14ac:dyDescent="0.25">
      <c r="A29" s="6">
        <f t="shared" si="0"/>
        <v>28</v>
      </c>
      <c r="B29" s="7" t="s">
        <v>63</v>
      </c>
      <c r="C29" s="7">
        <v>7706729736</v>
      </c>
      <c r="D29" s="7">
        <v>2010900000</v>
      </c>
      <c r="E29" s="7" t="s">
        <v>64</v>
      </c>
      <c r="F29" s="7" t="s">
        <v>5</v>
      </c>
    </row>
    <row r="30" spans="1:6" ht="13.5" customHeight="1" x14ac:dyDescent="0.25">
      <c r="A30" s="6">
        <f t="shared" si="0"/>
        <v>29</v>
      </c>
      <c r="B30" s="7" t="s">
        <v>65</v>
      </c>
      <c r="C30" s="7">
        <v>7708697977</v>
      </c>
      <c r="D30" s="7">
        <v>2010500000</v>
      </c>
      <c r="E30" s="7" t="s">
        <v>66</v>
      </c>
      <c r="F30" s="7" t="s">
        <v>5</v>
      </c>
    </row>
    <row r="31" spans="1:6" ht="13.5" customHeight="1" x14ac:dyDescent="0.25">
      <c r="A31" s="6">
        <f t="shared" si="0"/>
        <v>30</v>
      </c>
      <c r="B31" s="7" t="s">
        <v>67</v>
      </c>
      <c r="C31" s="7">
        <v>4506004751</v>
      </c>
      <c r="D31" s="7">
        <v>2010230800</v>
      </c>
      <c r="E31" s="7" t="s">
        <v>68</v>
      </c>
      <c r="F31" s="7" t="s">
        <v>5</v>
      </c>
    </row>
    <row r="32" spans="1:6" ht="13.5" customHeight="1" x14ac:dyDescent="0.25">
      <c r="A32" s="6">
        <f t="shared" si="0"/>
        <v>31</v>
      </c>
      <c r="B32" s="7" t="s">
        <v>69</v>
      </c>
      <c r="C32" s="7">
        <v>7706730001</v>
      </c>
      <c r="D32" s="7">
        <v>2010890000</v>
      </c>
      <c r="E32" s="7" t="s">
        <v>70</v>
      </c>
      <c r="F32" s="7" t="s">
        <v>5</v>
      </c>
    </row>
    <row r="33" spans="1:6" ht="13.5" customHeight="1" x14ac:dyDescent="0.25">
      <c r="A33" s="6">
        <f t="shared" si="0"/>
        <v>32</v>
      </c>
      <c r="B33" s="7" t="s">
        <v>71</v>
      </c>
      <c r="C33" s="7">
        <v>7708671295</v>
      </c>
      <c r="D33" s="7">
        <v>2010020602</v>
      </c>
      <c r="E33" s="7" t="s">
        <v>72</v>
      </c>
      <c r="F33" s="7" t="s">
        <v>5</v>
      </c>
    </row>
    <row r="34" spans="1:6" ht="13.5" customHeight="1" x14ac:dyDescent="0.25">
      <c r="A34" s="6">
        <f t="shared" si="0"/>
        <v>33</v>
      </c>
      <c r="B34" s="7" t="s">
        <v>73</v>
      </c>
      <c r="C34" s="7">
        <v>7701763846</v>
      </c>
      <c r="D34" s="7">
        <v>2010450000</v>
      </c>
      <c r="E34" s="7" t="s">
        <v>74</v>
      </c>
      <c r="F34" s="7" t="s">
        <v>5</v>
      </c>
    </row>
    <row r="35" spans="1:6" ht="13.5" customHeight="1" x14ac:dyDescent="0.25">
      <c r="A35" s="6">
        <f t="shared" si="0"/>
        <v>34</v>
      </c>
      <c r="B35" s="7" t="s">
        <v>75</v>
      </c>
      <c r="C35" s="7">
        <v>5036039258</v>
      </c>
      <c r="D35" s="7">
        <v>2010230917</v>
      </c>
      <c r="E35" s="7" t="s">
        <v>76</v>
      </c>
      <c r="F35" s="7" t="s">
        <v>5</v>
      </c>
    </row>
    <row r="36" spans="1:6" ht="13.5" customHeight="1" x14ac:dyDescent="0.25">
      <c r="A36" s="6">
        <f t="shared" si="0"/>
        <v>35</v>
      </c>
      <c r="B36" s="7" t="s">
        <v>77</v>
      </c>
      <c r="C36" s="7">
        <v>5036040729</v>
      </c>
      <c r="D36" s="7">
        <v>2010230918</v>
      </c>
      <c r="E36" s="7" t="s">
        <v>78</v>
      </c>
      <c r="F36" s="7" t="s">
        <v>5</v>
      </c>
    </row>
    <row r="37" spans="1:6" ht="13.5" customHeight="1" x14ac:dyDescent="0.25">
      <c r="A37" s="6">
        <f t="shared" si="0"/>
        <v>36</v>
      </c>
      <c r="B37" s="7" t="s">
        <v>79</v>
      </c>
      <c r="C37" s="7">
        <v>7450045935</v>
      </c>
      <c r="D37" s="7">
        <v>2010241600</v>
      </c>
      <c r="E37" s="7" t="s">
        <v>80</v>
      </c>
      <c r="F37" s="7" t="s">
        <v>5</v>
      </c>
    </row>
    <row r="38" spans="1:6" ht="13.5" customHeight="1" x14ac:dyDescent="0.25">
      <c r="A38" s="6">
        <f t="shared" si="0"/>
        <v>37</v>
      </c>
      <c r="B38" s="7" t="s">
        <v>81</v>
      </c>
      <c r="C38" s="7">
        <v>7706689000</v>
      </c>
      <c r="D38" s="7">
        <v>2010242300</v>
      </c>
      <c r="E38" s="7" t="s">
        <v>82</v>
      </c>
      <c r="F38" s="7" t="s">
        <v>5</v>
      </c>
    </row>
    <row r="39" spans="1:6" ht="13.5" customHeight="1" x14ac:dyDescent="0.25">
      <c r="A39" s="6">
        <f t="shared" si="0"/>
        <v>38</v>
      </c>
      <c r="B39" s="7" t="s">
        <v>83</v>
      </c>
      <c r="C39" s="7">
        <v>2453014750</v>
      </c>
      <c r="D39" s="7">
        <v>2010230001</v>
      </c>
      <c r="E39" s="7" t="s">
        <v>84</v>
      </c>
      <c r="F39" s="7" t="s">
        <v>5</v>
      </c>
    </row>
    <row r="40" spans="1:6" ht="13.5" customHeight="1" x14ac:dyDescent="0.25">
      <c r="A40" s="6">
        <f t="shared" si="0"/>
        <v>39</v>
      </c>
      <c r="B40" s="7" t="s">
        <v>85</v>
      </c>
      <c r="C40" s="7">
        <v>3305004397</v>
      </c>
      <c r="D40" s="7">
        <v>2010240600</v>
      </c>
      <c r="E40" s="7" t="s">
        <v>86</v>
      </c>
      <c r="F40" s="7" t="s">
        <v>5</v>
      </c>
    </row>
    <row r="41" spans="1:6" ht="13.5" customHeight="1" x14ac:dyDescent="0.25">
      <c r="A41" s="6">
        <f t="shared" si="0"/>
        <v>40</v>
      </c>
      <c r="B41" s="7" t="s">
        <v>87</v>
      </c>
      <c r="C41" s="7">
        <v>7726682003</v>
      </c>
      <c r="D41" s="7">
        <v>2010600000</v>
      </c>
      <c r="E41" s="7" t="s">
        <v>88</v>
      </c>
      <c r="F41" s="7" t="s">
        <v>5</v>
      </c>
    </row>
    <row r="42" spans="1:6" ht="13.5" customHeight="1" x14ac:dyDescent="0.25">
      <c r="A42" s="6">
        <f t="shared" si="0"/>
        <v>41</v>
      </c>
      <c r="B42" s="7" t="s">
        <v>89</v>
      </c>
      <c r="C42" s="7">
        <v>7705833438</v>
      </c>
      <c r="D42" s="7">
        <v>2010241100</v>
      </c>
      <c r="E42" s="7" t="s">
        <v>90</v>
      </c>
      <c r="F42" s="7" t="s">
        <v>5</v>
      </c>
    </row>
    <row r="43" spans="1:6" ht="13.5" customHeight="1" x14ac:dyDescent="0.25">
      <c r="A43" s="6">
        <f t="shared" si="0"/>
        <v>42</v>
      </c>
      <c r="B43" s="7" t="s">
        <v>91</v>
      </c>
      <c r="C43" s="7">
        <v>7715020463</v>
      </c>
      <c r="D43" s="7">
        <v>2010231300</v>
      </c>
      <c r="E43" s="7" t="s">
        <v>92</v>
      </c>
      <c r="F43" s="7" t="s">
        <v>5</v>
      </c>
    </row>
    <row r="44" spans="1:6" ht="13.5" customHeight="1" x14ac:dyDescent="0.25">
      <c r="A44" s="6">
        <f t="shared" si="0"/>
        <v>43</v>
      </c>
      <c r="B44" s="7" t="s">
        <v>93</v>
      </c>
      <c r="C44" s="7">
        <v>7724558466</v>
      </c>
      <c r="D44" s="7">
        <v>2010100000</v>
      </c>
      <c r="E44" s="7" t="s">
        <v>94</v>
      </c>
      <c r="F44" s="7" t="s">
        <v>5</v>
      </c>
    </row>
    <row r="45" spans="1:6" ht="13.5" customHeight="1" x14ac:dyDescent="0.25">
      <c r="A45" s="6">
        <f t="shared" si="0"/>
        <v>44</v>
      </c>
      <c r="B45" s="7" t="s">
        <v>95</v>
      </c>
      <c r="C45" s="7">
        <v>7721730486</v>
      </c>
      <c r="D45" s="7">
        <v>2010740000</v>
      </c>
      <c r="E45" s="7" t="s">
        <v>96</v>
      </c>
      <c r="F45" s="7" t="s">
        <v>5</v>
      </c>
    </row>
    <row r="46" spans="1:6" ht="13.5" customHeight="1" x14ac:dyDescent="0.25">
      <c r="A46" s="6">
        <f t="shared" si="0"/>
        <v>45</v>
      </c>
      <c r="B46" s="7" t="s">
        <v>97</v>
      </c>
      <c r="C46" s="7">
        <v>5053066861</v>
      </c>
      <c r="D46" s="7">
        <v>2010230115</v>
      </c>
      <c r="E46" s="7" t="s">
        <v>98</v>
      </c>
      <c r="F46" s="7" t="s">
        <v>5</v>
      </c>
    </row>
    <row r="47" spans="1:6" ht="13.5" customHeight="1" x14ac:dyDescent="0.25">
      <c r="A47" s="6">
        <f t="shared" si="0"/>
        <v>46</v>
      </c>
      <c r="B47" s="7" t="s">
        <v>99</v>
      </c>
      <c r="C47" s="7">
        <v>5053005918</v>
      </c>
      <c r="D47" s="7">
        <v>2010230100</v>
      </c>
      <c r="E47" s="7" t="s">
        <v>100</v>
      </c>
      <c r="F47" s="7" t="s">
        <v>5</v>
      </c>
    </row>
    <row r="48" spans="1:6" ht="13.5" customHeight="1" x14ac:dyDescent="0.25">
      <c r="A48" s="6">
        <f t="shared" si="0"/>
        <v>47</v>
      </c>
      <c r="B48" s="7" t="s">
        <v>101</v>
      </c>
      <c r="C48" s="7">
        <v>7720723422</v>
      </c>
      <c r="D48" s="7">
        <v>2010630000</v>
      </c>
      <c r="E48" s="7" t="s">
        <v>102</v>
      </c>
      <c r="F48" s="7" t="s">
        <v>5</v>
      </c>
    </row>
    <row r="49" spans="1:6" ht="13.5" customHeight="1" x14ac:dyDescent="0.25">
      <c r="A49" s="6">
        <f t="shared" si="0"/>
        <v>48</v>
      </c>
      <c r="B49" s="7" t="s">
        <v>232</v>
      </c>
      <c r="C49" s="7">
        <v>6916015670</v>
      </c>
      <c r="D49" s="7">
        <v>2010620200</v>
      </c>
      <c r="E49" s="7" t="s">
        <v>233</v>
      </c>
      <c r="F49" s="7" t="s">
        <v>5</v>
      </c>
    </row>
    <row r="50" spans="1:6" ht="13.5" customHeight="1" x14ac:dyDescent="0.25">
      <c r="A50" s="6">
        <f t="shared" si="0"/>
        <v>49</v>
      </c>
      <c r="B50" s="7" t="s">
        <v>234</v>
      </c>
      <c r="C50" s="7">
        <v>7329008990</v>
      </c>
      <c r="D50" s="7">
        <v>2010970000</v>
      </c>
      <c r="E50" s="7" t="s">
        <v>235</v>
      </c>
      <c r="F50" s="7" t="s">
        <v>5</v>
      </c>
    </row>
    <row r="51" spans="1:6" ht="13.5" customHeight="1" x14ac:dyDescent="0.25">
      <c r="A51" s="6">
        <f t="shared" si="0"/>
        <v>50</v>
      </c>
      <c r="B51" s="7" t="s">
        <v>103</v>
      </c>
      <c r="C51" s="7">
        <v>5410021660</v>
      </c>
      <c r="D51" s="7">
        <v>2010230207</v>
      </c>
      <c r="E51" s="7" t="s">
        <v>104</v>
      </c>
      <c r="F51" s="7" t="s">
        <v>5</v>
      </c>
    </row>
    <row r="52" spans="1:6" ht="13.5" customHeight="1" x14ac:dyDescent="0.25">
      <c r="A52" s="6">
        <f t="shared" si="0"/>
        <v>51</v>
      </c>
      <c r="B52" s="7" t="s">
        <v>105</v>
      </c>
      <c r="C52" s="7">
        <v>5410028351</v>
      </c>
      <c r="D52" s="7">
        <v>2010230210</v>
      </c>
      <c r="E52" s="7" t="s">
        <v>106</v>
      </c>
      <c r="F52" s="7" t="s">
        <v>5</v>
      </c>
    </row>
    <row r="53" spans="1:6" ht="13.5" customHeight="1" x14ac:dyDescent="0.25">
      <c r="A53" s="6">
        <f t="shared" si="0"/>
        <v>52</v>
      </c>
      <c r="B53" s="7" t="s">
        <v>107</v>
      </c>
      <c r="C53" s="7">
        <v>6629020806</v>
      </c>
      <c r="D53" s="7">
        <v>2010241900</v>
      </c>
      <c r="E53" s="7" t="s">
        <v>108</v>
      </c>
      <c r="F53" s="7" t="s">
        <v>5</v>
      </c>
    </row>
    <row r="54" spans="1:6" ht="13.5" customHeight="1" x14ac:dyDescent="0.25">
      <c r="A54" s="6">
        <f t="shared" si="0"/>
        <v>53</v>
      </c>
      <c r="B54" s="7" t="s">
        <v>109</v>
      </c>
      <c r="C54" s="7">
        <v>5410114184</v>
      </c>
      <c r="D54" s="7">
        <v>2010230200</v>
      </c>
      <c r="E54" s="7" t="s">
        <v>110</v>
      </c>
      <c r="F54" s="7" t="s">
        <v>5</v>
      </c>
    </row>
    <row r="55" spans="1:6" ht="13.5" customHeight="1" x14ac:dyDescent="0.25">
      <c r="A55" s="6">
        <f t="shared" si="0"/>
        <v>54</v>
      </c>
      <c r="B55" s="7" t="s">
        <v>111</v>
      </c>
      <c r="C55" s="7">
        <v>5260214123</v>
      </c>
      <c r="D55" s="7">
        <v>2010620000</v>
      </c>
      <c r="E55" s="7" t="s">
        <v>112</v>
      </c>
      <c r="F55" s="7" t="s">
        <v>5</v>
      </c>
    </row>
    <row r="56" spans="1:6" ht="13.5" customHeight="1" x14ac:dyDescent="0.25">
      <c r="A56" s="6">
        <f t="shared" si="0"/>
        <v>55</v>
      </c>
      <c r="B56" s="7" t="s">
        <v>113</v>
      </c>
      <c r="C56" s="7">
        <v>7302040242</v>
      </c>
      <c r="D56" s="7">
        <v>2010480000</v>
      </c>
      <c r="E56" s="7" t="s">
        <v>114</v>
      </c>
      <c r="F56" s="7" t="s">
        <v>5</v>
      </c>
    </row>
    <row r="57" spans="1:6" ht="13.5" customHeight="1" x14ac:dyDescent="0.25">
      <c r="A57" s="6">
        <f t="shared" si="0"/>
        <v>56</v>
      </c>
      <c r="B57" s="7" t="s">
        <v>115</v>
      </c>
      <c r="C57" s="7">
        <v>7726606316</v>
      </c>
      <c r="D57" s="7">
        <v>2010410000</v>
      </c>
      <c r="E57" s="7" t="s">
        <v>116</v>
      </c>
      <c r="F57" s="7" t="s">
        <v>5</v>
      </c>
    </row>
    <row r="58" spans="1:6" ht="13.5" customHeight="1" x14ac:dyDescent="0.25">
      <c r="A58" s="6">
        <f t="shared" si="0"/>
        <v>57</v>
      </c>
      <c r="B58" s="7" t="s">
        <v>117</v>
      </c>
      <c r="C58" s="7">
        <v>7715719854</v>
      </c>
      <c r="D58" s="7">
        <v>2010550000</v>
      </c>
      <c r="E58" s="7" t="s">
        <v>118</v>
      </c>
      <c r="F58" s="7" t="s">
        <v>5</v>
      </c>
    </row>
    <row r="59" spans="1:6" ht="13.5" customHeight="1" x14ac:dyDescent="0.25">
      <c r="A59" s="6">
        <f t="shared" si="0"/>
        <v>58</v>
      </c>
      <c r="B59" s="7" t="s">
        <v>119</v>
      </c>
      <c r="C59" s="7">
        <v>7708698473</v>
      </c>
      <c r="D59" s="7">
        <v>2010650000</v>
      </c>
      <c r="E59" s="7" t="s">
        <v>120</v>
      </c>
      <c r="F59" s="7" t="s">
        <v>5</v>
      </c>
    </row>
    <row r="60" spans="1:6" ht="13.5" customHeight="1" x14ac:dyDescent="0.25">
      <c r="A60" s="6">
        <f t="shared" si="0"/>
        <v>59</v>
      </c>
      <c r="B60" s="7" t="s">
        <v>121</v>
      </c>
      <c r="C60" s="7">
        <v>7706688991</v>
      </c>
      <c r="D60" s="7">
        <v>2010242200</v>
      </c>
      <c r="E60" s="7" t="s">
        <v>122</v>
      </c>
      <c r="F60" s="7" t="s">
        <v>5</v>
      </c>
    </row>
    <row r="61" spans="1:6" ht="13.5" customHeight="1" x14ac:dyDescent="0.25">
      <c r="A61" s="6">
        <f t="shared" si="0"/>
        <v>60</v>
      </c>
      <c r="B61" s="7" t="s">
        <v>123</v>
      </c>
      <c r="C61" s="7">
        <v>5256065824</v>
      </c>
      <c r="D61" s="7">
        <v>2010840400</v>
      </c>
      <c r="E61" s="7" t="s">
        <v>124</v>
      </c>
      <c r="F61" s="7" t="s">
        <v>5</v>
      </c>
    </row>
    <row r="62" spans="1:6" ht="13.5" customHeight="1" x14ac:dyDescent="0.25">
      <c r="A62" s="6">
        <f t="shared" si="0"/>
        <v>61</v>
      </c>
      <c r="B62" s="7" t="s">
        <v>125</v>
      </c>
      <c r="C62" s="7">
        <v>7536087158</v>
      </c>
      <c r="D62" s="7">
        <v>2010020300</v>
      </c>
      <c r="E62" s="7" t="s">
        <v>126</v>
      </c>
      <c r="F62" s="7" t="s">
        <v>5</v>
      </c>
    </row>
    <row r="63" spans="1:6" ht="13.5" customHeight="1" x14ac:dyDescent="0.25">
      <c r="A63" s="6">
        <f t="shared" si="0"/>
        <v>62</v>
      </c>
      <c r="B63" s="7" t="s">
        <v>236</v>
      </c>
      <c r="C63" s="7">
        <v>7726633119</v>
      </c>
      <c r="D63" s="7">
        <v>2010700000</v>
      </c>
      <c r="E63" s="7" t="s">
        <v>237</v>
      </c>
      <c r="F63" s="7" t="s">
        <v>5</v>
      </c>
    </row>
    <row r="64" spans="1:6" ht="13.5" customHeight="1" x14ac:dyDescent="0.25">
      <c r="A64" s="6">
        <f t="shared" si="0"/>
        <v>63</v>
      </c>
      <c r="B64" s="7" t="s">
        <v>127</v>
      </c>
      <c r="C64" s="7">
        <v>7706751361</v>
      </c>
      <c r="D64" s="7">
        <v>2010910000</v>
      </c>
      <c r="E64" s="7" t="s">
        <v>128</v>
      </c>
      <c r="F64" s="7" t="s">
        <v>5</v>
      </c>
    </row>
    <row r="65" spans="1:6" ht="13.5" customHeight="1" x14ac:dyDescent="0.25">
      <c r="A65" s="6">
        <f t="shared" ref="A65:A114" si="1">A64+1</f>
        <v>64</v>
      </c>
      <c r="B65" s="7" t="s">
        <v>129</v>
      </c>
      <c r="C65" s="7">
        <v>7706704146</v>
      </c>
      <c r="D65" s="7">
        <v>2010860000</v>
      </c>
      <c r="E65" s="7" t="s">
        <v>130</v>
      </c>
      <c r="F65" s="7" t="s">
        <v>5</v>
      </c>
    </row>
    <row r="66" spans="1:6" ht="13.5" customHeight="1" x14ac:dyDescent="0.25">
      <c r="A66" s="6">
        <f t="shared" si="1"/>
        <v>65</v>
      </c>
      <c r="B66" s="7" t="s">
        <v>131</v>
      </c>
      <c r="C66" s="7">
        <v>5259077666</v>
      </c>
      <c r="D66" s="7">
        <v>2010720000</v>
      </c>
      <c r="E66" s="7" t="s">
        <v>132</v>
      </c>
      <c r="F66" s="7" t="s">
        <v>5</v>
      </c>
    </row>
    <row r="67" spans="1:6" ht="13.5" customHeight="1" x14ac:dyDescent="0.25">
      <c r="A67" s="6">
        <f t="shared" si="1"/>
        <v>66</v>
      </c>
      <c r="B67" s="7" t="s">
        <v>238</v>
      </c>
      <c r="C67" s="7">
        <v>7024033350</v>
      </c>
      <c r="D67" s="7">
        <v>2010780500</v>
      </c>
      <c r="E67" s="7" t="s">
        <v>239</v>
      </c>
      <c r="F67" s="7" t="s">
        <v>5</v>
      </c>
    </row>
    <row r="68" spans="1:6" ht="13.5" customHeight="1" x14ac:dyDescent="0.25">
      <c r="A68" s="6">
        <f t="shared" si="1"/>
        <v>67</v>
      </c>
      <c r="B68" s="7" t="s">
        <v>133</v>
      </c>
      <c r="C68" s="7">
        <v>1001000358</v>
      </c>
      <c r="D68" s="7">
        <v>2010242600</v>
      </c>
      <c r="E68" s="7" t="s">
        <v>134</v>
      </c>
      <c r="F68" s="7" t="s">
        <v>5</v>
      </c>
    </row>
    <row r="69" spans="1:6" ht="13.5" customHeight="1" x14ac:dyDescent="0.25">
      <c r="A69" s="6">
        <f t="shared" si="1"/>
        <v>68</v>
      </c>
      <c r="B69" s="7" t="s">
        <v>135</v>
      </c>
      <c r="C69" s="7">
        <v>7530000048</v>
      </c>
      <c r="D69" s="7">
        <v>2010230400</v>
      </c>
      <c r="E69" s="7" t="s">
        <v>136</v>
      </c>
      <c r="F69" s="7" t="s">
        <v>5</v>
      </c>
    </row>
    <row r="70" spans="1:6" ht="13.5" customHeight="1" x14ac:dyDescent="0.25">
      <c r="A70" s="6">
        <f t="shared" si="1"/>
        <v>69</v>
      </c>
      <c r="B70" s="7" t="s">
        <v>137</v>
      </c>
      <c r="C70" s="7">
        <v>7721699740</v>
      </c>
      <c r="D70" s="7">
        <v>2010592000</v>
      </c>
      <c r="E70" s="7" t="s">
        <v>138</v>
      </c>
      <c r="F70" s="7" t="s">
        <v>5</v>
      </c>
    </row>
    <row r="71" spans="1:6" ht="13.5" customHeight="1" x14ac:dyDescent="0.25">
      <c r="A71" s="6">
        <f t="shared" si="1"/>
        <v>70</v>
      </c>
      <c r="B71" s="7" t="s">
        <v>139</v>
      </c>
      <c r="C71" s="7">
        <v>7713190205</v>
      </c>
      <c r="D71" s="7">
        <v>2010020600</v>
      </c>
      <c r="E71" s="7" t="s">
        <v>140</v>
      </c>
      <c r="F71" s="7" t="s">
        <v>5</v>
      </c>
    </row>
    <row r="72" spans="1:6" ht="13.5" customHeight="1" x14ac:dyDescent="0.25">
      <c r="A72" s="6">
        <f t="shared" si="1"/>
        <v>71</v>
      </c>
      <c r="B72" s="7" t="s">
        <v>141</v>
      </c>
      <c r="C72" s="7">
        <v>7721632827</v>
      </c>
      <c r="D72" s="7">
        <v>2010590000</v>
      </c>
      <c r="E72" s="7" t="s">
        <v>142</v>
      </c>
      <c r="F72" s="7" t="s">
        <v>5</v>
      </c>
    </row>
    <row r="73" spans="1:6" ht="13.5" customHeight="1" x14ac:dyDescent="0.25">
      <c r="A73" s="6">
        <f t="shared" si="1"/>
        <v>72</v>
      </c>
      <c r="B73" s="7" t="s">
        <v>143</v>
      </c>
      <c r="C73" s="7">
        <v>7706759586</v>
      </c>
      <c r="D73" s="7">
        <v>2010930000</v>
      </c>
      <c r="E73" s="7" t="s">
        <v>144</v>
      </c>
      <c r="F73" s="7" t="s">
        <v>5</v>
      </c>
    </row>
    <row r="74" spans="1:6" ht="13.5" customHeight="1" x14ac:dyDescent="0.25">
      <c r="A74" s="6">
        <f t="shared" si="1"/>
        <v>73</v>
      </c>
      <c r="B74" s="7" t="s">
        <v>145</v>
      </c>
      <c r="C74" s="7">
        <v>7705966318</v>
      </c>
      <c r="D74" s="7">
        <v>2010592200</v>
      </c>
      <c r="E74" s="7" t="s">
        <v>146</v>
      </c>
      <c r="F74" s="7" t="s">
        <v>5</v>
      </c>
    </row>
    <row r="75" spans="1:6" ht="13.5" customHeight="1" x14ac:dyDescent="0.25">
      <c r="A75" s="6">
        <f t="shared" si="1"/>
        <v>74</v>
      </c>
      <c r="B75" s="7" t="s">
        <v>240</v>
      </c>
      <c r="C75" s="7">
        <v>770680549</v>
      </c>
      <c r="D75" s="7">
        <v>2010980000</v>
      </c>
      <c r="E75" s="7" t="s">
        <v>241</v>
      </c>
      <c r="F75" s="7" t="s">
        <v>5</v>
      </c>
    </row>
    <row r="76" spans="1:6" ht="13.5" customHeight="1" x14ac:dyDescent="0.25">
      <c r="A76" s="6">
        <f t="shared" si="1"/>
        <v>75</v>
      </c>
      <c r="B76" s="7" t="s">
        <v>147</v>
      </c>
      <c r="C76" s="7">
        <v>5036076690</v>
      </c>
      <c r="D76" s="7">
        <v>2010230911</v>
      </c>
      <c r="E76" s="7" t="s">
        <v>148</v>
      </c>
      <c r="F76" s="7" t="s">
        <v>5</v>
      </c>
    </row>
    <row r="77" spans="1:6" ht="13.5" customHeight="1" x14ac:dyDescent="0.25">
      <c r="A77" s="6">
        <f t="shared" si="1"/>
        <v>76</v>
      </c>
      <c r="B77" s="7" t="s">
        <v>149</v>
      </c>
      <c r="C77" s="7" t="s">
        <v>149</v>
      </c>
      <c r="D77" s="7">
        <v>2010230916</v>
      </c>
      <c r="E77" s="7" t="s">
        <v>150</v>
      </c>
      <c r="F77" s="7" t="s">
        <v>5</v>
      </c>
    </row>
    <row r="78" spans="1:6" ht="13.5" customHeight="1" x14ac:dyDescent="0.25">
      <c r="A78" s="6">
        <f t="shared" si="1"/>
        <v>77</v>
      </c>
      <c r="B78" s="7" t="s">
        <v>151</v>
      </c>
      <c r="C78" s="7">
        <v>6664003909</v>
      </c>
      <c r="D78" s="7">
        <v>2010200000</v>
      </c>
      <c r="E78" s="7" t="s">
        <v>152</v>
      </c>
      <c r="F78" s="7" t="s">
        <v>5</v>
      </c>
    </row>
    <row r="79" spans="1:6" ht="13.5" customHeight="1" x14ac:dyDescent="0.25">
      <c r="A79" s="6">
        <f t="shared" si="1"/>
        <v>78</v>
      </c>
      <c r="B79" s="7" t="s">
        <v>153</v>
      </c>
      <c r="C79" s="7">
        <v>7024034562</v>
      </c>
      <c r="D79" s="7">
        <v>2010780900</v>
      </c>
      <c r="E79" s="7" t="s">
        <v>154</v>
      </c>
      <c r="F79" s="7" t="s">
        <v>5</v>
      </c>
    </row>
    <row r="80" spans="1:6" ht="13.5" customHeight="1" x14ac:dyDescent="0.25">
      <c r="A80" s="6">
        <f t="shared" si="1"/>
        <v>79</v>
      </c>
      <c r="B80" s="7" t="s">
        <v>155</v>
      </c>
      <c r="C80" s="7">
        <v>6451420231</v>
      </c>
      <c r="D80" s="7">
        <v>2010242100</v>
      </c>
      <c r="E80" s="7" t="s">
        <v>156</v>
      </c>
      <c r="F80" s="7" t="s">
        <v>5</v>
      </c>
    </row>
    <row r="81" spans="1:6" ht="13.5" customHeight="1" x14ac:dyDescent="0.25">
      <c r="A81" s="6">
        <f t="shared" si="1"/>
        <v>80</v>
      </c>
      <c r="B81" s="7" t="s">
        <v>157</v>
      </c>
      <c r="C81" s="7">
        <v>7734592593</v>
      </c>
      <c r="D81" s="7">
        <v>2010660000</v>
      </c>
      <c r="E81" s="7" t="s">
        <v>158</v>
      </c>
      <c r="F81" s="7" t="s">
        <v>5</v>
      </c>
    </row>
    <row r="82" spans="1:6" ht="13.5" customHeight="1" x14ac:dyDescent="0.25">
      <c r="A82" s="6">
        <f t="shared" si="1"/>
        <v>81</v>
      </c>
      <c r="B82" s="7" t="s">
        <v>159</v>
      </c>
      <c r="C82" s="7">
        <v>7024037370</v>
      </c>
      <c r="D82" s="7">
        <v>2010550001</v>
      </c>
      <c r="E82" s="7" t="s">
        <v>160</v>
      </c>
      <c r="F82" s="7" t="s">
        <v>5</v>
      </c>
    </row>
    <row r="83" spans="1:6" ht="13.5" customHeight="1" x14ac:dyDescent="0.25">
      <c r="A83" s="6">
        <f t="shared" si="1"/>
        <v>82</v>
      </c>
      <c r="B83" s="7" t="s">
        <v>161</v>
      </c>
      <c r="C83" s="7">
        <v>7024029499</v>
      </c>
      <c r="D83" s="7">
        <v>2010780000</v>
      </c>
      <c r="E83" s="7" t="s">
        <v>162</v>
      </c>
      <c r="F83" s="7" t="s">
        <v>5</v>
      </c>
    </row>
    <row r="84" spans="1:6" ht="13.5" customHeight="1" x14ac:dyDescent="0.25">
      <c r="A84" s="6">
        <f t="shared" si="1"/>
        <v>83</v>
      </c>
      <c r="B84" s="7" t="s">
        <v>163</v>
      </c>
      <c r="C84" s="7">
        <v>1837004370</v>
      </c>
      <c r="D84" s="7">
        <v>2010230306</v>
      </c>
      <c r="E84" s="7" t="s">
        <v>164</v>
      </c>
      <c r="F84" s="7" t="s">
        <v>5</v>
      </c>
    </row>
    <row r="85" spans="1:6" ht="13.5" customHeight="1" x14ac:dyDescent="0.25">
      <c r="A85" s="6">
        <f t="shared" si="1"/>
        <v>84</v>
      </c>
      <c r="B85" s="7" t="s">
        <v>165</v>
      </c>
      <c r="C85" s="7">
        <v>3329064483</v>
      </c>
      <c r="D85" s="7">
        <v>2010440300</v>
      </c>
      <c r="E85" s="7" t="s">
        <v>166</v>
      </c>
      <c r="F85" s="7" t="s">
        <v>5</v>
      </c>
    </row>
    <row r="86" spans="1:6" ht="13.5" customHeight="1" x14ac:dyDescent="0.25">
      <c r="A86" s="6">
        <f t="shared" si="1"/>
        <v>85</v>
      </c>
      <c r="B86" s="7" t="s">
        <v>167</v>
      </c>
      <c r="C86" s="7">
        <v>7706123550</v>
      </c>
      <c r="D86" s="7">
        <v>2010230000</v>
      </c>
      <c r="E86" s="7" t="s">
        <v>168</v>
      </c>
      <c r="F86" s="7" t="s">
        <v>5</v>
      </c>
    </row>
    <row r="87" spans="1:6" ht="13.5" customHeight="1" x14ac:dyDescent="0.25">
      <c r="A87" s="6">
        <f t="shared" si="1"/>
        <v>86</v>
      </c>
      <c r="B87" s="7" t="s">
        <v>169</v>
      </c>
      <c r="C87" s="7">
        <v>7726523814</v>
      </c>
      <c r="D87" s="7">
        <v>2010231100</v>
      </c>
      <c r="E87" s="7" t="s">
        <v>170</v>
      </c>
      <c r="F87" s="7" t="s">
        <v>5</v>
      </c>
    </row>
    <row r="88" spans="1:6" ht="13.5" customHeight="1" x14ac:dyDescent="0.25">
      <c r="A88" s="6">
        <f t="shared" si="1"/>
        <v>87</v>
      </c>
      <c r="B88" s="7" t="s">
        <v>171</v>
      </c>
      <c r="C88" s="7">
        <v>7706604582</v>
      </c>
      <c r="D88" s="7">
        <v>2010240100</v>
      </c>
      <c r="E88" s="7" t="s">
        <v>172</v>
      </c>
      <c r="F88" s="7" t="s">
        <v>5</v>
      </c>
    </row>
    <row r="89" spans="1:6" ht="13.5" customHeight="1" x14ac:dyDescent="0.25">
      <c r="A89" s="6">
        <f t="shared" si="1"/>
        <v>88</v>
      </c>
      <c r="B89" s="7" t="s">
        <v>173</v>
      </c>
      <c r="C89" s="7">
        <v>7706039242</v>
      </c>
      <c r="D89" s="7">
        <v>2010240000</v>
      </c>
      <c r="E89" s="7" t="s">
        <v>174</v>
      </c>
      <c r="F89" s="7" t="s">
        <v>5</v>
      </c>
    </row>
    <row r="90" spans="1:6" ht="13.5" customHeight="1" x14ac:dyDescent="0.25">
      <c r="A90" s="6">
        <f t="shared" si="1"/>
        <v>89</v>
      </c>
      <c r="B90" s="7" t="s">
        <v>175</v>
      </c>
      <c r="C90" s="7">
        <v>3329051460</v>
      </c>
      <c r="D90" s="7">
        <v>2010440000</v>
      </c>
      <c r="E90" s="7" t="s">
        <v>176</v>
      </c>
      <c r="F90" s="7" t="s">
        <v>5</v>
      </c>
    </row>
    <row r="91" spans="1:6" ht="13.5" customHeight="1" x14ac:dyDescent="0.25">
      <c r="A91" s="6">
        <f t="shared" si="1"/>
        <v>90</v>
      </c>
      <c r="B91" s="7" t="s">
        <v>177</v>
      </c>
      <c r="C91" s="7">
        <v>7706609414</v>
      </c>
      <c r="D91" s="7">
        <v>2010240200</v>
      </c>
      <c r="E91" s="7" t="s">
        <v>178</v>
      </c>
      <c r="F91" s="7" t="s">
        <v>5</v>
      </c>
    </row>
    <row r="92" spans="1:6" ht="13.5" customHeight="1" x14ac:dyDescent="0.25">
      <c r="A92" s="6">
        <f t="shared" si="1"/>
        <v>91</v>
      </c>
      <c r="B92" s="7" t="s">
        <v>179</v>
      </c>
      <c r="C92" s="7">
        <v>6629020789</v>
      </c>
      <c r="D92" s="7">
        <v>2010242000</v>
      </c>
      <c r="E92" s="7" t="s">
        <v>180</v>
      </c>
      <c r="F92" s="7" t="s">
        <v>5</v>
      </c>
    </row>
    <row r="93" spans="1:6" ht="13.5" customHeight="1" x14ac:dyDescent="0.25">
      <c r="A93" s="6">
        <f t="shared" si="1"/>
        <v>92</v>
      </c>
      <c r="B93" s="7" t="s">
        <v>181</v>
      </c>
      <c r="C93" s="7">
        <v>7706641432</v>
      </c>
      <c r="D93" s="7">
        <v>2010020100</v>
      </c>
      <c r="E93" s="7" t="s">
        <v>182</v>
      </c>
      <c r="F93" s="7" t="s">
        <v>5</v>
      </c>
    </row>
    <row r="94" spans="1:6" ht="13.5" customHeight="1" x14ac:dyDescent="0.25">
      <c r="A94" s="6">
        <f t="shared" si="1"/>
        <v>93</v>
      </c>
      <c r="B94" s="7" t="s">
        <v>183</v>
      </c>
      <c r="C94" s="7">
        <v>7536087140</v>
      </c>
      <c r="D94" s="7">
        <v>2010020200</v>
      </c>
      <c r="E94" s="7" t="s">
        <v>184</v>
      </c>
      <c r="F94" s="7" t="s">
        <v>5</v>
      </c>
    </row>
    <row r="95" spans="1:6" ht="13.5" customHeight="1" x14ac:dyDescent="0.25">
      <c r="A95" s="6">
        <f t="shared" si="1"/>
        <v>94</v>
      </c>
      <c r="B95" s="7" t="s">
        <v>185</v>
      </c>
      <c r="C95" s="7">
        <v>6629020796</v>
      </c>
      <c r="D95" s="7">
        <v>2010241800</v>
      </c>
      <c r="E95" s="7" t="s">
        <v>186</v>
      </c>
      <c r="F95" s="7" t="s">
        <v>5</v>
      </c>
    </row>
    <row r="96" spans="1:6" ht="13.5" customHeight="1" x14ac:dyDescent="0.25">
      <c r="A96" s="6">
        <f t="shared" si="1"/>
        <v>95</v>
      </c>
      <c r="B96" s="7" t="s">
        <v>187</v>
      </c>
      <c r="C96" s="7">
        <v>6629022962</v>
      </c>
      <c r="D96" s="7">
        <v>2010800000</v>
      </c>
      <c r="E96" s="7" t="s">
        <v>188</v>
      </c>
      <c r="F96" s="7" t="s">
        <v>5</v>
      </c>
    </row>
    <row r="97" spans="1:6" ht="13.5" customHeight="1" x14ac:dyDescent="0.25">
      <c r="A97" s="6">
        <f t="shared" si="1"/>
        <v>96</v>
      </c>
      <c r="B97" s="7" t="s">
        <v>189</v>
      </c>
      <c r="C97" s="7" t="s">
        <v>242</v>
      </c>
      <c r="D97" s="7">
        <v>2010230700</v>
      </c>
      <c r="E97" s="7" t="s">
        <v>190</v>
      </c>
      <c r="F97" s="7" t="s">
        <v>5</v>
      </c>
    </row>
    <row r="98" spans="1:6" ht="13.5" customHeight="1" x14ac:dyDescent="0.25">
      <c r="A98" s="6">
        <f t="shared" si="1"/>
        <v>97</v>
      </c>
      <c r="B98" s="7" t="s">
        <v>191</v>
      </c>
      <c r="C98" s="7">
        <v>7706723156</v>
      </c>
      <c r="D98" s="7">
        <v>2010870000</v>
      </c>
      <c r="E98" s="7" t="s">
        <v>192</v>
      </c>
      <c r="F98" s="7" t="s">
        <v>5</v>
      </c>
    </row>
    <row r="99" spans="1:6" ht="13.5" customHeight="1" x14ac:dyDescent="0.25">
      <c r="A99" s="6">
        <f t="shared" si="1"/>
        <v>98</v>
      </c>
      <c r="B99" s="7" t="s">
        <v>193</v>
      </c>
      <c r="C99" s="7">
        <v>7806394392</v>
      </c>
      <c r="D99" s="7">
        <v>2010820000</v>
      </c>
      <c r="E99" s="7" t="s">
        <v>194</v>
      </c>
      <c r="F99" s="7" t="s">
        <v>5</v>
      </c>
    </row>
    <row r="100" spans="1:6" ht="13.5" customHeight="1" x14ac:dyDescent="0.25">
      <c r="A100" s="6">
        <f t="shared" si="1"/>
        <v>99</v>
      </c>
      <c r="B100" s="7" t="s">
        <v>195</v>
      </c>
      <c r="C100" s="7">
        <v>7723564851</v>
      </c>
      <c r="D100" s="7">
        <v>2010140000</v>
      </c>
      <c r="E100" s="7" t="s">
        <v>196</v>
      </c>
      <c r="F100" s="7" t="s">
        <v>5</v>
      </c>
    </row>
    <row r="101" spans="1:6" ht="13.5" customHeight="1" x14ac:dyDescent="0.25">
      <c r="A101" s="6">
        <f t="shared" si="1"/>
        <v>100</v>
      </c>
      <c r="B101" s="7" t="s">
        <v>197</v>
      </c>
      <c r="C101" s="7">
        <v>1829008035</v>
      </c>
      <c r="D101" s="7">
        <v>2010230300</v>
      </c>
      <c r="E101" s="7" t="s">
        <v>198</v>
      </c>
      <c r="F101" s="7" t="s">
        <v>5</v>
      </c>
    </row>
    <row r="102" spans="1:6" ht="13.5" customHeight="1" x14ac:dyDescent="0.25">
      <c r="A102" s="6">
        <f t="shared" si="1"/>
        <v>101</v>
      </c>
      <c r="B102" s="7" t="s">
        <v>199</v>
      </c>
      <c r="C102" s="7">
        <v>5053055010</v>
      </c>
      <c r="D102" s="7">
        <v>2010230110</v>
      </c>
      <c r="E102" s="7" t="s">
        <v>200</v>
      </c>
      <c r="F102" s="7" t="s">
        <v>5</v>
      </c>
    </row>
    <row r="103" spans="1:6" ht="13.5" customHeight="1" x14ac:dyDescent="0.25">
      <c r="A103" s="6">
        <f t="shared" si="1"/>
        <v>102</v>
      </c>
      <c r="B103" s="7" t="s">
        <v>201</v>
      </c>
      <c r="C103" s="7">
        <v>6629026420</v>
      </c>
      <c r="D103" s="7">
        <v>2010800800</v>
      </c>
      <c r="E103" s="7" t="s">
        <v>202</v>
      </c>
      <c r="F103" s="7" t="s">
        <v>5</v>
      </c>
    </row>
    <row r="104" spans="1:6" ht="13.5" customHeight="1" x14ac:dyDescent="0.25">
      <c r="A104" s="6">
        <f t="shared" si="1"/>
        <v>103</v>
      </c>
      <c r="B104" s="7" t="s">
        <v>203</v>
      </c>
      <c r="C104" s="7">
        <v>1402047530</v>
      </c>
      <c r="D104" s="7">
        <v>2010020400</v>
      </c>
      <c r="E104" s="7" t="s">
        <v>204</v>
      </c>
      <c r="F104" s="7" t="s">
        <v>5</v>
      </c>
    </row>
    <row r="105" spans="1:6" ht="13.5" customHeight="1" x14ac:dyDescent="0.25">
      <c r="A105" s="6">
        <f t="shared" si="1"/>
        <v>104</v>
      </c>
      <c r="B105" s="7" t="s">
        <v>243</v>
      </c>
      <c r="C105" s="7">
        <v>7709735135</v>
      </c>
      <c r="D105" s="7">
        <v>2010230912</v>
      </c>
      <c r="E105" s="7" t="s">
        <v>244</v>
      </c>
      <c r="F105" s="7" t="s">
        <v>5</v>
      </c>
    </row>
    <row r="106" spans="1:6" ht="13.5" customHeight="1" x14ac:dyDescent="0.25">
      <c r="A106" s="6">
        <f t="shared" si="1"/>
        <v>105</v>
      </c>
      <c r="B106" s="7" t="s">
        <v>205</v>
      </c>
      <c r="C106" s="7" t="s">
        <v>205</v>
      </c>
      <c r="D106" s="7">
        <v>2010230943</v>
      </c>
      <c r="E106" s="7" t="s">
        <v>206</v>
      </c>
      <c r="F106" s="7" t="s">
        <v>5</v>
      </c>
    </row>
    <row r="107" spans="1:6" ht="13.5" customHeight="1" x14ac:dyDescent="0.25">
      <c r="A107" s="6">
        <f t="shared" si="1"/>
        <v>106</v>
      </c>
      <c r="B107" s="7" t="s">
        <v>207</v>
      </c>
      <c r="C107" s="7">
        <v>7718083574</v>
      </c>
      <c r="D107" s="7">
        <v>2010270000</v>
      </c>
      <c r="E107" s="7" t="s">
        <v>208</v>
      </c>
      <c r="F107" s="7" t="s">
        <v>5</v>
      </c>
    </row>
    <row r="108" spans="1:6" ht="13.5" customHeight="1" x14ac:dyDescent="0.25">
      <c r="A108" s="6">
        <f t="shared" si="1"/>
        <v>107</v>
      </c>
      <c r="B108" s="7" t="s">
        <v>209</v>
      </c>
      <c r="C108" s="7">
        <v>5035037441</v>
      </c>
      <c r="D108" s="7">
        <v>2010830000</v>
      </c>
      <c r="E108" s="7" t="s">
        <v>210</v>
      </c>
      <c r="F108" s="7" t="s">
        <v>5</v>
      </c>
    </row>
    <row r="109" spans="1:6" ht="13.5" customHeight="1" x14ac:dyDescent="0.25">
      <c r="A109" s="6">
        <f t="shared" si="1"/>
        <v>108</v>
      </c>
      <c r="B109" s="7" t="s">
        <v>211</v>
      </c>
      <c r="C109" s="7">
        <v>2453013555</v>
      </c>
      <c r="D109" s="7">
        <v>2010840000</v>
      </c>
      <c r="E109" s="7" t="s">
        <v>212</v>
      </c>
      <c r="F109" s="7" t="s">
        <v>5</v>
      </c>
    </row>
    <row r="110" spans="1:6" ht="13.5" customHeight="1" x14ac:dyDescent="0.25">
      <c r="A110" s="6">
        <f t="shared" si="1"/>
        <v>109</v>
      </c>
      <c r="B110" s="7" t="s">
        <v>213</v>
      </c>
      <c r="C110" s="7" t="s">
        <v>40</v>
      </c>
      <c r="D110" s="7">
        <v>2010240310</v>
      </c>
      <c r="E110" s="7" t="s">
        <v>213</v>
      </c>
      <c r="F110" s="7" t="s">
        <v>5</v>
      </c>
    </row>
    <row r="111" spans="1:6" ht="13.5" customHeight="1" x14ac:dyDescent="0.25">
      <c r="A111" s="6">
        <f t="shared" si="1"/>
        <v>110</v>
      </c>
      <c r="B111" s="7" t="s">
        <v>214</v>
      </c>
      <c r="C111" s="7">
        <v>7706673635</v>
      </c>
      <c r="D111" s="7">
        <v>2010230902</v>
      </c>
      <c r="E111" s="7" t="s">
        <v>215</v>
      </c>
      <c r="F111" s="7" t="s">
        <v>5</v>
      </c>
    </row>
    <row r="112" spans="1:6" ht="13.5" customHeight="1" x14ac:dyDescent="0.25">
      <c r="A112" s="6">
        <f t="shared" si="1"/>
        <v>111</v>
      </c>
      <c r="B112" s="7" t="s">
        <v>216</v>
      </c>
      <c r="C112" s="7">
        <v>1001270058</v>
      </c>
      <c r="D112" s="7">
        <v>2010241205</v>
      </c>
      <c r="E112" s="7" t="s">
        <v>217</v>
      </c>
      <c r="F112" s="7" t="s">
        <v>5</v>
      </c>
    </row>
    <row r="113" spans="1:6" ht="13.5" customHeight="1" x14ac:dyDescent="0.25">
      <c r="A113" s="6">
        <f t="shared" si="1"/>
        <v>112</v>
      </c>
      <c r="B113" s="7" t="s">
        <v>218</v>
      </c>
      <c r="C113" s="7">
        <v>7708541585</v>
      </c>
      <c r="D113" s="7">
        <v>2010240300</v>
      </c>
      <c r="E113" s="7" t="s">
        <v>219</v>
      </c>
      <c r="F113" s="7" t="s">
        <v>5</v>
      </c>
    </row>
    <row r="114" spans="1:6" ht="13.5" customHeight="1" x14ac:dyDescent="0.25">
      <c r="A114" s="6">
        <f t="shared" si="1"/>
        <v>113</v>
      </c>
      <c r="B114" s="7" t="s">
        <v>220</v>
      </c>
      <c r="C114" s="7">
        <v>7706607400</v>
      </c>
      <c r="D114" s="7">
        <v>2010240400</v>
      </c>
      <c r="E114" s="7" t="s">
        <v>221</v>
      </c>
      <c r="F114" s="7" t="s">
        <v>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"/>
  <sheetViews>
    <sheetView topLeftCell="A106" workbookViewId="0">
      <selection activeCell="B117" sqref="B2:B117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9" width="17.42578125" style="4"/>
    <col min="10" max="11" width="17.42578125" style="11"/>
    <col min="12" max="17" width="17.42578125" style="12"/>
    <col min="18" max="16384" width="17.42578125" style="11"/>
  </cols>
  <sheetData>
    <row r="1" spans="1:17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17" ht="13.5" customHeight="1" x14ac:dyDescent="0.25">
      <c r="A2" s="6">
        <v>1</v>
      </c>
      <c r="B2" s="6" t="s">
        <v>9</v>
      </c>
      <c r="C2" s="7" t="str">
        <f>VLOOKUP(B2,[6]Список_компаний_полный!$A:$D,2,0)</f>
        <v>HBR 6557</v>
      </c>
      <c r="D2" s="8" t="s">
        <v>251</v>
      </c>
      <c r="E2" s="6" t="str">
        <f>VLOOKUP(B2,[6]Список_компаний_полный!$A:$D,4,0)</f>
        <v>INTERNEXCO GmbH</v>
      </c>
      <c r="F2" s="7" t="s">
        <v>5</v>
      </c>
    </row>
    <row r="3" spans="1:17" ht="13.5" customHeight="1" x14ac:dyDescent="0.25">
      <c r="A3" s="6">
        <v>2</v>
      </c>
      <c r="B3" s="7" t="s">
        <v>213</v>
      </c>
      <c r="C3" s="7" t="s">
        <v>40</v>
      </c>
      <c r="D3" s="7">
        <v>2010240310</v>
      </c>
      <c r="E3" s="7" t="s">
        <v>213</v>
      </c>
      <c r="F3" s="7" t="s">
        <v>5</v>
      </c>
    </row>
    <row r="4" spans="1:17" ht="13.5" customHeight="1" x14ac:dyDescent="0.25">
      <c r="A4" s="6">
        <v>3</v>
      </c>
      <c r="B4" s="6" t="s">
        <v>12</v>
      </c>
      <c r="C4" s="7" t="s">
        <v>12</v>
      </c>
      <c r="D4" s="8">
        <v>2010021600</v>
      </c>
      <c r="E4" s="6" t="s">
        <v>13</v>
      </c>
      <c r="F4" s="7" t="s">
        <v>5</v>
      </c>
    </row>
    <row r="5" spans="1:17" s="18" customFormat="1" ht="13.5" customHeight="1" x14ac:dyDescent="0.25">
      <c r="A5" s="15">
        <v>4</v>
      </c>
      <c r="B5" s="15" t="s">
        <v>18</v>
      </c>
      <c r="C5" s="16" t="s">
        <v>18</v>
      </c>
      <c r="D5" s="20" t="s">
        <v>252</v>
      </c>
      <c r="E5" s="15" t="s">
        <v>19</v>
      </c>
      <c r="F5" s="16" t="s">
        <v>5</v>
      </c>
      <c r="G5" s="17"/>
      <c r="H5" s="17"/>
      <c r="I5" s="17"/>
      <c r="L5" s="19"/>
      <c r="M5" s="19"/>
      <c r="N5" s="19"/>
      <c r="O5" s="19"/>
      <c r="P5" s="19"/>
      <c r="Q5" s="19"/>
    </row>
    <row r="6" spans="1:17" ht="13.5" customHeight="1" x14ac:dyDescent="0.25">
      <c r="A6" s="6">
        <v>5</v>
      </c>
      <c r="B6" s="6" t="s">
        <v>21</v>
      </c>
      <c r="C6" s="7" t="s">
        <v>21</v>
      </c>
      <c r="D6" s="8" t="s">
        <v>253</v>
      </c>
      <c r="E6" s="6" t="s">
        <v>21</v>
      </c>
      <c r="F6" s="7" t="s">
        <v>5</v>
      </c>
    </row>
    <row r="7" spans="1:17" ht="13.5" customHeight="1" x14ac:dyDescent="0.25">
      <c r="A7" s="6">
        <v>6</v>
      </c>
      <c r="B7" s="7" t="s">
        <v>26</v>
      </c>
      <c r="C7" s="7">
        <f>VLOOKUP(B7,[6]Список_компаний_полный!$A:$D,2,0)</f>
        <v>6454074501</v>
      </c>
      <c r="D7" s="7" t="s">
        <v>254</v>
      </c>
      <c r="E7" s="6" t="str">
        <f>VLOOKUP(B7,[6]Список_компаний_полный!$A:$D,4,0)</f>
        <v>ООО "Аргон"</v>
      </c>
      <c r="F7" s="7" t="s">
        <v>5</v>
      </c>
    </row>
    <row r="8" spans="1:17" ht="13.5" customHeight="1" x14ac:dyDescent="0.25">
      <c r="A8" s="6">
        <v>7</v>
      </c>
      <c r="B8" s="7" t="s">
        <v>28</v>
      </c>
      <c r="C8" s="7">
        <f>VLOOKUP(B8,[6]Список_компаний_полный!$A:$D,2,0)</f>
        <v>7706016076</v>
      </c>
      <c r="D8" s="7" t="s">
        <v>255</v>
      </c>
      <c r="E8" s="6" t="str">
        <f>VLOOKUP(B8,[6]Список_компаний_полный!$A:$D,4,0)</f>
        <v>ОАО "Урановый холдинг АРМЗ" ("Атомредметзолото")</v>
      </c>
      <c r="F8" s="7" t="s">
        <v>5</v>
      </c>
    </row>
    <row r="9" spans="1:17" ht="13.5" customHeight="1" x14ac:dyDescent="0.25">
      <c r="A9" s="6">
        <v>8</v>
      </c>
      <c r="B9" s="7" t="s">
        <v>32</v>
      </c>
      <c r="C9" s="7">
        <f>VLOOKUP(B9,[6]Список_компаний_полный!$A:$D,2,0)</f>
        <v>7717609102</v>
      </c>
      <c r="D9" s="7" t="s">
        <v>256</v>
      </c>
      <c r="E9" s="6" t="str">
        <f>VLOOKUP(B9,[6]Список_компаний_полный!$A:$D,4,0)</f>
        <v xml:space="preserve">ОАО "Атомспецтранс" </v>
      </c>
      <c r="F9" s="7" t="s">
        <v>5</v>
      </c>
    </row>
    <row r="10" spans="1:17" ht="13.5" customHeight="1" x14ac:dyDescent="0.25">
      <c r="A10" s="6">
        <v>9</v>
      </c>
      <c r="B10" s="7" t="s">
        <v>34</v>
      </c>
      <c r="C10" s="7">
        <f>VLOOKUP(B10,[6]Список_компаний_полный!$A:$D,2,0)</f>
        <v>5029106714</v>
      </c>
      <c r="D10" s="7" t="s">
        <v>257</v>
      </c>
      <c r="E10" s="6" t="str">
        <f>VLOOKUP(B10,[6]Список_компаний_полный!$A:$D,4,0)</f>
        <v xml:space="preserve">ОАО по наладке, совершенствованию эксплуатации и организации управления атомных станций "Атомтехэнерго" </v>
      </c>
      <c r="F10" s="7" t="s">
        <v>5</v>
      </c>
    </row>
    <row r="11" spans="1:17" ht="13.5" customHeight="1" x14ac:dyDescent="0.25">
      <c r="A11" s="6">
        <v>10</v>
      </c>
      <c r="B11" s="7" t="s">
        <v>36</v>
      </c>
      <c r="C11" s="7">
        <f>VLOOKUP(B11,[6]Список_компаний_полный!$A:$D,2,0)</f>
        <v>7706614573</v>
      </c>
      <c r="D11" s="7" t="s">
        <v>258</v>
      </c>
      <c r="E11" s="6" t="str">
        <f>VLOOKUP(B11,[6]Список_компаний_полный!$A:$D,4,0)</f>
        <v>ОАО "Атомное и энергетическое машиностроение" (ОАО "Атомэнергомаш")</v>
      </c>
      <c r="F11" s="7" t="s">
        <v>5</v>
      </c>
    </row>
    <row r="12" spans="1:17" ht="13.5" customHeight="1" x14ac:dyDescent="0.25">
      <c r="A12" s="6">
        <v>11</v>
      </c>
      <c r="B12" s="7" t="s">
        <v>38</v>
      </c>
      <c r="C12" s="7">
        <f>VLOOKUP(B12,[6]Список_компаний_полный!$A:$D,2,0)</f>
        <v>5029112443</v>
      </c>
      <c r="D12" s="7" t="s">
        <v>259</v>
      </c>
      <c r="E12" s="6" t="str">
        <f>VLOOKUP(B12,[6]Список_компаний_полный!$A:$D,4,0)</f>
        <v>ОАО "Атомэнергоремонт"</v>
      </c>
      <c r="F12" s="7" t="s">
        <v>5</v>
      </c>
    </row>
    <row r="13" spans="1:17" ht="13.5" customHeight="1" x14ac:dyDescent="0.25">
      <c r="A13" s="6">
        <v>12</v>
      </c>
      <c r="B13" s="7" t="s">
        <v>214</v>
      </c>
      <c r="C13" s="7">
        <f>VLOOKUP(B13,[6]Список_компаний_полный!$A:$D,2,0)</f>
        <v>7706673635</v>
      </c>
      <c r="D13" s="7" t="s">
        <v>260</v>
      </c>
      <c r="E13" s="6" t="str">
        <f>VLOOKUP(B13,[6]Список_компаний_полный!$A:$D,4,0)</f>
        <v>ЗАО "АЭМ-лизинг"</v>
      </c>
      <c r="F13" s="7" t="s">
        <v>5</v>
      </c>
    </row>
    <row r="14" spans="1:17" ht="13.5" customHeight="1" x14ac:dyDescent="0.25">
      <c r="A14" s="6">
        <v>13</v>
      </c>
      <c r="B14" s="7" t="s">
        <v>41</v>
      </c>
      <c r="C14" s="7">
        <f>VLOOKUP(B14,[6]Список_компаний_полный!$A:$D,2,0)</f>
        <v>7817311895</v>
      </c>
      <c r="D14" s="7" t="s">
        <v>261</v>
      </c>
      <c r="E14" s="6" t="str">
        <f>VLOOKUP(B14,[6]Список_компаний_полный!$A:$D,4,0)</f>
        <v>ЗАО "АЭМ-технологии"</v>
      </c>
      <c r="F14" s="7" t="s">
        <v>5</v>
      </c>
    </row>
    <row r="15" spans="1:17" ht="13.5" customHeight="1" x14ac:dyDescent="0.25">
      <c r="A15" s="6">
        <v>14</v>
      </c>
      <c r="B15" s="7" t="s">
        <v>43</v>
      </c>
      <c r="C15" s="7">
        <f>VLOOKUP(B15,[6]Список_компаний_полный!$A:$D,2,0)</f>
        <v>7701796320</v>
      </c>
      <c r="D15" s="7" t="s">
        <v>262</v>
      </c>
      <c r="E15" s="6" t="str">
        <f>VLOOKUP(B15,[6]Список_компаний_полный!$A:$D,4,0)</f>
        <v>ОАО  "Атомэнергопроект"</v>
      </c>
      <c r="F15" s="7" t="s">
        <v>5</v>
      </c>
    </row>
    <row r="16" spans="1:17" ht="13.5" customHeight="1" x14ac:dyDescent="0.25">
      <c r="A16" s="6">
        <v>15</v>
      </c>
      <c r="B16" s="7" t="s">
        <v>45</v>
      </c>
      <c r="C16" s="7">
        <f>VLOOKUP(B16,[6]Список_компаний_полный!$A:$D,2,0)</f>
        <v>7706664260</v>
      </c>
      <c r="D16" s="7" t="s">
        <v>263</v>
      </c>
      <c r="E16" s="6" t="str">
        <f>VLOOKUP(B16,[6]Список_компаний_полный!$A:$D,4,0)</f>
        <v>ОАО "Атомный энергопромышленный комплекс" (ОАО "Атомэнергопром")</v>
      </c>
      <c r="F16" s="7" t="s">
        <v>5</v>
      </c>
    </row>
    <row r="17" spans="1:17" ht="13.5" customHeight="1" x14ac:dyDescent="0.25">
      <c r="A17" s="6">
        <v>16</v>
      </c>
      <c r="B17" s="7" t="s">
        <v>245</v>
      </c>
      <c r="C17" s="7" t="s">
        <v>245</v>
      </c>
      <c r="D17" s="7" t="s">
        <v>264</v>
      </c>
      <c r="E17" s="7" t="s">
        <v>245</v>
      </c>
      <c r="F17" s="7" t="s">
        <v>5</v>
      </c>
    </row>
    <row r="18" spans="1:17" ht="13.5" customHeight="1" x14ac:dyDescent="0.25">
      <c r="A18" s="6">
        <v>17</v>
      </c>
      <c r="B18" s="7" t="s">
        <v>47</v>
      </c>
      <c r="C18" s="7">
        <f>VLOOKUP(B18,[6]Список_компаний_полный!$A:$D,2,0)</f>
        <v>3801098402</v>
      </c>
      <c r="D18" s="7" t="s">
        <v>265</v>
      </c>
      <c r="E18" s="7" t="str">
        <f>VLOOKUP(B18,[6]Список_компаний_полный!$A:$D,4,0)</f>
        <v>ОАО "Ангарский электролизный химический комбинат"</v>
      </c>
      <c r="F18" s="7" t="s">
        <v>5</v>
      </c>
    </row>
    <row r="19" spans="1:17" ht="13.5" customHeight="1" x14ac:dyDescent="0.25">
      <c r="A19" s="6">
        <v>18</v>
      </c>
      <c r="B19" s="7" t="s">
        <v>51</v>
      </c>
      <c r="C19" s="7">
        <f>VLOOKUP(B19,[6]Список_компаний_полный!$A:$D,2,0)</f>
        <v>7721247141</v>
      </c>
      <c r="D19" s="7" t="s">
        <v>266</v>
      </c>
      <c r="E19" s="7" t="str">
        <f>VLOOKUP(B19,[6]Список_компаний_полный!$A:$D,4,0)</f>
        <v>ОАО"Всеросийский научно-исследовательский институт по эксплуатации атомных электростанций"</v>
      </c>
      <c r="F19" s="7" t="s">
        <v>5</v>
      </c>
    </row>
    <row r="20" spans="1:17" ht="13.5" customHeight="1" x14ac:dyDescent="0.25">
      <c r="A20" s="6">
        <v>19</v>
      </c>
      <c r="B20" s="7" t="s">
        <v>53</v>
      </c>
      <c r="C20" s="7">
        <f>VLOOKUP(B20,[6]Список_компаний_полный!$A:$D,2,0)</f>
        <v>7734598490</v>
      </c>
      <c r="D20" s="7" t="s">
        <v>267</v>
      </c>
      <c r="E20" s="7" t="str">
        <f>VLOOKUP(B20,[6]Список_компаний_полный!$A:$D,4,0)</f>
        <v>ОАО "Всероссийский научно-исследовательский институт неорганических материалов имени академика А.А.Бочвара"</v>
      </c>
      <c r="F20" s="7" t="s">
        <v>5</v>
      </c>
    </row>
    <row r="21" spans="1:17" ht="13.5" customHeight="1" x14ac:dyDescent="0.25">
      <c r="A21" s="6">
        <v>20</v>
      </c>
      <c r="B21" s="7" t="s">
        <v>55</v>
      </c>
      <c r="C21" s="7">
        <f>VLOOKUP(B21,[6]Список_компаний_полный!$A:$D,2,0)</f>
        <v>7724675770</v>
      </c>
      <c r="D21" s="7" t="s">
        <v>268</v>
      </c>
      <c r="E21" s="7" t="str">
        <f>VLOOKUP(B21,[6]Список_компаний_полный!$A:$D,4,0)</f>
        <v>ОАО "Ведущий научно-исследовательский институт химической технологии (ВНИИХТ)"</v>
      </c>
      <c r="F21" s="7" t="s">
        <v>5</v>
      </c>
    </row>
    <row r="22" spans="1:17" ht="13.5" customHeight="1" x14ac:dyDescent="0.25">
      <c r="A22" s="6">
        <v>21</v>
      </c>
      <c r="B22" s="7" t="s">
        <v>246</v>
      </c>
      <c r="C22" s="7">
        <v>7814417371</v>
      </c>
      <c r="D22" s="7">
        <v>2010460000</v>
      </c>
      <c r="E22" s="7" t="s">
        <v>351</v>
      </c>
      <c r="F22" s="7" t="s">
        <v>5</v>
      </c>
    </row>
    <row r="23" spans="1:17" ht="13.5" customHeight="1" x14ac:dyDescent="0.25">
      <c r="A23" s="6">
        <v>22</v>
      </c>
      <c r="B23" s="7" t="s">
        <v>59</v>
      </c>
      <c r="C23" s="7">
        <f>VLOOKUP(B23,[6]Список_компаний_полный!$A:$D,2,0)</f>
        <v>5036092340</v>
      </c>
      <c r="D23" s="7" t="s">
        <v>269</v>
      </c>
      <c r="E23" s="7" t="str">
        <f>VLOOKUP(B23,[6]Список_компаний_полный!$A:$D,4,0)</f>
        <v>ОАО "Ордена Трудового Красного Знамени и ордена труда ЧССР - опытное конструкторское бюро "ГИДРОПРЕСС"</v>
      </c>
      <c r="F23" s="7" t="s">
        <v>5</v>
      </c>
    </row>
    <row r="24" spans="1:17" ht="13.5" customHeight="1" x14ac:dyDescent="0.25">
      <c r="A24" s="6">
        <v>23</v>
      </c>
      <c r="B24" s="7" t="s">
        <v>61</v>
      </c>
      <c r="C24" s="7">
        <f>VLOOKUP(B24,[6]Список_компаний_полный!$A:$D,2,0)</f>
        <v>7706699062</v>
      </c>
      <c r="D24" s="7" t="s">
        <v>270</v>
      </c>
      <c r="E24" s="7" t="str">
        <f>VLOOKUP(B24,[6]Список_компаний_полный!$A:$D,4,0)</f>
        <v>ОАО "Государственный научно-исследовательский проектный институт редкометаллической промышленности "Гиредмет"</v>
      </c>
      <c r="F24" s="7" t="s">
        <v>5</v>
      </c>
    </row>
    <row r="25" spans="1:17" ht="13.5" customHeight="1" x14ac:dyDescent="0.25">
      <c r="A25" s="6">
        <v>24</v>
      </c>
      <c r="B25" s="7" t="s">
        <v>63</v>
      </c>
      <c r="C25" s="7">
        <f>VLOOKUP(B25,[6]Список_компаний_полный!$A:$D,2,0)</f>
        <v>7706729736</v>
      </c>
      <c r="D25" s="7" t="s">
        <v>271</v>
      </c>
      <c r="E25" s="7" t="str">
        <f>VLOOKUP(B25,[6]Список_компаний_полный!$A:$D,4,0)</f>
        <v>ЗАО "Гринатом"</v>
      </c>
      <c r="F25" s="7" t="s">
        <v>5</v>
      </c>
    </row>
    <row r="26" spans="1:17" ht="13.5" customHeight="1" x14ac:dyDescent="0.25">
      <c r="A26" s="6">
        <v>25</v>
      </c>
      <c r="B26" s="7" t="s">
        <v>65</v>
      </c>
      <c r="C26" s="7">
        <f>VLOOKUP(B26,[6]Список_компаний_полный!$A:$D,2,0)</f>
        <v>7708697977</v>
      </c>
      <c r="D26" s="7" t="s">
        <v>272</v>
      </c>
      <c r="E26" s="7" t="str">
        <f>VLOOKUP(B26,[6]Список_компаний_полный!$A:$D,4,0)</f>
        <v>ОАО "Государственный специализированный проектный институт" (ОАО "ГСПИ")</v>
      </c>
      <c r="F26" s="7" t="s">
        <v>5</v>
      </c>
    </row>
    <row r="27" spans="1:17" ht="13.5" customHeight="1" x14ac:dyDescent="0.25">
      <c r="A27" s="6">
        <v>26</v>
      </c>
      <c r="B27" s="7" t="s">
        <v>67</v>
      </c>
      <c r="C27" s="7">
        <f>VLOOKUP(B27,[6]Список_компаний_полный!$A:$D,2,0)</f>
        <v>4506004751</v>
      </c>
      <c r="D27" s="7" t="s">
        <v>273</v>
      </c>
      <c r="E27" s="7" t="str">
        <f>VLOOKUP(B27,[6]Список_компаний_полный!$A:$D,4,0)</f>
        <v>ЗАО "Далур"</v>
      </c>
      <c r="F27" s="7" t="s">
        <v>5</v>
      </c>
    </row>
    <row r="28" spans="1:17" s="18" customFormat="1" ht="13.5" customHeight="1" x14ac:dyDescent="0.25">
      <c r="A28" s="15">
        <v>27</v>
      </c>
      <c r="B28" s="16" t="s">
        <v>69</v>
      </c>
      <c r="C28" s="16">
        <f>VLOOKUP(B28,[6]Список_компаний_полный!$A:$D,2,0)</f>
        <v>7706730001</v>
      </c>
      <c r="D28" s="16" t="s">
        <v>274</v>
      </c>
      <c r="E28" s="16" t="str">
        <f>VLOOKUP(B28,[6]Список_компаний_полный!$A:$D,4,0)</f>
        <v>ОАО "Дирекция Единого Заказа оборудования для АЭС"</v>
      </c>
      <c r="F28" s="16" t="s">
        <v>5</v>
      </c>
      <c r="G28" s="17"/>
      <c r="H28" s="17"/>
      <c r="I28" s="17"/>
      <c r="L28" s="19"/>
      <c r="M28" s="19"/>
      <c r="N28" s="19"/>
      <c r="O28" s="19"/>
      <c r="P28" s="19"/>
      <c r="Q28" s="19"/>
    </row>
    <row r="29" spans="1:17" ht="13.5" customHeight="1" x14ac:dyDescent="0.25">
      <c r="A29" s="6">
        <v>28</v>
      </c>
      <c r="B29" s="7" t="s">
        <v>71</v>
      </c>
      <c r="C29" s="7">
        <v>7708671295</v>
      </c>
      <c r="D29" s="7">
        <v>2010020602</v>
      </c>
      <c r="E29" s="7" t="s">
        <v>72</v>
      </c>
      <c r="F29" s="7" t="s">
        <v>5</v>
      </c>
    </row>
    <row r="30" spans="1:17" ht="13.5" customHeight="1" x14ac:dyDescent="0.25">
      <c r="A30" s="6">
        <v>29</v>
      </c>
      <c r="B30" s="7" t="s">
        <v>73</v>
      </c>
      <c r="C30" s="7">
        <f>VLOOKUP(B30,[6]Список_компаний_полный!$A:$D,2,0)</f>
        <v>7701763846</v>
      </c>
      <c r="D30" s="7" t="s">
        <v>275</v>
      </c>
      <c r="E30" s="7" t="str">
        <f>VLOOKUP(B30,[6]Список_компаний_полный!$A:$D,4,0)</f>
        <v>ОАО "Всероссийское производственное объединение "Зарубежатомэнергострой" (ОАО "ВПО "ЗАЭС")</v>
      </c>
      <c r="F30" s="7" t="s">
        <v>5</v>
      </c>
    </row>
    <row r="31" spans="1:17" ht="13.5" customHeight="1" x14ac:dyDescent="0.25">
      <c r="A31" s="6">
        <v>30</v>
      </c>
      <c r="B31" s="7" t="s">
        <v>77</v>
      </c>
      <c r="C31" s="7">
        <f>VLOOKUP(B31,[6]Список_компаний_полный!$A:$D,2,0)</f>
        <v>5036040729</v>
      </c>
      <c r="D31" s="7" t="s">
        <v>276</v>
      </c>
      <c r="E31" s="6" t="str">
        <f>VLOOKUP(B31,[6]Список_компаний_полный!$A:$D,4,0)</f>
        <v>ОАО "Машиностроительный завод "ЗиО Подольск"</v>
      </c>
      <c r="F31" s="7" t="s">
        <v>5</v>
      </c>
    </row>
    <row r="32" spans="1:17" ht="13.5" customHeight="1" x14ac:dyDescent="0.25">
      <c r="A32" s="6">
        <v>31</v>
      </c>
      <c r="B32" s="7" t="s">
        <v>75</v>
      </c>
      <c r="C32" s="7">
        <f>VLOOKUP(B32,[6]Список_компаний_полный!$A:$D,2,0)</f>
        <v>5036039258</v>
      </c>
      <c r="D32" s="7" t="s">
        <v>277</v>
      </c>
      <c r="E32" s="6" t="str">
        <f>VLOOKUP(B32,[6]Список_компаний_полный!$A:$D,4,0)</f>
        <v>ОАО "Инжиниринговая компания "ЗИОМАР"</v>
      </c>
      <c r="F32" s="7" t="s">
        <v>5</v>
      </c>
    </row>
    <row r="33" spans="1:6" ht="13.5" customHeight="1" x14ac:dyDescent="0.25">
      <c r="A33" s="6">
        <v>32</v>
      </c>
      <c r="B33" s="7" t="s">
        <v>79</v>
      </c>
      <c r="C33" s="7">
        <f>VLOOKUP(B33,[6]Список_компаний_полный!$A:$D,2,0)</f>
        <v>7450045935</v>
      </c>
      <c r="D33" s="7" t="s">
        <v>278</v>
      </c>
      <c r="E33" s="6" t="str">
        <f>VLOOKUP(B33,[6]Список_компаний_полный!$A:$D,4,0)</f>
        <v>ООО "Завод углеродных и композиционных материалов"</v>
      </c>
      <c r="F33" s="7" t="s">
        <v>5</v>
      </c>
    </row>
    <row r="34" spans="1:6" ht="13.5" customHeight="1" x14ac:dyDescent="0.25">
      <c r="A34" s="6">
        <v>33</v>
      </c>
      <c r="B34" s="7" t="s">
        <v>81</v>
      </c>
      <c r="C34" s="7">
        <f>VLOOKUP(B34,[6]Список_компаний_полный!$A:$D,2,0)</f>
        <v>7706689000</v>
      </c>
      <c r="D34" s="7" t="s">
        <v>279</v>
      </c>
      <c r="E34" s="6" t="str">
        <f>VLOOKUP(B34,[6]Список_компаний_полный!$A:$D,4,0)</f>
        <v>ОАО "Инжиниринговый центр "Русская газовая центрифуга"</v>
      </c>
      <c r="F34" s="7" t="s">
        <v>5</v>
      </c>
    </row>
    <row r="35" spans="1:6" ht="13.5" customHeight="1" x14ac:dyDescent="0.25">
      <c r="A35" s="6">
        <v>34</v>
      </c>
      <c r="B35" s="7" t="s">
        <v>85</v>
      </c>
      <c r="C35" s="7">
        <f>VLOOKUP(B35,[6]Список_компаний_полный!$A:$D,2,0)</f>
        <v>3305004397</v>
      </c>
      <c r="D35" s="7" t="s">
        <v>280</v>
      </c>
      <c r="E35" s="6" t="str">
        <f>VLOOKUP(B35,[6]Список_компаний_полный!$A:$D,4,0)</f>
        <v>ОАО "Ковровский механический завод"</v>
      </c>
      <c r="F35" s="7" t="s">
        <v>5</v>
      </c>
    </row>
    <row r="36" spans="1:6" ht="13.5" customHeight="1" x14ac:dyDescent="0.25">
      <c r="A36" s="6">
        <v>35</v>
      </c>
      <c r="B36" s="7" t="s">
        <v>89</v>
      </c>
      <c r="C36" s="7">
        <f>VLOOKUP(B36,[6]Список_компаний_полный!$A:$D,2,0)</f>
        <v>7705833438</v>
      </c>
      <c r="D36" s="7" t="s">
        <v>281</v>
      </c>
      <c r="E36" s="6" t="str">
        <f>VLOOKUP(B36,[6]Список_компаний_полный!$A:$D,4,0)</f>
        <v>ООО "Краун"</v>
      </c>
      <c r="F36" s="7" t="s">
        <v>5</v>
      </c>
    </row>
    <row r="37" spans="1:6" ht="13.5" customHeight="1" x14ac:dyDescent="0.25">
      <c r="A37" s="6">
        <v>36</v>
      </c>
      <c r="B37" s="7" t="s">
        <v>91</v>
      </c>
      <c r="C37" s="7">
        <v>7715020463</v>
      </c>
      <c r="D37" s="7">
        <v>2010231300</v>
      </c>
      <c r="E37" s="7" t="s">
        <v>92</v>
      </c>
      <c r="F37" s="7" t="s">
        <v>5</v>
      </c>
    </row>
    <row r="38" spans="1:6" ht="13.5" customHeight="1" x14ac:dyDescent="0.25">
      <c r="A38" s="6">
        <v>37</v>
      </c>
      <c r="B38" s="7" t="s">
        <v>93</v>
      </c>
      <c r="C38" s="7">
        <f>VLOOKUP(B38,[6]Список_компаний_полный!$A:$D,2,0)</f>
        <v>7724558466</v>
      </c>
      <c r="D38" s="7" t="s">
        <v>282</v>
      </c>
      <c r="E38" s="6" t="str">
        <f>VLOOKUP(B38,[6]Список_компаний_полный!$A:$D,4,0)</f>
        <v>ОАО "Московский завод полиметаллов"</v>
      </c>
      <c r="F38" s="7" t="s">
        <v>5</v>
      </c>
    </row>
    <row r="39" spans="1:6" ht="13.5" customHeight="1" x14ac:dyDescent="0.25">
      <c r="A39" s="6">
        <v>38</v>
      </c>
      <c r="B39" s="7" t="s">
        <v>99</v>
      </c>
      <c r="C39" s="7">
        <f>VLOOKUP(B39,[6]Список_компаний_полный!$A:$D,2,0)</f>
        <v>5053005918</v>
      </c>
      <c r="D39" s="7" t="s">
        <v>283</v>
      </c>
      <c r="E39" s="6" t="str">
        <f>VLOOKUP(B39,[6]Список_компаний_полный!$A:$D,4,0)</f>
        <v>ОАО "Машиностроительный завод"</v>
      </c>
      <c r="F39" s="7" t="s">
        <v>5</v>
      </c>
    </row>
    <row r="40" spans="1:6" ht="13.5" customHeight="1" x14ac:dyDescent="0.25">
      <c r="A40" s="6">
        <v>39</v>
      </c>
      <c r="B40" s="7" t="s">
        <v>109</v>
      </c>
      <c r="C40" s="7">
        <f>VLOOKUP(B40,[6]Список_компаний_полный!$A:$D,2,0)</f>
        <v>5410114184</v>
      </c>
      <c r="D40" s="7" t="s">
        <v>284</v>
      </c>
      <c r="E40" s="6" t="str">
        <f>VLOOKUP(B40,[6]Список_компаний_полный!$A:$D,4,0)</f>
        <v>ОАО "Новосибирский завод химконцентратов"</v>
      </c>
      <c r="F40" s="7" t="s">
        <v>5</v>
      </c>
    </row>
    <row r="41" spans="1:6" ht="13.5" customHeight="1" x14ac:dyDescent="0.25">
      <c r="A41" s="6">
        <v>40</v>
      </c>
      <c r="B41" s="7" t="s">
        <v>111</v>
      </c>
      <c r="C41" s="7">
        <f>VLOOKUP(B41,[6]Список_компаний_полный!$A:$D,2,0)</f>
        <v>5260214123</v>
      </c>
      <c r="D41" s="7" t="s">
        <v>285</v>
      </c>
      <c r="E41" s="6" t="str">
        <f>VLOOKUP(B41,[6]Список_компаний_полный!$A:$D,4,0)</f>
        <v>ОАО Нижегородская инжиниринговая компания "Атомэнергопроект" (ОАО "НИАЭП")</v>
      </c>
      <c r="F41" s="7" t="s">
        <v>5</v>
      </c>
    </row>
    <row r="42" spans="1:6" ht="13.5" customHeight="1" x14ac:dyDescent="0.25">
      <c r="A42" s="6">
        <v>41</v>
      </c>
      <c r="B42" s="7" t="s">
        <v>113</v>
      </c>
      <c r="C42" s="7">
        <f>VLOOKUP(B42,[6]Список_компаний_полный!$A:$D,2,0)</f>
        <v>7302040242</v>
      </c>
      <c r="D42" s="7" t="s">
        <v>286</v>
      </c>
      <c r="E42" s="6" t="str">
        <f>VLOOKUP(B42,[6]Список_компаний_полный!$A:$D,4,0)</f>
        <v>ОАО Государственный научный центр - Научно-исследовательский институт атомных реакторов (ОАО "ГНЦ НИИАР")</v>
      </c>
      <c r="F42" s="7" t="s">
        <v>5</v>
      </c>
    </row>
    <row r="43" spans="1:6" ht="13.5" customHeight="1" x14ac:dyDescent="0.25">
      <c r="A43" s="6">
        <v>42</v>
      </c>
      <c r="B43" s="7" t="s">
        <v>115</v>
      </c>
      <c r="C43" s="7">
        <f>VLOOKUP(B43,[6]Список_компаний_полный!$A:$D,2,0)</f>
        <v>7726606316</v>
      </c>
      <c r="D43" s="7" t="s">
        <v>287</v>
      </c>
      <c r="E43" s="6" t="str">
        <f>VLOOKUP(B43,[6]Список_компаний_полный!$A:$D,4,0)</f>
        <v>ОАО "Научно-исследовательский институт технической физики и автоматизации (НИИТФА)"</v>
      </c>
      <c r="F43" s="7" t="s">
        <v>5</v>
      </c>
    </row>
    <row r="44" spans="1:6" ht="13.5" customHeight="1" x14ac:dyDescent="0.25">
      <c r="A44" s="6">
        <v>43</v>
      </c>
      <c r="B44" s="7" t="s">
        <v>117</v>
      </c>
      <c r="C44" s="7">
        <f>VLOOKUP(B44,[6]Список_компаний_полный!$A:$D,2,0)</f>
        <v>7715719854</v>
      </c>
      <c r="D44" s="7" t="s">
        <v>288</v>
      </c>
      <c r="E44" s="6" t="str">
        <f>VLOOKUP(B44,[6]Список_компаний_полный!$A:$D,4,0)</f>
        <v>ОАО "НИКИМТ "Атомстрой"</v>
      </c>
      <c r="F44" s="7" t="s">
        <v>5</v>
      </c>
    </row>
    <row r="45" spans="1:6" ht="13.5" customHeight="1" x14ac:dyDescent="0.25">
      <c r="A45" s="6">
        <v>44</v>
      </c>
      <c r="B45" s="7" t="s">
        <v>119</v>
      </c>
      <c r="C45" s="7">
        <f>VLOOKUP(B45,[6]Список_компаний_полный!$A:$D,2,0)</f>
        <v>7708698473</v>
      </c>
      <c r="D45" s="7" t="s">
        <v>289</v>
      </c>
      <c r="E45" s="6" t="str">
        <f>VLOOKUP(B45,[6]Список_компаний_полный!$A:$D,4,0)</f>
        <v>ОАО "Научно-исследовательский и конструкторский институт энерготехники имени Н.А. Доллежаля"</v>
      </c>
      <c r="F45" s="7" t="s">
        <v>5</v>
      </c>
    </row>
    <row r="46" spans="1:6" ht="13.5" customHeight="1" x14ac:dyDescent="0.25">
      <c r="A46" s="6">
        <v>45</v>
      </c>
      <c r="B46" s="7" t="s">
        <v>121</v>
      </c>
      <c r="C46" s="7">
        <f>VLOOKUP(B46,[6]Список_компаний_полный!$A:$D,2,0)</f>
        <v>7706688991</v>
      </c>
      <c r="D46" s="7" t="s">
        <v>290</v>
      </c>
      <c r="E46" s="6" t="str">
        <f>VLOOKUP(B46,[6]Список_компаний_полный!$A:$D,4,0)</f>
        <v>ОАО "НПК "Химпроминжиниринг"</v>
      </c>
      <c r="F46" s="7" t="s">
        <v>5</v>
      </c>
    </row>
    <row r="47" spans="1:6" ht="13.5" customHeight="1" x14ac:dyDescent="0.25">
      <c r="A47" s="6">
        <v>46</v>
      </c>
      <c r="B47" s="7" t="s">
        <v>127</v>
      </c>
      <c r="C47" s="7">
        <f>VLOOKUP(B47,[6]Список_компаний_полный!$A:$D,2,0)</f>
        <v>7706751361</v>
      </c>
      <c r="D47" s="7" t="s">
        <v>291</v>
      </c>
      <c r="E47" s="6" t="str">
        <f>VLOOKUP(B47,[6]Список_компаний_полный!$A:$D,4,0)</f>
        <v>ООО "Объединенная инновационная корпорация"</v>
      </c>
      <c r="F47" s="7" t="s">
        <v>5</v>
      </c>
    </row>
    <row r="48" spans="1:6" ht="13.5" customHeight="1" x14ac:dyDescent="0.25">
      <c r="A48" s="6">
        <v>47</v>
      </c>
      <c r="B48" s="7" t="s">
        <v>129</v>
      </c>
      <c r="C48" s="7">
        <f>VLOOKUP(B48,[6]Список_компаний_полный!$A:$D,2,0)</f>
        <v>7706704146</v>
      </c>
      <c r="D48" s="7" t="s">
        <v>292</v>
      </c>
      <c r="E48" s="6" t="str">
        <f>VLOOKUP(B48,[6]Список_компаний_полный!$A:$D,4,0)</f>
        <v>ОАО "Объединенная компания “Разделительно-сублиматный комплекс”</v>
      </c>
      <c r="F48" s="7" t="s">
        <v>5</v>
      </c>
    </row>
    <row r="49" spans="1:6" ht="13.5" customHeight="1" x14ac:dyDescent="0.25">
      <c r="A49" s="6">
        <v>48</v>
      </c>
      <c r="B49" s="7" t="s">
        <v>131</v>
      </c>
      <c r="C49" s="7">
        <f>VLOOKUP(B49,[6]Список_компаний_полный!$A:$D,2,0)</f>
        <v>5259077666</v>
      </c>
      <c r="D49" s="7" t="s">
        <v>293</v>
      </c>
      <c r="E49" s="6" t="str">
        <f>VLOOKUP(B49,[6]Список_компаний_полный!$A:$D,4,0)</f>
        <v>ОАО "Опытное Конструкторское Бюро Машиностроения имени И.И. Африкантова"</v>
      </c>
      <c r="F49" s="7" t="s">
        <v>5</v>
      </c>
    </row>
    <row r="50" spans="1:6" ht="13.5" customHeight="1" x14ac:dyDescent="0.25">
      <c r="A50" s="6">
        <v>49</v>
      </c>
      <c r="B50" s="7" t="s">
        <v>133</v>
      </c>
      <c r="C50" s="7">
        <v>1001000358</v>
      </c>
      <c r="D50" s="7">
        <v>2010242600</v>
      </c>
      <c r="E50" s="7" t="s">
        <v>134</v>
      </c>
      <c r="F50" s="7" t="s">
        <v>5</v>
      </c>
    </row>
    <row r="51" spans="1:6" ht="13.5" customHeight="1" x14ac:dyDescent="0.25">
      <c r="A51" s="6">
        <v>50</v>
      </c>
      <c r="B51" s="7" t="s">
        <v>135</v>
      </c>
      <c r="C51" s="7">
        <f>VLOOKUP(B51,[6]Список_компаний_полный!$A:$D,2,0)</f>
        <v>7530000048</v>
      </c>
      <c r="D51" s="7" t="s">
        <v>294</v>
      </c>
      <c r="E51" s="6" t="str">
        <f>VLOOKUP(B51,[6]Список_компаний_полный!$A:$D,4,0)</f>
        <v>ОАО "Приаргунское производственное горно-химическое объединение"</v>
      </c>
      <c r="F51" s="7" t="s">
        <v>5</v>
      </c>
    </row>
    <row r="52" spans="1:6" ht="13.5" customHeight="1" x14ac:dyDescent="0.25">
      <c r="A52" s="6">
        <v>51</v>
      </c>
      <c r="B52" s="7" t="s">
        <v>137</v>
      </c>
      <c r="C52" s="7">
        <f>VLOOKUP(B52,[6]Список_компаний_полный!$A:$D,2,0)</f>
        <v>7721699740</v>
      </c>
      <c r="D52" s="7" t="s">
        <v>295</v>
      </c>
      <c r="E52" s="6" t="str">
        <f>VLOOKUP(B52,[6]Список_компаний_полный!$A:$D,4,0)</f>
        <v>ОАО "Производственная система "ПСР"</v>
      </c>
      <c r="F52" s="7" t="s">
        <v>5</v>
      </c>
    </row>
    <row r="53" spans="1:6" ht="13.5" customHeight="1" x14ac:dyDescent="0.25">
      <c r="A53" s="6">
        <v>52</v>
      </c>
      <c r="B53" s="7" t="s">
        <v>139</v>
      </c>
      <c r="C53" s="7">
        <f>VLOOKUP(B53,[6]Список_компаний_полный!$A:$D,2,0)</f>
        <v>7713190205</v>
      </c>
      <c r="D53" s="7" t="s">
        <v>296</v>
      </c>
      <c r="E53" s="6" t="str">
        <f>VLOOKUP(B53,[6]Список_компаний_полный!$A:$D,4,0)</f>
        <v>ЗАО "РУСБУРМАШ"</v>
      </c>
      <c r="F53" s="7" t="s">
        <v>5</v>
      </c>
    </row>
    <row r="54" spans="1:6" ht="13.5" customHeight="1" x14ac:dyDescent="0.25">
      <c r="A54" s="6">
        <v>53</v>
      </c>
      <c r="B54" s="7" t="s">
        <v>141</v>
      </c>
      <c r="C54" s="7">
        <f>VLOOKUP(B54,[6]Список_компаний_полный!$A:$D,2,0)</f>
        <v>7721632827</v>
      </c>
      <c r="D54" s="7" t="s">
        <v>297</v>
      </c>
      <c r="E54" s="6" t="str">
        <f>VLOOKUP(B54,[6]Список_компаний_полный!$A:$D,4,0)</f>
        <v>ОАО "Российский концерн по производству электрической и тепловой энергии на атомных станциях "Росэнергоатом"</v>
      </c>
      <c r="F54" s="7" t="s">
        <v>5</v>
      </c>
    </row>
    <row r="55" spans="1:6" ht="13.5" customHeight="1" x14ac:dyDescent="0.25">
      <c r="A55" s="6">
        <v>54</v>
      </c>
      <c r="B55" s="7" t="s">
        <v>143</v>
      </c>
      <c r="C55" s="7">
        <f>VLOOKUP(B55,[6]Список_компаний_полный!$A:$D,2,0)</f>
        <v>7706759586</v>
      </c>
      <c r="D55" s="7" t="s">
        <v>298</v>
      </c>
      <c r="E55" s="6" t="str">
        <f>VLOOKUP(B55,[6]Список_компаний_полный!$A:$D,4,0)</f>
        <v>ЗАО "Русатом Оверсиз"</v>
      </c>
      <c r="F55" s="7" t="s">
        <v>5</v>
      </c>
    </row>
    <row r="56" spans="1:6" ht="13.5" customHeight="1" x14ac:dyDescent="0.25">
      <c r="A56" s="6">
        <v>55</v>
      </c>
      <c r="B56" s="7" t="s">
        <v>147</v>
      </c>
      <c r="C56" s="7">
        <f>VLOOKUP(B56,[6]Список_компаний_полный!$A:$D,2,0)</f>
        <v>5036076690</v>
      </c>
      <c r="D56" s="7" t="s">
        <v>299</v>
      </c>
      <c r="E56" s="6" t="str">
        <f>VLOOKUP(B56,[6]Список_компаний_полный!$A:$D,4,0)</f>
        <v>ЗАО "Русская ЭнергоМашиностроительная Компания"</v>
      </c>
      <c r="F56" s="7" t="s">
        <v>5</v>
      </c>
    </row>
    <row r="57" spans="1:6" ht="13.5" customHeight="1" x14ac:dyDescent="0.25">
      <c r="A57" s="6">
        <v>56</v>
      </c>
      <c r="B57" s="7" t="s">
        <v>149</v>
      </c>
      <c r="C57" s="7" t="s">
        <v>149</v>
      </c>
      <c r="D57" s="7">
        <v>2010230916</v>
      </c>
      <c r="E57" s="7" t="s">
        <v>150</v>
      </c>
      <c r="F57" s="7" t="s">
        <v>5</v>
      </c>
    </row>
    <row r="58" spans="1:6" ht="13.5" customHeight="1" x14ac:dyDescent="0.25">
      <c r="A58" s="6">
        <v>57</v>
      </c>
      <c r="B58" s="7" t="s">
        <v>151</v>
      </c>
      <c r="C58" s="7">
        <f>VLOOKUP(B58,[6]Список_компаний_полный!$A:$D,2,0)</f>
        <v>6664003909</v>
      </c>
      <c r="D58" s="7" t="s">
        <v>300</v>
      </c>
      <c r="E58" s="6" t="str">
        <f>VLOOKUP(B58,[6]Список_компаний_полный!$A:$D,4,0)</f>
        <v>ОАО "Свердловский научно-исследовательский институт химического машиностроения ("СвердНИИхиммаш")"</v>
      </c>
      <c r="F58" s="7" t="s">
        <v>5</v>
      </c>
    </row>
    <row r="59" spans="1:6" ht="13.5" customHeight="1" x14ac:dyDescent="0.25">
      <c r="A59" s="6">
        <v>58</v>
      </c>
      <c r="B59" s="7" t="s">
        <v>155</v>
      </c>
      <c r="C59" s="7">
        <f>VLOOKUP(B59,[6]Список_компаний_полный!$A:$D,2,0)</f>
        <v>6451420231</v>
      </c>
      <c r="D59" s="7" t="s">
        <v>301</v>
      </c>
      <c r="E59" s="6" t="str">
        <f>VLOOKUP(B59,[6]Список_компаний_полный!$A:$D,4,0)</f>
        <v>ООО "СНВ"</v>
      </c>
      <c r="F59" s="7" t="s">
        <v>5</v>
      </c>
    </row>
    <row r="60" spans="1:6" ht="13.5" customHeight="1" x14ac:dyDescent="0.25">
      <c r="A60" s="6">
        <v>59</v>
      </c>
      <c r="B60" s="7" t="s">
        <v>157</v>
      </c>
      <c r="C60" s="7">
        <f>VLOOKUP(B60,[6]Список_компаний_полный!$A:$D,2,0)</f>
        <v>7734592593</v>
      </c>
      <c r="D60" s="7" t="s">
        <v>302</v>
      </c>
      <c r="E60" s="6" t="str">
        <f>VLOOKUP(B60,[6]Список_компаний_полный!$A:$D,4,0)</f>
        <v>ОАО "Специализированный научно-исследовательский институт приборостроения" (ОАО "СНИИП")</v>
      </c>
      <c r="F60" s="7" t="s">
        <v>5</v>
      </c>
    </row>
    <row r="61" spans="1:6" ht="13.5" customHeight="1" x14ac:dyDescent="0.25">
      <c r="A61" s="6">
        <v>60</v>
      </c>
      <c r="B61" s="7" t="s">
        <v>161</v>
      </c>
      <c r="C61" s="7">
        <f>VLOOKUP(B61,[6]Список_компаний_полный!$A:$D,2,0)</f>
        <v>7024029499</v>
      </c>
      <c r="D61" s="7" t="s">
        <v>303</v>
      </c>
      <c r="E61" s="6" t="str">
        <f>VLOOKUP(B61,[6]Список_компаний_полный!$A:$D,4,0)</f>
        <v>ОАО "Сибирский химический комбинат"</v>
      </c>
      <c r="F61" s="7" t="s">
        <v>5</v>
      </c>
    </row>
    <row r="62" spans="1:6" ht="13.5" customHeight="1" x14ac:dyDescent="0.25">
      <c r="A62" s="6">
        <v>61</v>
      </c>
      <c r="B62" s="7" t="s">
        <v>167</v>
      </c>
      <c r="C62" s="7">
        <f>VLOOKUP(B62,[6]Список_компаний_полный!$A:$D,2,0)</f>
        <v>7706123550</v>
      </c>
      <c r="D62" s="7" t="s">
        <v>304</v>
      </c>
      <c r="E62" s="6" t="str">
        <f>VLOOKUP(B62,[6]Список_компаний_полный!$A:$D,4,0)</f>
        <v>ОАО "ТВЭЛ"</v>
      </c>
      <c r="F62" s="7" t="s">
        <v>5</v>
      </c>
    </row>
    <row r="63" spans="1:6" ht="13.5" customHeight="1" x14ac:dyDescent="0.25">
      <c r="A63" s="6">
        <v>62</v>
      </c>
      <c r="B63" s="7" t="s">
        <v>169</v>
      </c>
      <c r="C63" s="7">
        <f>VLOOKUP(B63,[6]Список_компаний_полный!$A:$D,2,0)</f>
        <v>7726523814</v>
      </c>
      <c r="D63" s="7" t="s">
        <v>305</v>
      </c>
      <c r="E63" s="6" t="str">
        <f>VLOOKUP(B63,[6]Список_компаний_полный!$A:$D,4,0)</f>
        <v>ЗАО "ТВЭЛ-СТРОИ"</v>
      </c>
      <c r="F63" s="7" t="s">
        <v>5</v>
      </c>
    </row>
    <row r="64" spans="1:6" ht="13.5" customHeight="1" x14ac:dyDescent="0.25">
      <c r="A64" s="6">
        <v>63</v>
      </c>
      <c r="B64" s="7" t="s">
        <v>171</v>
      </c>
      <c r="C64" s="7">
        <f>VLOOKUP(B64,[6]Список_компаний_полный!$A:$D,2,0)</f>
        <v>7706604582</v>
      </c>
      <c r="D64" s="7" t="s">
        <v>306</v>
      </c>
      <c r="E64" s="6" t="str">
        <f>VLOOKUP(B64,[6]Список_компаний_полный!$A:$D,4,0)</f>
        <v>ЗАО "ТЕНЕКС-Сервис"</v>
      </c>
      <c r="F64" s="7" t="s">
        <v>5</v>
      </c>
    </row>
    <row r="65" spans="1:6" ht="13.5" customHeight="1" x14ac:dyDescent="0.25">
      <c r="A65" s="6">
        <v>64</v>
      </c>
      <c r="B65" s="7" t="s">
        <v>173</v>
      </c>
      <c r="C65" s="7">
        <f>VLOOKUP(B65,[6]Список_компаний_полный!$A:$D,2,0)</f>
        <v>7706039242</v>
      </c>
      <c r="D65" s="7" t="s">
        <v>307</v>
      </c>
      <c r="E65" s="6" t="str">
        <f>VLOOKUP(B65,[6]Список_компаний_полный!$A:$D,4,0)</f>
        <v>ОАО "Техснабэкспорт"</v>
      </c>
      <c r="F65" s="7" t="s">
        <v>5</v>
      </c>
    </row>
    <row r="66" spans="1:6" ht="13.5" customHeight="1" x14ac:dyDescent="0.25">
      <c r="A66" s="6">
        <v>65</v>
      </c>
      <c r="B66" s="7" t="s">
        <v>175</v>
      </c>
      <c r="C66" s="7">
        <f>VLOOKUP(B66,[6]Список_компаний_полный!$A:$D,2,0)</f>
        <v>3329051460</v>
      </c>
      <c r="D66" s="7" t="s">
        <v>308</v>
      </c>
      <c r="E66" s="6" t="str">
        <f>VLOOKUP(B66,[6]Список_компаний_полный!$A:$D,4,0)</f>
        <v>ОАО "Владимирское производственное объединение "Точмаш"</v>
      </c>
      <c r="F66" s="7" t="s">
        <v>5</v>
      </c>
    </row>
    <row r="67" spans="1:6" ht="13.5" customHeight="1" x14ac:dyDescent="0.25">
      <c r="A67" s="6">
        <v>66</v>
      </c>
      <c r="B67" s="7" t="s">
        <v>177</v>
      </c>
      <c r="C67" s="7">
        <f>VLOOKUP(B67,[6]Список_компаний_полный!$A:$D,2,0)</f>
        <v>7706609414</v>
      </c>
      <c r="D67" s="7" t="s">
        <v>309</v>
      </c>
      <c r="E67" s="6" t="str">
        <f>VLOOKUP(B67,[6]Список_компаний_полный!$A:$D,4,0)</f>
        <v>ЗАО "Технологический центр "ТЕНЕКС"</v>
      </c>
      <c r="F67" s="7" t="s">
        <v>5</v>
      </c>
    </row>
    <row r="68" spans="1:6" ht="13.5" customHeight="1" x14ac:dyDescent="0.25">
      <c r="A68" s="6">
        <v>67</v>
      </c>
      <c r="B68" s="7" t="s">
        <v>181</v>
      </c>
      <c r="C68" s="7">
        <f>VLOOKUP(B68,[6]Список_компаний_полный!$A:$D,2,0)</f>
        <v>7706641432</v>
      </c>
      <c r="D68" s="7" t="s">
        <v>310</v>
      </c>
      <c r="E68" s="6" t="str">
        <f>VLOOKUP(B68,[6]Список_компаний_полный!$A:$D,4,0)</f>
        <v>ОАО "Урановая Горнорудная компания" (УГРК)</v>
      </c>
      <c r="F68" s="7" t="s">
        <v>5</v>
      </c>
    </row>
    <row r="69" spans="1:6" ht="13.5" customHeight="1" x14ac:dyDescent="0.25">
      <c r="A69" s="6">
        <v>68</v>
      </c>
      <c r="B69" s="7" t="s">
        <v>185</v>
      </c>
      <c r="C69" s="7">
        <f>VLOOKUP(B69,[6]Список_компаний_полный!$A:$D,2,0)</f>
        <v>6629020796</v>
      </c>
      <c r="D69" s="7" t="s">
        <v>311</v>
      </c>
      <c r="E69" s="6" t="str">
        <f>VLOOKUP(B69,[6]Список_компаний_полный!$A:$D,4,0)</f>
        <v>ООО "Уральский завод газовых центрифуг"</v>
      </c>
      <c r="F69" s="7" t="s">
        <v>5</v>
      </c>
    </row>
    <row r="70" spans="1:6" ht="13.5" customHeight="1" x14ac:dyDescent="0.25">
      <c r="A70" s="6">
        <v>69</v>
      </c>
      <c r="B70" s="7" t="s">
        <v>187</v>
      </c>
      <c r="C70" s="7">
        <f>VLOOKUP(B70,[6]Список_компаний_полный!$A:$D,2,0)</f>
        <v>6629022962</v>
      </c>
      <c r="D70" s="7" t="s">
        <v>312</v>
      </c>
      <c r="E70" s="6" t="str">
        <f>VLOOKUP(B70,[6]Список_компаний_полный!$A:$D,4,0)</f>
        <v>ОАО "Уральский электрохимический комбинат"</v>
      </c>
      <c r="F70" s="7" t="s">
        <v>5</v>
      </c>
    </row>
    <row r="71" spans="1:6" ht="13.5" customHeight="1" x14ac:dyDescent="0.25">
      <c r="A71" s="6">
        <v>70</v>
      </c>
      <c r="B71" s="7" t="s">
        <v>189</v>
      </c>
      <c r="C71" s="7" t="str">
        <f>VLOOKUP(B71,[6]Список_компаний_полный!$A:$D,2,0)</f>
        <v>0302001219</v>
      </c>
      <c r="D71" s="7" t="s">
        <v>313</v>
      </c>
      <c r="E71" s="6" t="str">
        <f>VLOOKUP(B71,[6]Список_компаний_полный!$A:$D,4,0)</f>
        <v>ОАО "Хиагда"</v>
      </c>
      <c r="F71" s="7" t="s">
        <v>5</v>
      </c>
    </row>
    <row r="72" spans="1:6" ht="13.5" customHeight="1" x14ac:dyDescent="0.25">
      <c r="A72" s="6">
        <v>71</v>
      </c>
      <c r="B72" s="7" t="s">
        <v>191</v>
      </c>
      <c r="C72" s="7">
        <f>VLOOKUP(B72,[6]Список_компаний_полный!$A:$D,2,0)</f>
        <v>7706723156</v>
      </c>
      <c r="D72" s="7" t="s">
        <v>314</v>
      </c>
      <c r="E72" s="6" t="str">
        <f>VLOOKUP(B72,[6]Список_компаний_полный!$A:$D,4,0)</f>
        <v>ОАО "Центр управления непрофильными активами атомной отрасли"</v>
      </c>
      <c r="F72" s="7" t="s">
        <v>5</v>
      </c>
    </row>
    <row r="73" spans="1:6" ht="13.5" customHeight="1" x14ac:dyDescent="0.25">
      <c r="A73" s="6">
        <v>72</v>
      </c>
      <c r="B73" s="7" t="s">
        <v>193</v>
      </c>
      <c r="C73" s="7">
        <f>VLOOKUP(B73,[6]Список_компаний_полный!$A:$D,2,0)</f>
        <v>7806394392</v>
      </c>
      <c r="D73" s="7" t="s">
        <v>315</v>
      </c>
      <c r="E73" s="6" t="str">
        <f>VLOOKUP(B73,[6]Список_компаний_полный!$A:$D,4,0)</f>
        <v>ОАО "Центральное конструкторское бюро машиностроения"</v>
      </c>
      <c r="F73" s="7" t="s">
        <v>5</v>
      </c>
    </row>
    <row r="74" spans="1:6" ht="13.5" customHeight="1" x14ac:dyDescent="0.25">
      <c r="A74" s="6">
        <v>73</v>
      </c>
      <c r="B74" s="7" t="s">
        <v>197</v>
      </c>
      <c r="C74" s="7">
        <f>VLOOKUP(B74,[6]Список_компаний_полный!$A:$D,2,0)</f>
        <v>1829008035</v>
      </c>
      <c r="D74" s="7" t="s">
        <v>316</v>
      </c>
      <c r="E74" s="6" t="str">
        <f>VLOOKUP(B74,[6]Список_компаний_полный!$A:$D,4,0)</f>
        <v>ОАО "Чепецкий механический завод"</v>
      </c>
      <c r="F74" s="7" t="s">
        <v>5</v>
      </c>
    </row>
    <row r="75" spans="1:6" ht="13.5" customHeight="1" x14ac:dyDescent="0.25">
      <c r="A75" s="6">
        <v>74</v>
      </c>
      <c r="B75" s="7" t="s">
        <v>203</v>
      </c>
      <c r="C75" s="7">
        <f>VLOOKUP(B75,[6]Список_компаний_полный!$A:$D,2,0)</f>
        <v>1402047530</v>
      </c>
      <c r="D75" s="7" t="s">
        <v>317</v>
      </c>
      <c r="E75" s="6" t="str">
        <f>VLOOKUP(B75,[6]Список_компаний_полный!$A:$D,4,0)</f>
        <v>ЗАО "Эльконский горно-металлургический комбинат"</v>
      </c>
      <c r="F75" s="7" t="s">
        <v>5</v>
      </c>
    </row>
    <row r="76" spans="1:6" ht="13.5" customHeight="1" x14ac:dyDescent="0.25">
      <c r="A76" s="6">
        <v>75</v>
      </c>
      <c r="B76" s="7" t="s">
        <v>207</v>
      </c>
      <c r="C76" s="7">
        <f>VLOOKUP(B76,[6]Список_компаний_полный!$A:$D,2,0)</f>
        <v>7718083574</v>
      </c>
      <c r="D76" s="7" t="s">
        <v>318</v>
      </c>
      <c r="E76" s="6" t="str">
        <f>VLOOKUP(B76,[6]Список_компаний_полный!$A:$D,4,0)</f>
        <v>ОАО "Энергоспецмонтаж"</v>
      </c>
      <c r="F76" s="7" t="s">
        <v>5</v>
      </c>
    </row>
    <row r="77" spans="1:6" ht="13.5" customHeight="1" x14ac:dyDescent="0.25">
      <c r="A77" s="6">
        <v>76</v>
      </c>
      <c r="B77" s="7" t="s">
        <v>209</v>
      </c>
      <c r="C77" s="7">
        <f>VLOOKUP(B77,[6]Список_компаний_полный!$A:$D,2,0)</f>
        <v>5035037441</v>
      </c>
      <c r="D77" s="7" t="s">
        <v>319</v>
      </c>
      <c r="E77" s="6" t="str">
        <f>VLOOKUP(B77,[6]Список_компаний_полный!$A:$D,4,0)</f>
        <v>ОАО "Электрогорский научно-исследовательский центр по безопасности атомных электростанций"</v>
      </c>
      <c r="F77" s="7" t="s">
        <v>5</v>
      </c>
    </row>
    <row r="78" spans="1:6" ht="13.5" customHeight="1" x14ac:dyDescent="0.25">
      <c r="A78" s="6">
        <v>77</v>
      </c>
      <c r="B78" s="7" t="s">
        <v>211</v>
      </c>
      <c r="C78" s="7">
        <f>VLOOKUP(B78,[6]Список_компаний_полный!$A:$D,2,0)</f>
        <v>2453013555</v>
      </c>
      <c r="D78" s="7" t="s">
        <v>320</v>
      </c>
      <c r="E78" s="6" t="str">
        <f>VLOOKUP(B78,[6]Список_компаний_полный!$A:$D,4,0)</f>
        <v>ОАО "Производственное объединение "Электрохимический завод"</v>
      </c>
      <c r="F78" s="7" t="s">
        <v>5</v>
      </c>
    </row>
    <row r="79" spans="1:6" ht="13.5" customHeight="1" x14ac:dyDescent="0.25">
      <c r="A79" s="6">
        <v>78</v>
      </c>
      <c r="B79" s="7" t="s">
        <v>103</v>
      </c>
      <c r="C79" s="7">
        <f>VLOOKUP(B79,[6]Список_компаний_полный!$A:$D,2,0)</f>
        <v>5410021660</v>
      </c>
      <c r="D79" s="7" t="s">
        <v>321</v>
      </c>
      <c r="E79" s="6" t="str">
        <f>VLOOKUP(B79,[6]Список_компаний_полный!$A:$D,4,0)</f>
        <v>ООО "НЗХК-Инструмент"</v>
      </c>
      <c r="F79" s="7" t="s">
        <v>5</v>
      </c>
    </row>
    <row r="80" spans="1:6" ht="13.5" customHeight="1" x14ac:dyDescent="0.25">
      <c r="A80" s="6">
        <v>79</v>
      </c>
      <c r="B80" s="7" t="s">
        <v>105</v>
      </c>
      <c r="C80" s="7">
        <f>VLOOKUP(B80,[6]Список_компаний_полный!$A:$D,2,0)</f>
        <v>5410028351</v>
      </c>
      <c r="D80" s="7" t="s">
        <v>322</v>
      </c>
      <c r="E80" s="6" t="str">
        <f>VLOOKUP(B80,[6]Список_компаний_полный!$A:$D,4,0)</f>
        <v>ООО "НЗХК-Энергия"</v>
      </c>
      <c r="F80" s="7" t="s">
        <v>5</v>
      </c>
    </row>
    <row r="81" spans="1:6" ht="13.5" customHeight="1" x14ac:dyDescent="0.25">
      <c r="A81" s="6">
        <v>80</v>
      </c>
      <c r="B81" s="7" t="s">
        <v>83</v>
      </c>
      <c r="C81" s="7">
        <f>VLOOKUP(B81,[6]Список_компаний_полный!$A:$D,2,0)</f>
        <v>2453014750</v>
      </c>
      <c r="D81" s="7" t="s">
        <v>323</v>
      </c>
      <c r="E81" s="6" t="str">
        <f>VLOOKUP(B81,[6]Список_компаний_полный!$A:$D,4,0)</f>
        <v>ООО "Искра"</v>
      </c>
      <c r="F81" s="7" t="s">
        <v>5</v>
      </c>
    </row>
    <row r="82" spans="1:6" ht="13.5" customHeight="1" x14ac:dyDescent="0.25">
      <c r="A82" s="6">
        <v>81</v>
      </c>
      <c r="B82" s="7" t="s">
        <v>199</v>
      </c>
      <c r="C82" s="7">
        <f>VLOOKUP(B82,[6]Список_компаний_полный!$A:$D,2,0)</f>
        <v>5053055010</v>
      </c>
      <c r="D82" s="7" t="s">
        <v>324</v>
      </c>
      <c r="E82" s="6" t="str">
        <f>VLOOKUP(B82,[6]Список_компаний_полный!$A:$D,4,0)</f>
        <v>ООО "ЭЛЕМАШ-ТЭК"</v>
      </c>
      <c r="F82" s="7" t="s">
        <v>5</v>
      </c>
    </row>
    <row r="83" spans="1:6" ht="13.5" customHeight="1" x14ac:dyDescent="0.25">
      <c r="A83" s="6">
        <v>82</v>
      </c>
      <c r="B83" s="7" t="s">
        <v>201</v>
      </c>
      <c r="C83" s="7">
        <f>VLOOKUP(B83,[6]Список_компаний_полный!$A:$D,2,0)</f>
        <v>6629026420</v>
      </c>
      <c r="D83" s="7" t="s">
        <v>325</v>
      </c>
      <c r="E83" s="6" t="str">
        <f>VLOOKUP(B83,[6]Список_компаний_полный!$A:$D,4,0)</f>
        <v>ООО "Экоальянс"</v>
      </c>
      <c r="F83" s="7" t="s">
        <v>5</v>
      </c>
    </row>
    <row r="84" spans="1:6" ht="13.5" customHeight="1" x14ac:dyDescent="0.25">
      <c r="A84" s="6">
        <v>83</v>
      </c>
      <c r="B84" s="7" t="s">
        <v>163</v>
      </c>
      <c r="C84" s="7">
        <f>VLOOKUP(B84,[6]Список_компаний_полный!$A:$D,2,0)</f>
        <v>1837004370</v>
      </c>
      <c r="D84" s="7" t="s">
        <v>326</v>
      </c>
      <c r="E84" s="6" t="str">
        <f>VLOOKUP(B84,[6]Список_компаний_полный!$A:$D,4,0)</f>
        <v>ООО "Тепловодоканал"</v>
      </c>
      <c r="F84" s="7" t="s">
        <v>5</v>
      </c>
    </row>
    <row r="85" spans="1:6" ht="13.5" customHeight="1" x14ac:dyDescent="0.25">
      <c r="A85" s="6">
        <v>84</v>
      </c>
      <c r="B85" s="7" t="s">
        <v>179</v>
      </c>
      <c r="C85" s="7">
        <f>VLOOKUP(B85,[6]Список_компаний_полный!$A:$D,2,0)</f>
        <v>6629020789</v>
      </c>
      <c r="D85" s="7" t="s">
        <v>327</v>
      </c>
      <c r="E85" s="6" t="str">
        <f>VLOOKUP(B85,[6]Список_компаний_полный!$A:$D,4,0)</f>
        <v>ООО "Новоуральский приборный завод"</v>
      </c>
      <c r="F85" s="7" t="s">
        <v>5</v>
      </c>
    </row>
    <row r="86" spans="1:6" ht="13.5" customHeight="1" x14ac:dyDescent="0.25">
      <c r="A86" s="6">
        <v>85</v>
      </c>
      <c r="B86" s="7" t="s">
        <v>107</v>
      </c>
      <c r="C86" s="7">
        <f>VLOOKUP(B86,[6]Список_компаний_полный!$A:$D,2,0)</f>
        <v>6629020806</v>
      </c>
      <c r="D86" s="7" t="s">
        <v>328</v>
      </c>
      <c r="E86" s="6" t="str">
        <f>VLOOKUP(B86,[6]Список_компаний_полный!$A:$D,4,0)</f>
        <v>ООО "Новоуральский научно-конструкторский центр"</v>
      </c>
      <c r="F86" s="7" t="s">
        <v>5</v>
      </c>
    </row>
    <row r="87" spans="1:6" ht="13.5" customHeight="1" x14ac:dyDescent="0.25">
      <c r="A87" s="6">
        <v>86</v>
      </c>
      <c r="B87" s="7" t="s">
        <v>123</v>
      </c>
      <c r="C87" s="7">
        <f>VLOOKUP(B87,[6]Список_компаний_полный!$A:$D,2,0)</f>
        <v>5256065824</v>
      </c>
      <c r="D87" s="7" t="s">
        <v>329</v>
      </c>
      <c r="E87" s="6" t="str">
        <f>VLOOKUP(B87,[6]Список_компаний_полный!$A:$D,4,0)</f>
        <v>ЗАО "ОКБ - Нижний Новгород"</v>
      </c>
      <c r="F87" s="7" t="s">
        <v>5</v>
      </c>
    </row>
    <row r="88" spans="1:6" ht="13.5" customHeight="1" x14ac:dyDescent="0.25">
      <c r="A88" s="6">
        <v>87</v>
      </c>
      <c r="B88" s="7" t="s">
        <v>165</v>
      </c>
      <c r="C88" s="7">
        <f>VLOOKUP(B88,[6]Список_компаний_полный!$A:$D,2,0)</f>
        <v>3329064483</v>
      </c>
      <c r="D88" s="7" t="s">
        <v>330</v>
      </c>
      <c r="E88" s="6" t="str">
        <f>VLOOKUP(B88,[6]Список_компаний_полный!$A:$D,4,0)</f>
        <v>ООО "Точмаш-авто"</v>
      </c>
      <c r="F88" s="7" t="s">
        <v>5</v>
      </c>
    </row>
    <row r="89" spans="1:6" ht="13.5" customHeight="1" x14ac:dyDescent="0.25">
      <c r="A89" s="6">
        <v>88</v>
      </c>
      <c r="B89" s="7" t="s">
        <v>153</v>
      </c>
      <c r="C89" s="7">
        <f>VLOOKUP(B89,[6]Список_компаний_полный!$A:$D,2,0)</f>
        <v>7024034562</v>
      </c>
      <c r="D89" s="7" t="s">
        <v>331</v>
      </c>
      <c r="E89" s="6" t="str">
        <f>VLOOKUP(B89,[6]Список_компаний_полный!$A:$D,4,0)</f>
        <v>ООО "Сибирский механический завод"</v>
      </c>
      <c r="F89" s="7" t="s">
        <v>5</v>
      </c>
    </row>
    <row r="90" spans="1:6" ht="13.5" customHeight="1" x14ac:dyDescent="0.25">
      <c r="A90" s="6">
        <v>89</v>
      </c>
      <c r="B90" s="7" t="s">
        <v>22</v>
      </c>
      <c r="C90" s="7" t="s">
        <v>22</v>
      </c>
      <c r="D90" s="7">
        <v>2010230948</v>
      </c>
      <c r="E90" s="7" t="s">
        <v>23</v>
      </c>
      <c r="F90" s="7" t="s">
        <v>5</v>
      </c>
    </row>
    <row r="91" spans="1:6" ht="13.5" customHeight="1" x14ac:dyDescent="0.25">
      <c r="A91" s="6">
        <v>90</v>
      </c>
      <c r="B91" s="6" t="s">
        <v>16</v>
      </c>
      <c r="C91" s="7" t="s">
        <v>16</v>
      </c>
      <c r="D91" s="8">
        <v>2010230952</v>
      </c>
      <c r="E91" s="6" t="s">
        <v>17</v>
      </c>
      <c r="F91" s="7" t="s">
        <v>5</v>
      </c>
    </row>
    <row r="92" spans="1:6" ht="13.5" customHeight="1" x14ac:dyDescent="0.25">
      <c r="A92" s="6">
        <v>91</v>
      </c>
      <c r="B92" s="7" t="s">
        <v>195</v>
      </c>
      <c r="C92" s="7">
        <f>VLOOKUP(B92,[6]Список_компаний_полный!$A:$D,2,0)</f>
        <v>7723564851</v>
      </c>
      <c r="D92" s="7" t="s">
        <v>332</v>
      </c>
      <c r="E92" s="6" t="str">
        <f>VLOOKUP(B92,[6]Список_компаний_полный!$A:$D,4,0)</f>
        <v>ОАО Государственный научный центр РФ "Научно-производственное объединение "Центральный научно-исследовательский институт технологии машиностроения"</v>
      </c>
      <c r="F92" s="7" t="s">
        <v>5</v>
      </c>
    </row>
    <row r="93" spans="1:6" ht="13.5" customHeight="1" x14ac:dyDescent="0.25">
      <c r="A93" s="6">
        <v>92</v>
      </c>
      <c r="B93" s="7" t="s">
        <v>97</v>
      </c>
      <c r="C93" s="7">
        <f>VLOOKUP(B93,[6]Список_компаний_полный!$A:$D,2,0)</f>
        <v>5053066861</v>
      </c>
      <c r="D93" s="7" t="s">
        <v>333</v>
      </c>
      <c r="E93" s="6" t="str">
        <f>VLOOKUP(B93,[6]Список_компаний_полный!$A:$D,4,0)</f>
        <v>ООО "МСЗ-МЕХАНИКА"</v>
      </c>
      <c r="F93" s="7" t="s">
        <v>5</v>
      </c>
    </row>
    <row r="94" spans="1:6" ht="13.5" customHeight="1" x14ac:dyDescent="0.25">
      <c r="A94" s="6">
        <v>93</v>
      </c>
      <c r="B94" s="7" t="s">
        <v>24</v>
      </c>
      <c r="C94" s="7">
        <f>VLOOKUP(B94,[6]Список_компаний_полный!$A:$D,2,0)</f>
        <v>1646031132</v>
      </c>
      <c r="D94" s="7" t="s">
        <v>334</v>
      </c>
      <c r="E94" s="6" t="str">
        <f>VLOOKUP(B94,[6]Список_компаний_полный!$A:$D,4,0)</f>
        <v>ООО "Алабуга-Волокно"</v>
      </c>
      <c r="F94" s="7" t="s">
        <v>5</v>
      </c>
    </row>
    <row r="95" spans="1:6" ht="13.5" customHeight="1" x14ac:dyDescent="0.25">
      <c r="A95" s="6">
        <v>94</v>
      </c>
      <c r="B95" s="7" t="s">
        <v>145</v>
      </c>
      <c r="C95" s="7">
        <f>VLOOKUP(B95,[6]Список_компаний_полный!$A:$D,2,0)</f>
        <v>7705966318</v>
      </c>
      <c r="D95" s="7" t="s">
        <v>335</v>
      </c>
      <c r="E95" s="6" t="str">
        <f>VLOOKUP(B95,[6]Список_компаний_полный!$A:$D,4,0)</f>
        <v>ЗАО "Русатом Сервис"</v>
      </c>
      <c r="F95" s="7" t="s">
        <v>5</v>
      </c>
    </row>
    <row r="96" spans="1:6" ht="13.5" customHeight="1" x14ac:dyDescent="0.25">
      <c r="A96" s="6">
        <v>95</v>
      </c>
      <c r="B96" s="7" t="s">
        <v>101</v>
      </c>
      <c r="C96" s="7">
        <f>VLOOKUP(B96,[6]Список_компаний_полный!$A:$D,2,0)</f>
        <v>7720723422</v>
      </c>
      <c r="D96" s="7" t="s">
        <v>336</v>
      </c>
      <c r="E96" s="6" t="str">
        <f>VLOOKUP(B96,[6]Список_компаний_полный!$A:$D,4,0)</f>
        <v>ОАО "Государственный научно-исследовательский институт конструкционных материалов на основе графита "НИИграфит"</v>
      </c>
      <c r="F96" s="7" t="s">
        <v>5</v>
      </c>
    </row>
    <row r="97" spans="1:6" ht="13.5" customHeight="1" x14ac:dyDescent="0.25">
      <c r="A97" s="6">
        <v>96</v>
      </c>
      <c r="B97" s="7" t="s">
        <v>87</v>
      </c>
      <c r="C97" s="7">
        <f>VLOOKUP(B97,[6]Список_компаний_полный!$A:$D,2,0)</f>
        <v>7726682003</v>
      </c>
      <c r="D97" s="7" t="s">
        <v>337</v>
      </c>
      <c r="E97" s="6" t="str">
        <f>VLOOKUP(B97,[6]Список_компаний_полный!$A:$D,4,0)</f>
        <v>ОАО "Красная Звезда"</v>
      </c>
      <c r="F97" s="7" t="s">
        <v>5</v>
      </c>
    </row>
    <row r="98" spans="1:6" ht="13.5" customHeight="1" x14ac:dyDescent="0.25">
      <c r="A98" s="6">
        <v>97</v>
      </c>
      <c r="B98" s="7" t="s">
        <v>95</v>
      </c>
      <c r="C98" s="7">
        <f>VLOOKUP(B98,[6]Список_компаний_полный!$A:$D,2,0)</f>
        <v>7721730486</v>
      </c>
      <c r="D98" s="7" t="s">
        <v>338</v>
      </c>
      <c r="E98" s="6" t="str">
        <f>VLOOKUP(B98,[6]Список_компаний_полный!$A:$D,4,0)</f>
        <v>ОАО "Производственное объединение "Машиностроительный завод "Молния"</v>
      </c>
      <c r="F98" s="7" t="s">
        <v>5</v>
      </c>
    </row>
    <row r="99" spans="1:6" ht="13.5" customHeight="1" x14ac:dyDescent="0.25">
      <c r="A99" s="6">
        <v>98</v>
      </c>
      <c r="B99" s="7" t="s">
        <v>49</v>
      </c>
      <c r="C99" s="7">
        <f>VLOOKUP(B99,[6]Список_компаний_полный!$A:$D,2,0)</f>
        <v>3904612644</v>
      </c>
      <c r="D99" s="7" t="s">
        <v>339</v>
      </c>
      <c r="E99" s="6" t="str">
        <f>VLOOKUP(B99,[6]Список_компаний_полный!$A:$D,4,0)</f>
        <v>ОАО "Балтийская АЭС"</v>
      </c>
      <c r="F99" s="7" t="s">
        <v>5</v>
      </c>
    </row>
    <row r="100" spans="1:6" ht="13.5" customHeight="1" x14ac:dyDescent="0.25">
      <c r="A100" s="6">
        <v>99</v>
      </c>
      <c r="B100" s="7" t="s">
        <v>125</v>
      </c>
      <c r="C100" s="7">
        <f>VLOOKUP(B100,[6]Список_компаний_полный!$A:$D,2,0)</f>
        <v>7536087158</v>
      </c>
      <c r="D100" s="7" t="s">
        <v>340</v>
      </c>
      <c r="E100" s="6" t="str">
        <f>VLOOKUP(B100,[6]Список_компаний_полный!$A:$D,4,0)</f>
        <v>ЗАО "Оловская горно-химическая компания"</v>
      </c>
      <c r="F100" s="7" t="s">
        <v>5</v>
      </c>
    </row>
    <row r="101" spans="1:6" ht="13.5" customHeight="1" x14ac:dyDescent="0.25">
      <c r="A101" s="6">
        <v>100</v>
      </c>
      <c r="B101" s="7" t="s">
        <v>183</v>
      </c>
      <c r="C101" s="7">
        <f>VLOOKUP(B101,[6]Список_компаний_полный!$A:$D,2,0)</f>
        <v>7536087140</v>
      </c>
      <c r="D101" s="7" t="s">
        <v>341</v>
      </c>
      <c r="E101" s="6" t="str">
        <f>VLOOKUP(B101,[6]Список_компаний_полный!$A:$D,4,0)</f>
        <v>ЗАО "Уранодобывающая компания "Горное"</v>
      </c>
      <c r="F101" s="7" t="s">
        <v>5</v>
      </c>
    </row>
    <row r="102" spans="1:6" ht="13.5" customHeight="1" x14ac:dyDescent="0.25">
      <c r="A102" s="6">
        <v>101</v>
      </c>
      <c r="B102" s="7" t="s">
        <v>159</v>
      </c>
      <c r="C102" s="7">
        <v>7024037370</v>
      </c>
      <c r="D102" s="7">
        <v>2010550001</v>
      </c>
      <c r="E102" s="6" t="s">
        <v>160</v>
      </c>
      <c r="F102" s="7" t="s">
        <v>5</v>
      </c>
    </row>
    <row r="103" spans="1:6" ht="13.5" customHeight="1" x14ac:dyDescent="0.25">
      <c r="A103" s="6">
        <v>102</v>
      </c>
      <c r="B103" s="7" t="s">
        <v>218</v>
      </c>
      <c r="C103" s="7">
        <f>VLOOKUP(B103,[6]Список_компаний_полный!$A:$D,2,0)</f>
        <v>7708541585</v>
      </c>
      <c r="D103" s="7" t="s">
        <v>342</v>
      </c>
      <c r="E103" s="6" t="str">
        <f>VLOOKUP(B103,[6]Список_компаний_полный!$A:$D,4,0)</f>
        <v>ООО "ТЕНЕКС-Комплект"</v>
      </c>
      <c r="F103" s="7" t="s">
        <v>5</v>
      </c>
    </row>
    <row r="104" spans="1:6" ht="13.5" customHeight="1" x14ac:dyDescent="0.25">
      <c r="A104" s="6">
        <v>103</v>
      </c>
      <c r="B104" s="7" t="s">
        <v>220</v>
      </c>
      <c r="C104" s="7">
        <f>VLOOKUP(B104,[6]Список_компаний_полный!$A:$D,2,0)</f>
        <v>7706607400</v>
      </c>
      <c r="D104" s="7" t="s">
        <v>343</v>
      </c>
      <c r="E104" s="6" t="str">
        <f>VLOOKUP(B104,[6]Список_компаний_полный!$A:$D,4,0)</f>
        <v>ЗАО "ТЕНЕКС-Логистика"</v>
      </c>
      <c r="F104" s="7" t="s">
        <v>5</v>
      </c>
    </row>
    <row r="105" spans="1:6" ht="13.5" customHeight="1" x14ac:dyDescent="0.25">
      <c r="A105" s="6">
        <v>104</v>
      </c>
      <c r="B105" s="7" t="s">
        <v>234</v>
      </c>
      <c r="C105" s="7">
        <v>7329008990</v>
      </c>
      <c r="D105" s="7">
        <v>2010970000</v>
      </c>
      <c r="E105" s="6" t="s">
        <v>235</v>
      </c>
      <c r="F105" s="7" t="s">
        <v>5</v>
      </c>
    </row>
    <row r="106" spans="1:6" ht="13.5" customHeight="1" x14ac:dyDescent="0.25">
      <c r="A106" s="6">
        <v>105</v>
      </c>
      <c r="B106" s="7" t="s">
        <v>232</v>
      </c>
      <c r="C106" s="7">
        <v>6916015670</v>
      </c>
      <c r="D106" s="7">
        <v>2010620200</v>
      </c>
      <c r="E106" s="6" t="s">
        <v>233</v>
      </c>
      <c r="F106" s="7" t="s">
        <v>5</v>
      </c>
    </row>
    <row r="107" spans="1:6" ht="13.5" customHeight="1" x14ac:dyDescent="0.25">
      <c r="A107" s="6">
        <v>106</v>
      </c>
      <c r="B107" s="7" t="s">
        <v>216</v>
      </c>
      <c r="C107" s="7">
        <v>1001270058</v>
      </c>
      <c r="D107" s="7">
        <v>2010241205</v>
      </c>
      <c r="E107" s="6" t="s">
        <v>217</v>
      </c>
      <c r="F107" s="7" t="s">
        <v>5</v>
      </c>
    </row>
    <row r="108" spans="1:6" ht="13.5" customHeight="1" x14ac:dyDescent="0.25">
      <c r="A108" s="6">
        <v>107</v>
      </c>
      <c r="B108" s="7" t="s">
        <v>228</v>
      </c>
      <c r="C108" s="7">
        <f>VLOOKUP(B108,[6]Список_компаний_полный!$A:$D,2,0)</f>
        <v>6624002377</v>
      </c>
      <c r="D108" s="7" t="s">
        <v>344</v>
      </c>
      <c r="E108" s="6" t="str">
        <f>VLOOKUP(B108,[6]Список_компаний_полный!$A:$D,4,0)</f>
        <v>ОАО "Нижнетуринский машиностроительный завод "Вента"</v>
      </c>
      <c r="F108" s="7" t="s">
        <v>5</v>
      </c>
    </row>
    <row r="109" spans="1:6" ht="13.5" customHeight="1" x14ac:dyDescent="0.25">
      <c r="A109" s="6">
        <v>108</v>
      </c>
      <c r="B109" s="7" t="s">
        <v>243</v>
      </c>
      <c r="C109" s="7">
        <f>VLOOKUP(B109,[6]Список_компаний_полный!$A:$D,2,0)</f>
        <v>7709735135</v>
      </c>
      <c r="D109" s="7" t="s">
        <v>345</v>
      </c>
      <c r="E109" s="6" t="str">
        <f>VLOOKUP(B109,[6]Список_компаний_полный!$A:$D,4,0)</f>
        <v>ООО "Энергомашкомплекс"</v>
      </c>
      <c r="F109" s="7" t="s">
        <v>5</v>
      </c>
    </row>
    <row r="110" spans="1:6" ht="13.5" customHeight="1" x14ac:dyDescent="0.25">
      <c r="A110" s="6">
        <v>109</v>
      </c>
      <c r="B110" s="7" t="s">
        <v>236</v>
      </c>
      <c r="C110" s="7">
        <f>VLOOKUP(B110,[6]Список_компаний_полный!$A:$D,2,0)</f>
        <v>7726633119</v>
      </c>
      <c r="D110" s="7" t="s">
        <v>346</v>
      </c>
      <c r="E110" s="6" t="str">
        <f>VLOOKUP(B110,[6]Список_компаний_полный!$A:$D,4,0)</f>
        <v>ОАО "Опытный завод тугоплавких металлов и твердых сплавов" (ОАО "ОЗТМиТС")</v>
      </c>
      <c r="F110" s="7" t="s">
        <v>5</v>
      </c>
    </row>
    <row r="111" spans="1:6" ht="13.5" customHeight="1" x14ac:dyDescent="0.25">
      <c r="A111" s="6">
        <v>110</v>
      </c>
      <c r="B111" s="7" t="s">
        <v>205</v>
      </c>
      <c r="C111" s="7" t="s">
        <v>205</v>
      </c>
      <c r="D111" s="7">
        <v>2010230943</v>
      </c>
      <c r="E111" s="6" t="s">
        <v>206</v>
      </c>
      <c r="F111" s="7" t="s">
        <v>5</v>
      </c>
    </row>
    <row r="112" spans="1:6" ht="13.5" customHeight="1" x14ac:dyDescent="0.25">
      <c r="A112" s="6">
        <v>111</v>
      </c>
      <c r="B112" s="7" t="s">
        <v>240</v>
      </c>
      <c r="C112" s="7">
        <v>770680549</v>
      </c>
      <c r="D112" s="7">
        <v>2010980000</v>
      </c>
      <c r="E112" s="6" t="s">
        <v>241</v>
      </c>
      <c r="F112" s="7" t="s">
        <v>5</v>
      </c>
    </row>
    <row r="113" spans="1:6" ht="13.5" customHeight="1" x14ac:dyDescent="0.25">
      <c r="A113" s="6">
        <v>112</v>
      </c>
      <c r="B113" s="7" t="s">
        <v>230</v>
      </c>
      <c r="C113" s="7">
        <f>VLOOKUP(B113,[6]Список_компаний_полный!$A:$D,2,0)</f>
        <v>7724683379</v>
      </c>
      <c r="D113" s="7" t="s">
        <v>347</v>
      </c>
      <c r="E113" s="6" t="str">
        <f>VLOOKUP(B113,[6]Список_компаний_полный!$A:$D,4,0)</f>
        <v>ОАО "Ведущий проектно-изыскательский и научно-исследовательский институт промышленной технологии"</v>
      </c>
      <c r="F113" s="7" t="s">
        <v>5</v>
      </c>
    </row>
    <row r="114" spans="1:6" ht="13.5" customHeight="1" x14ac:dyDescent="0.25">
      <c r="A114" s="6">
        <v>113</v>
      </c>
      <c r="B114" s="7" t="s">
        <v>238</v>
      </c>
      <c r="C114" s="7">
        <f>VLOOKUP(B114,[6]Список_компаний_полный!$A:$D,2,0)</f>
        <v>7024033350</v>
      </c>
      <c r="D114" s="7" t="s">
        <v>348</v>
      </c>
      <c r="E114" s="6" t="str">
        <f>VLOOKUP(B114,[6]Список_компаний_полный!$A:$D,4,0)</f>
        <v>ООО "Опытно-демонстрационный центр вывода из эксплуатации уран-графитовых ядерных реакторов"</v>
      </c>
      <c r="F114" s="7" t="s">
        <v>5</v>
      </c>
    </row>
    <row r="115" spans="1:6" ht="13.5" customHeight="1" x14ac:dyDescent="0.25">
      <c r="A115" s="6">
        <v>114</v>
      </c>
      <c r="B115" s="7" t="s">
        <v>247</v>
      </c>
      <c r="C115" s="7">
        <v>6916013425</v>
      </c>
      <c r="D115" s="7">
        <v>2010620400</v>
      </c>
      <c r="E115" s="6" t="s">
        <v>248</v>
      </c>
      <c r="F115" s="7" t="s">
        <v>5</v>
      </c>
    </row>
    <row r="116" spans="1:6" ht="13.5" customHeight="1" x14ac:dyDescent="0.25">
      <c r="A116" s="6">
        <v>115</v>
      </c>
      <c r="B116" s="7" t="s">
        <v>249</v>
      </c>
      <c r="C116" s="7">
        <v>2458013365</v>
      </c>
      <c r="D116" s="7" t="s">
        <v>349</v>
      </c>
      <c r="E116" s="6" t="s">
        <v>352</v>
      </c>
      <c r="F116" s="7" t="s">
        <v>5</v>
      </c>
    </row>
    <row r="117" spans="1:6" ht="13.5" customHeight="1" x14ac:dyDescent="0.25">
      <c r="A117" s="6">
        <v>116</v>
      </c>
      <c r="B117" s="7" t="s">
        <v>250</v>
      </c>
      <c r="C117" s="7" t="s">
        <v>250</v>
      </c>
      <c r="D117" s="7" t="s">
        <v>350</v>
      </c>
      <c r="E117" s="7" t="s">
        <v>250</v>
      </c>
      <c r="F117" s="7" t="s">
        <v>5</v>
      </c>
    </row>
  </sheetData>
  <autoFilter ref="A1:F117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5"/>
  <sheetViews>
    <sheetView workbookViewId="0">
      <selection activeCell="B117" sqref="B2:B117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8" width="17.42578125" style="4"/>
    <col min="9" max="10" width="17.42578125" style="11"/>
    <col min="11" max="16" width="17.42578125" style="12"/>
    <col min="17" max="16384" width="17.42578125" style="11"/>
  </cols>
  <sheetData>
    <row r="1" spans="1:16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16" ht="13.5" customHeight="1" x14ac:dyDescent="0.25">
      <c r="A2" s="6">
        <v>1</v>
      </c>
      <c r="B2" s="6" t="s">
        <v>9</v>
      </c>
      <c r="C2" s="7" t="str">
        <f>VLOOKUP(B2,[6]Список_компаний_полный!$A:$D,2,0)</f>
        <v>HBR 6557</v>
      </c>
      <c r="D2" s="8" t="s">
        <v>251</v>
      </c>
      <c r="E2" s="6" t="str">
        <f>VLOOKUP(B2,[6]Список_компаний_полный!$A:$D,4,0)</f>
        <v>INTERNEXCO GmbH</v>
      </c>
      <c r="F2" s="7" t="s">
        <v>5</v>
      </c>
    </row>
    <row r="3" spans="1:16" s="24" customFormat="1" ht="13.5" customHeight="1" x14ac:dyDescent="0.25">
      <c r="A3" s="21">
        <v>2</v>
      </c>
      <c r="B3" s="22" t="s">
        <v>213</v>
      </c>
      <c r="C3" s="22" t="s">
        <v>40</v>
      </c>
      <c r="D3" s="22">
        <v>2010240310</v>
      </c>
      <c r="E3" s="22" t="s">
        <v>213</v>
      </c>
      <c r="F3" s="22" t="s">
        <v>5</v>
      </c>
      <c r="G3" s="23"/>
      <c r="H3" s="23"/>
      <c r="K3" s="25"/>
      <c r="L3" s="25"/>
      <c r="M3" s="25"/>
      <c r="N3" s="25"/>
      <c r="O3" s="25"/>
      <c r="P3" s="25"/>
    </row>
    <row r="4" spans="1:16" s="24" customFormat="1" ht="13.5" customHeight="1" x14ac:dyDescent="0.25">
      <c r="A4" s="21">
        <v>3</v>
      </c>
      <c r="B4" s="21" t="s">
        <v>12</v>
      </c>
      <c r="C4" s="22" t="s">
        <v>12</v>
      </c>
      <c r="D4" s="26">
        <v>2010021600</v>
      </c>
      <c r="E4" s="21" t="s">
        <v>13</v>
      </c>
      <c r="F4" s="22" t="s">
        <v>5</v>
      </c>
      <c r="G4" s="23"/>
      <c r="H4" s="23"/>
      <c r="K4" s="25"/>
      <c r="L4" s="25"/>
      <c r="M4" s="25"/>
      <c r="N4" s="25"/>
      <c r="O4" s="25"/>
      <c r="P4" s="25"/>
    </row>
    <row r="5" spans="1:16" s="24" customFormat="1" ht="13.5" customHeight="1" x14ac:dyDescent="0.25">
      <c r="A5" s="21">
        <v>4</v>
      </c>
      <c r="B5" s="21" t="s">
        <v>18</v>
      </c>
      <c r="C5" s="22" t="s">
        <v>18</v>
      </c>
      <c r="D5" s="26" t="s">
        <v>252</v>
      </c>
      <c r="E5" s="21" t="s">
        <v>19</v>
      </c>
      <c r="F5" s="22" t="s">
        <v>5</v>
      </c>
      <c r="G5" s="23"/>
      <c r="H5" s="23"/>
      <c r="K5" s="25"/>
      <c r="L5" s="25"/>
      <c r="M5" s="25"/>
      <c r="N5" s="25"/>
      <c r="O5" s="25"/>
      <c r="P5" s="25"/>
    </row>
    <row r="6" spans="1:16" s="24" customFormat="1" ht="13.5" customHeight="1" x14ac:dyDescent="0.25">
      <c r="A6" s="6">
        <v>5</v>
      </c>
      <c r="B6" s="21" t="s">
        <v>21</v>
      </c>
      <c r="C6" s="22" t="s">
        <v>21</v>
      </c>
      <c r="D6" s="26" t="s">
        <v>253</v>
      </c>
      <c r="E6" s="21" t="s">
        <v>21</v>
      </c>
      <c r="F6" s="22" t="s">
        <v>5</v>
      </c>
      <c r="G6" s="23"/>
      <c r="H6" s="23"/>
      <c r="K6" s="25"/>
      <c r="L6" s="25"/>
      <c r="M6" s="25"/>
      <c r="N6" s="25"/>
      <c r="O6" s="25"/>
      <c r="P6" s="25"/>
    </row>
    <row r="7" spans="1:16" s="24" customFormat="1" ht="13.5" customHeight="1" x14ac:dyDescent="0.25">
      <c r="A7" s="21">
        <v>6</v>
      </c>
      <c r="B7" s="22" t="s">
        <v>26</v>
      </c>
      <c r="C7" s="22">
        <f>VLOOKUP(B7,[6]Список_компаний_полный!$A:$D,2,0)</f>
        <v>6454074501</v>
      </c>
      <c r="D7" s="22" t="s">
        <v>254</v>
      </c>
      <c r="E7" s="21" t="str">
        <f>VLOOKUP(B7,[6]Список_компаний_полный!$A:$D,4,0)</f>
        <v>ООО "Аргон"</v>
      </c>
      <c r="F7" s="22" t="s">
        <v>5</v>
      </c>
      <c r="G7" s="23"/>
      <c r="H7" s="23"/>
      <c r="K7" s="25"/>
      <c r="L7" s="25"/>
      <c r="M7" s="25"/>
      <c r="N7" s="25"/>
      <c r="O7" s="25"/>
      <c r="P7" s="25"/>
    </row>
    <row r="8" spans="1:16" s="24" customFormat="1" ht="13.5" customHeight="1" x14ac:dyDescent="0.25">
      <c r="A8" s="21">
        <v>7</v>
      </c>
      <c r="B8" s="22" t="s">
        <v>28</v>
      </c>
      <c r="C8" s="22">
        <f>VLOOKUP(B8,[6]Список_компаний_полный!$A:$D,2,0)</f>
        <v>7706016076</v>
      </c>
      <c r="D8" s="22" t="s">
        <v>255</v>
      </c>
      <c r="E8" s="21" t="str">
        <f>VLOOKUP(B8,[6]Список_компаний_полный!$A:$D,4,0)</f>
        <v>ОАО "Урановый холдинг АРМЗ" ("Атомредметзолото")</v>
      </c>
      <c r="F8" s="22" t="s">
        <v>5</v>
      </c>
      <c r="G8" s="23"/>
      <c r="H8" s="23"/>
      <c r="K8" s="25"/>
      <c r="L8" s="25"/>
      <c r="M8" s="25"/>
      <c r="N8" s="25"/>
      <c r="O8" s="25"/>
      <c r="P8" s="25"/>
    </row>
    <row r="9" spans="1:16" s="24" customFormat="1" ht="13.5" customHeight="1" x14ac:dyDescent="0.25">
      <c r="A9" s="21">
        <v>8</v>
      </c>
      <c r="B9" s="22" t="s">
        <v>32</v>
      </c>
      <c r="C9" s="22">
        <f>VLOOKUP(B9,[6]Список_компаний_полный!$A:$D,2,0)</f>
        <v>7717609102</v>
      </c>
      <c r="D9" s="22" t="s">
        <v>256</v>
      </c>
      <c r="E9" s="21" t="str">
        <f>VLOOKUP(B9,[6]Список_компаний_полный!$A:$D,4,0)</f>
        <v xml:space="preserve">ОАО "Атомспецтранс" </v>
      </c>
      <c r="F9" s="22" t="s">
        <v>5</v>
      </c>
      <c r="G9" s="23"/>
      <c r="H9" s="23"/>
      <c r="K9" s="25"/>
      <c r="L9" s="25"/>
      <c r="M9" s="25"/>
      <c r="N9" s="25"/>
      <c r="O9" s="25"/>
      <c r="P9" s="25"/>
    </row>
    <row r="10" spans="1:16" s="24" customFormat="1" ht="13.5" customHeight="1" x14ac:dyDescent="0.25">
      <c r="A10" s="6">
        <v>9</v>
      </c>
      <c r="B10" s="22" t="s">
        <v>34</v>
      </c>
      <c r="C10" s="22">
        <f>VLOOKUP(B10,[6]Список_компаний_полный!$A:$D,2,0)</f>
        <v>5029106714</v>
      </c>
      <c r="D10" s="22" t="s">
        <v>257</v>
      </c>
      <c r="E10" s="21" t="str">
        <f>VLOOKUP(B10,[6]Список_компаний_полный!$A:$D,4,0)</f>
        <v xml:space="preserve">ОАО по наладке, совершенствованию эксплуатации и организации управления атомных станций "Атомтехэнерго" </v>
      </c>
      <c r="F10" s="22" t="s">
        <v>5</v>
      </c>
      <c r="G10" s="23"/>
      <c r="H10" s="23"/>
      <c r="K10" s="25"/>
      <c r="L10" s="25"/>
      <c r="M10" s="25"/>
      <c r="N10" s="25"/>
      <c r="O10" s="25"/>
      <c r="P10" s="25"/>
    </row>
    <row r="11" spans="1:16" s="24" customFormat="1" ht="13.5" customHeight="1" x14ac:dyDescent="0.25">
      <c r="A11" s="21">
        <v>10</v>
      </c>
      <c r="B11" s="22" t="s">
        <v>36</v>
      </c>
      <c r="C11" s="22">
        <f>VLOOKUP(B11,[6]Список_компаний_полный!$A:$D,2,0)</f>
        <v>7706614573</v>
      </c>
      <c r="D11" s="22" t="s">
        <v>258</v>
      </c>
      <c r="E11" s="21" t="str">
        <f>VLOOKUP(B11,[6]Список_компаний_полный!$A:$D,4,0)</f>
        <v>ОАО "Атомное и энергетическое машиностроение" (ОАО "Атомэнергомаш")</v>
      </c>
      <c r="F11" s="22" t="s">
        <v>5</v>
      </c>
      <c r="G11" s="23"/>
      <c r="H11" s="23"/>
      <c r="K11" s="25"/>
      <c r="L11" s="25"/>
      <c r="M11" s="25"/>
      <c r="N11" s="25"/>
      <c r="O11" s="25"/>
      <c r="P11" s="25"/>
    </row>
    <row r="12" spans="1:16" s="24" customFormat="1" ht="13.5" customHeight="1" x14ac:dyDescent="0.25">
      <c r="A12" s="21">
        <v>11</v>
      </c>
      <c r="B12" s="22" t="s">
        <v>38</v>
      </c>
      <c r="C12" s="22">
        <f>VLOOKUP(B12,[6]Список_компаний_полный!$A:$D,2,0)</f>
        <v>5029112443</v>
      </c>
      <c r="D12" s="22" t="s">
        <v>259</v>
      </c>
      <c r="E12" s="21" t="str">
        <f>VLOOKUP(B12,[6]Список_компаний_полный!$A:$D,4,0)</f>
        <v>ОАО "Атомэнергоремонт"</v>
      </c>
      <c r="F12" s="22" t="s">
        <v>5</v>
      </c>
      <c r="G12" s="23"/>
      <c r="H12" s="23"/>
      <c r="K12" s="25"/>
      <c r="L12" s="25"/>
      <c r="M12" s="25"/>
      <c r="N12" s="25"/>
      <c r="O12" s="25"/>
      <c r="P12" s="25"/>
    </row>
    <row r="13" spans="1:16" s="24" customFormat="1" ht="13.5" customHeight="1" x14ac:dyDescent="0.25">
      <c r="A13" s="21">
        <v>12</v>
      </c>
      <c r="B13" s="22" t="s">
        <v>214</v>
      </c>
      <c r="C13" s="22">
        <f>VLOOKUP(B13,[6]Список_компаний_полный!$A:$D,2,0)</f>
        <v>7706673635</v>
      </c>
      <c r="D13" s="22" t="s">
        <v>260</v>
      </c>
      <c r="E13" s="21" t="str">
        <f>VLOOKUP(B13,[6]Список_компаний_полный!$A:$D,4,0)</f>
        <v>ЗАО "АЭМ-лизинг"</v>
      </c>
      <c r="F13" s="22" t="s">
        <v>5</v>
      </c>
      <c r="G13" s="23"/>
      <c r="H13" s="23"/>
      <c r="K13" s="25"/>
      <c r="L13" s="25"/>
      <c r="M13" s="25"/>
      <c r="N13" s="25"/>
      <c r="O13" s="25"/>
      <c r="P13" s="25"/>
    </row>
    <row r="14" spans="1:16" s="24" customFormat="1" ht="13.5" customHeight="1" x14ac:dyDescent="0.25">
      <c r="A14" s="6">
        <v>13</v>
      </c>
      <c r="B14" s="22" t="s">
        <v>41</v>
      </c>
      <c r="C14" s="22">
        <f>VLOOKUP(B14,[6]Список_компаний_полный!$A:$D,2,0)</f>
        <v>7817311895</v>
      </c>
      <c r="D14" s="22" t="s">
        <v>261</v>
      </c>
      <c r="E14" s="21" t="str">
        <f>VLOOKUP(B14,[6]Список_компаний_полный!$A:$D,4,0)</f>
        <v>ЗАО "АЭМ-технологии"</v>
      </c>
      <c r="F14" s="22" t="s">
        <v>5</v>
      </c>
      <c r="G14" s="23"/>
      <c r="H14" s="23"/>
      <c r="K14" s="25"/>
      <c r="L14" s="25"/>
      <c r="M14" s="25"/>
      <c r="N14" s="25"/>
      <c r="O14" s="25"/>
      <c r="P14" s="25"/>
    </row>
    <row r="15" spans="1:16" s="24" customFormat="1" ht="13.5" customHeight="1" x14ac:dyDescent="0.25">
      <c r="A15" s="21">
        <v>14</v>
      </c>
      <c r="B15" s="22" t="s">
        <v>45</v>
      </c>
      <c r="C15" s="22">
        <f>VLOOKUP(B15,[6]Список_компаний_полный!$A:$D,2,0)</f>
        <v>7706664260</v>
      </c>
      <c r="D15" s="22" t="s">
        <v>263</v>
      </c>
      <c r="E15" s="21" t="str">
        <f>VLOOKUP(B15,[6]Список_компаний_полный!$A:$D,4,0)</f>
        <v>ОАО "Атомный энергопромышленный комплекс" (ОАО "Атомэнергопром")</v>
      </c>
      <c r="F15" s="22" t="s">
        <v>5</v>
      </c>
      <c r="G15" s="23"/>
      <c r="H15" s="23"/>
      <c r="K15" s="25"/>
      <c r="L15" s="25"/>
      <c r="M15" s="25"/>
      <c r="N15" s="25"/>
      <c r="O15" s="25"/>
      <c r="P15" s="25"/>
    </row>
    <row r="16" spans="1:16" s="24" customFormat="1" ht="13.5" customHeight="1" x14ac:dyDescent="0.25">
      <c r="A16" s="21">
        <v>15</v>
      </c>
      <c r="B16" s="22" t="s">
        <v>245</v>
      </c>
      <c r="C16" s="22" t="s">
        <v>245</v>
      </c>
      <c r="D16" s="22" t="s">
        <v>264</v>
      </c>
      <c r="E16" s="22" t="s">
        <v>245</v>
      </c>
      <c r="F16" s="22" t="s">
        <v>5</v>
      </c>
      <c r="G16" s="23"/>
      <c r="H16" s="23"/>
      <c r="K16" s="25"/>
      <c r="L16" s="25"/>
      <c r="M16" s="25"/>
      <c r="N16" s="25"/>
      <c r="O16" s="25"/>
      <c r="P16" s="25"/>
    </row>
    <row r="17" spans="1:16" s="24" customFormat="1" ht="13.5" customHeight="1" x14ac:dyDescent="0.25">
      <c r="A17" s="21">
        <v>16</v>
      </c>
      <c r="B17" s="22" t="s">
        <v>47</v>
      </c>
      <c r="C17" s="22">
        <f>VLOOKUP(B17,[6]Список_компаний_полный!$A:$D,2,0)</f>
        <v>3801098402</v>
      </c>
      <c r="D17" s="22" t="s">
        <v>265</v>
      </c>
      <c r="E17" s="22" t="str">
        <f>VLOOKUP(B17,[6]Список_компаний_полный!$A:$D,4,0)</f>
        <v>ОАО "Ангарский электролизный химический комбинат"</v>
      </c>
      <c r="F17" s="22" t="s">
        <v>5</v>
      </c>
      <c r="G17" s="23"/>
      <c r="H17" s="23"/>
      <c r="K17" s="25"/>
      <c r="L17" s="25"/>
      <c r="M17" s="25"/>
      <c r="N17" s="25"/>
      <c r="O17" s="25"/>
      <c r="P17" s="25"/>
    </row>
    <row r="18" spans="1:16" s="24" customFormat="1" ht="13.5" customHeight="1" x14ac:dyDescent="0.25">
      <c r="A18" s="6">
        <v>17</v>
      </c>
      <c r="B18" s="22" t="s">
        <v>51</v>
      </c>
      <c r="C18" s="22">
        <f>VLOOKUP(B18,[6]Список_компаний_полный!$A:$D,2,0)</f>
        <v>7721247141</v>
      </c>
      <c r="D18" s="22" t="s">
        <v>266</v>
      </c>
      <c r="E18" s="22" t="str">
        <f>VLOOKUP(B18,[6]Список_компаний_полный!$A:$D,4,0)</f>
        <v>ОАО"Всеросийский научно-исследовательский институт по эксплуатации атомных электростанций"</v>
      </c>
      <c r="F18" s="22" t="s">
        <v>5</v>
      </c>
      <c r="G18" s="23"/>
      <c r="H18" s="23"/>
      <c r="K18" s="25"/>
      <c r="L18" s="25"/>
      <c r="M18" s="25"/>
      <c r="N18" s="25"/>
      <c r="O18" s="25"/>
      <c r="P18" s="25"/>
    </row>
    <row r="19" spans="1:16" s="24" customFormat="1" ht="13.5" customHeight="1" x14ac:dyDescent="0.25">
      <c r="A19" s="21">
        <v>18</v>
      </c>
      <c r="B19" s="22" t="s">
        <v>53</v>
      </c>
      <c r="C19" s="22">
        <f>VLOOKUP(B19,[6]Список_компаний_полный!$A:$D,2,0)</f>
        <v>7734598490</v>
      </c>
      <c r="D19" s="22" t="s">
        <v>267</v>
      </c>
      <c r="E19" s="22" t="str">
        <f>VLOOKUP(B19,[6]Список_компаний_полный!$A:$D,4,0)</f>
        <v>ОАО "Всероссийский научно-исследовательский институт неорганических материалов имени академика А.А.Бочвара"</v>
      </c>
      <c r="F19" s="22" t="s">
        <v>5</v>
      </c>
      <c r="G19" s="23"/>
      <c r="H19" s="23"/>
      <c r="K19" s="25"/>
      <c r="L19" s="25"/>
      <c r="M19" s="25"/>
      <c r="N19" s="25"/>
      <c r="O19" s="25"/>
      <c r="P19" s="25"/>
    </row>
    <row r="20" spans="1:16" s="24" customFormat="1" ht="13.5" customHeight="1" x14ac:dyDescent="0.25">
      <c r="A20" s="21">
        <v>19</v>
      </c>
      <c r="B20" s="22" t="s">
        <v>55</v>
      </c>
      <c r="C20" s="22">
        <f>VLOOKUP(B20,[6]Список_компаний_полный!$A:$D,2,0)</f>
        <v>7724675770</v>
      </c>
      <c r="D20" s="22" t="s">
        <v>268</v>
      </c>
      <c r="E20" s="22" t="str">
        <f>VLOOKUP(B20,[6]Список_компаний_полный!$A:$D,4,0)</f>
        <v>ОАО "Ведущий научно-исследовательский институт химической технологии (ВНИИХТ)"</v>
      </c>
      <c r="F20" s="22" t="s">
        <v>5</v>
      </c>
      <c r="G20" s="23"/>
      <c r="H20" s="23"/>
      <c r="K20" s="25"/>
      <c r="L20" s="25"/>
      <c r="M20" s="25"/>
      <c r="N20" s="25"/>
      <c r="O20" s="25"/>
      <c r="P20" s="25"/>
    </row>
    <row r="21" spans="1:16" s="24" customFormat="1" ht="13.5" customHeight="1" x14ac:dyDescent="0.25">
      <c r="A21" s="21">
        <v>20</v>
      </c>
      <c r="B21" s="22" t="s">
        <v>246</v>
      </c>
      <c r="C21" s="22">
        <v>7814417371</v>
      </c>
      <c r="D21" s="22">
        <v>2010460000</v>
      </c>
      <c r="E21" s="22" t="s">
        <v>351</v>
      </c>
      <c r="F21" s="22" t="s">
        <v>5</v>
      </c>
      <c r="G21" s="23"/>
      <c r="H21" s="23"/>
      <c r="K21" s="25"/>
      <c r="L21" s="25"/>
      <c r="M21" s="25"/>
      <c r="N21" s="25"/>
      <c r="O21" s="25"/>
      <c r="P21" s="25"/>
    </row>
    <row r="22" spans="1:16" s="24" customFormat="1" ht="13.5" customHeight="1" x14ac:dyDescent="0.25">
      <c r="A22" s="6">
        <v>21</v>
      </c>
      <c r="B22" s="22" t="s">
        <v>59</v>
      </c>
      <c r="C22" s="22">
        <f>VLOOKUP(B22,[6]Список_компаний_полный!$A:$D,2,0)</f>
        <v>5036092340</v>
      </c>
      <c r="D22" s="22" t="s">
        <v>269</v>
      </c>
      <c r="E22" s="22" t="str">
        <f>VLOOKUP(B22,[6]Список_компаний_полный!$A:$D,4,0)</f>
        <v>ОАО "Ордена Трудового Красного Знамени и ордена труда ЧССР - опытное конструкторское бюро "ГИДРОПРЕСС"</v>
      </c>
      <c r="F22" s="22" t="s">
        <v>5</v>
      </c>
      <c r="G22" s="23"/>
      <c r="H22" s="23"/>
      <c r="K22" s="25"/>
      <c r="L22" s="25"/>
      <c r="M22" s="25"/>
      <c r="N22" s="25"/>
      <c r="O22" s="25"/>
      <c r="P22" s="25"/>
    </row>
    <row r="23" spans="1:16" s="24" customFormat="1" ht="13.5" customHeight="1" x14ac:dyDescent="0.25">
      <c r="A23" s="21">
        <v>22</v>
      </c>
      <c r="B23" s="22" t="s">
        <v>61</v>
      </c>
      <c r="C23" s="22">
        <f>VLOOKUP(B23,[6]Список_компаний_полный!$A:$D,2,0)</f>
        <v>7706699062</v>
      </c>
      <c r="D23" s="22" t="s">
        <v>270</v>
      </c>
      <c r="E23" s="22" t="str">
        <f>VLOOKUP(B23,[6]Список_компаний_полный!$A:$D,4,0)</f>
        <v>ОАО "Государственный научно-исследовательский проектный институт редкометаллической промышленности "Гиредмет"</v>
      </c>
      <c r="F23" s="22" t="s">
        <v>5</v>
      </c>
      <c r="G23" s="23"/>
      <c r="H23" s="23"/>
      <c r="K23" s="25"/>
      <c r="L23" s="25"/>
      <c r="M23" s="25"/>
      <c r="N23" s="25"/>
      <c r="O23" s="25"/>
      <c r="P23" s="25"/>
    </row>
    <row r="24" spans="1:16" s="24" customFormat="1" ht="13.5" customHeight="1" x14ac:dyDescent="0.25">
      <c r="A24" s="21">
        <v>23</v>
      </c>
      <c r="B24" s="22" t="s">
        <v>63</v>
      </c>
      <c r="C24" s="22">
        <f>VLOOKUP(B24,[6]Список_компаний_полный!$A:$D,2,0)</f>
        <v>7706729736</v>
      </c>
      <c r="D24" s="22" t="s">
        <v>271</v>
      </c>
      <c r="E24" s="22" t="str">
        <f>VLOOKUP(B24,[6]Список_компаний_полный!$A:$D,4,0)</f>
        <v>ЗАО "Гринатом"</v>
      </c>
      <c r="F24" s="22" t="s">
        <v>5</v>
      </c>
      <c r="G24" s="23"/>
      <c r="H24" s="23"/>
      <c r="K24" s="25"/>
      <c r="L24" s="25"/>
      <c r="M24" s="25"/>
      <c r="N24" s="25"/>
      <c r="O24" s="25"/>
      <c r="P24" s="25"/>
    </row>
    <row r="25" spans="1:16" s="24" customFormat="1" ht="13.5" customHeight="1" x14ac:dyDescent="0.25">
      <c r="A25" s="21">
        <v>24</v>
      </c>
      <c r="B25" s="22" t="s">
        <v>65</v>
      </c>
      <c r="C25" s="22">
        <f>VLOOKUP(B25,[6]Список_компаний_полный!$A:$D,2,0)</f>
        <v>7708697977</v>
      </c>
      <c r="D25" s="22" t="s">
        <v>272</v>
      </c>
      <c r="E25" s="22" t="str">
        <f>VLOOKUP(B25,[6]Список_компаний_полный!$A:$D,4,0)</f>
        <v>ОАО "Государственный специализированный проектный институт" (ОАО "ГСПИ")</v>
      </c>
      <c r="F25" s="22" t="s">
        <v>5</v>
      </c>
      <c r="G25" s="23"/>
      <c r="H25" s="23"/>
      <c r="K25" s="25"/>
      <c r="L25" s="25"/>
      <c r="M25" s="25"/>
      <c r="N25" s="25"/>
      <c r="O25" s="25"/>
      <c r="P25" s="25"/>
    </row>
    <row r="26" spans="1:16" s="24" customFormat="1" ht="13.5" customHeight="1" x14ac:dyDescent="0.25">
      <c r="A26" s="6">
        <v>25</v>
      </c>
      <c r="B26" s="22" t="s">
        <v>67</v>
      </c>
      <c r="C26" s="22">
        <f>VLOOKUP(B26,[6]Список_компаний_полный!$A:$D,2,0)</f>
        <v>4506004751</v>
      </c>
      <c r="D26" s="22" t="s">
        <v>273</v>
      </c>
      <c r="E26" s="22" t="str">
        <f>VLOOKUP(B26,[6]Список_компаний_полный!$A:$D,4,0)</f>
        <v>ЗАО "Далур"</v>
      </c>
      <c r="F26" s="22" t="s">
        <v>5</v>
      </c>
      <c r="G26" s="23"/>
      <c r="H26" s="23"/>
      <c r="K26" s="25"/>
      <c r="L26" s="25"/>
      <c r="M26" s="25"/>
      <c r="N26" s="25"/>
      <c r="O26" s="25"/>
      <c r="P26" s="25"/>
    </row>
    <row r="27" spans="1:16" s="24" customFormat="1" ht="13.5" customHeight="1" x14ac:dyDescent="0.25">
      <c r="A27" s="21">
        <v>26</v>
      </c>
      <c r="B27" s="22" t="s">
        <v>69</v>
      </c>
      <c r="C27" s="22">
        <f>VLOOKUP(B27,[6]Список_компаний_полный!$A:$D,2,0)</f>
        <v>7706730001</v>
      </c>
      <c r="D27" s="22" t="s">
        <v>274</v>
      </c>
      <c r="E27" s="22" t="str">
        <f>VLOOKUP(B27,[6]Список_компаний_полный!$A:$D,4,0)</f>
        <v>ОАО "Дирекция Единого Заказа оборудования для АЭС"</v>
      </c>
      <c r="F27" s="22" t="s">
        <v>5</v>
      </c>
      <c r="G27" s="23"/>
      <c r="H27" s="23"/>
      <c r="K27" s="25"/>
      <c r="L27" s="25"/>
      <c r="M27" s="25"/>
      <c r="N27" s="25"/>
      <c r="O27" s="25"/>
      <c r="P27" s="25"/>
    </row>
    <row r="28" spans="1:16" s="24" customFormat="1" ht="13.5" customHeight="1" x14ac:dyDescent="0.25">
      <c r="A28" s="21">
        <v>27</v>
      </c>
      <c r="B28" s="22" t="s">
        <v>71</v>
      </c>
      <c r="C28" s="22">
        <v>7708671295</v>
      </c>
      <c r="D28" s="22">
        <v>2010020602</v>
      </c>
      <c r="E28" s="22" t="s">
        <v>72</v>
      </c>
      <c r="F28" s="22" t="s">
        <v>5</v>
      </c>
      <c r="G28" s="23"/>
      <c r="H28" s="23"/>
      <c r="K28" s="25"/>
      <c r="L28" s="25"/>
      <c r="M28" s="25"/>
      <c r="N28" s="25"/>
      <c r="O28" s="25"/>
      <c r="P28" s="25"/>
    </row>
    <row r="29" spans="1:16" s="24" customFormat="1" ht="13.5" customHeight="1" x14ac:dyDescent="0.25">
      <c r="A29" s="21">
        <v>28</v>
      </c>
      <c r="B29" s="22" t="s">
        <v>73</v>
      </c>
      <c r="C29" s="22">
        <f>VLOOKUP(B29,[6]Список_компаний_полный!$A:$D,2,0)</f>
        <v>7701763846</v>
      </c>
      <c r="D29" s="22" t="s">
        <v>275</v>
      </c>
      <c r="E29" s="22" t="str">
        <f>VLOOKUP(B29,[6]Список_компаний_полный!$A:$D,4,0)</f>
        <v>ОАО "Всероссийское производственное объединение "Зарубежатомэнергострой" (ОАО "ВПО "ЗАЭС")</v>
      </c>
      <c r="F29" s="22" t="s">
        <v>5</v>
      </c>
      <c r="G29" s="23"/>
      <c r="H29" s="23"/>
      <c r="K29" s="25"/>
      <c r="L29" s="25"/>
      <c r="M29" s="25"/>
      <c r="N29" s="25"/>
      <c r="O29" s="25"/>
      <c r="P29" s="25"/>
    </row>
    <row r="30" spans="1:16" s="24" customFormat="1" ht="13.5" customHeight="1" x14ac:dyDescent="0.25">
      <c r="A30" s="6">
        <v>29</v>
      </c>
      <c r="B30" s="22" t="s">
        <v>77</v>
      </c>
      <c r="C30" s="22">
        <f>VLOOKUP(B30,[6]Список_компаний_полный!$A:$D,2,0)</f>
        <v>5036040729</v>
      </c>
      <c r="D30" s="22" t="s">
        <v>276</v>
      </c>
      <c r="E30" s="21" t="str">
        <f>VLOOKUP(B30,[6]Список_компаний_полный!$A:$D,4,0)</f>
        <v>ОАО "Машиностроительный завод "ЗиО Подольск"</v>
      </c>
      <c r="F30" s="22" t="s">
        <v>5</v>
      </c>
      <c r="G30" s="23"/>
      <c r="H30" s="23"/>
      <c r="K30" s="25"/>
      <c r="L30" s="25"/>
      <c r="M30" s="25"/>
      <c r="N30" s="25"/>
      <c r="O30" s="25"/>
      <c r="P30" s="25"/>
    </row>
    <row r="31" spans="1:16" s="24" customFormat="1" ht="13.5" customHeight="1" x14ac:dyDescent="0.25">
      <c r="A31" s="21">
        <v>30</v>
      </c>
      <c r="B31" s="22" t="s">
        <v>75</v>
      </c>
      <c r="C31" s="22">
        <f>VLOOKUP(B31,[6]Список_компаний_полный!$A:$D,2,0)</f>
        <v>5036039258</v>
      </c>
      <c r="D31" s="22" t="s">
        <v>277</v>
      </c>
      <c r="E31" s="21" t="str">
        <f>VLOOKUP(B31,[6]Список_компаний_полный!$A:$D,4,0)</f>
        <v>ОАО "Инжиниринговая компания "ЗИОМАР"</v>
      </c>
      <c r="F31" s="22" t="s">
        <v>5</v>
      </c>
      <c r="G31" s="23"/>
      <c r="H31" s="23"/>
      <c r="K31" s="25"/>
      <c r="L31" s="25"/>
      <c r="M31" s="25"/>
      <c r="N31" s="25"/>
      <c r="O31" s="25"/>
      <c r="P31" s="25"/>
    </row>
    <row r="32" spans="1:16" s="23" customFormat="1" ht="13.5" customHeight="1" x14ac:dyDescent="0.25">
      <c r="A32" s="21">
        <v>31</v>
      </c>
      <c r="B32" s="22" t="s">
        <v>79</v>
      </c>
      <c r="C32" s="22">
        <f>VLOOKUP(B32,[6]Список_компаний_полный!$A:$D,2,0)</f>
        <v>7450045935</v>
      </c>
      <c r="D32" s="22" t="s">
        <v>278</v>
      </c>
      <c r="E32" s="21" t="str">
        <f>VLOOKUP(B32,[6]Список_компаний_полный!$A:$D,4,0)</f>
        <v>ООО "Завод углеродных и композиционных материалов"</v>
      </c>
      <c r="F32" s="22" t="s">
        <v>5</v>
      </c>
      <c r="I32" s="24"/>
      <c r="J32" s="24"/>
      <c r="K32" s="25"/>
      <c r="L32" s="25"/>
      <c r="M32" s="25"/>
      <c r="N32" s="25"/>
      <c r="O32" s="25"/>
      <c r="P32" s="25"/>
    </row>
    <row r="33" spans="1:16" s="23" customFormat="1" ht="13.5" customHeight="1" x14ac:dyDescent="0.25">
      <c r="A33" s="21">
        <v>32</v>
      </c>
      <c r="B33" s="22" t="s">
        <v>81</v>
      </c>
      <c r="C33" s="22">
        <f>VLOOKUP(B33,[6]Список_компаний_полный!$A:$D,2,0)</f>
        <v>7706689000</v>
      </c>
      <c r="D33" s="22" t="s">
        <v>279</v>
      </c>
      <c r="E33" s="21" t="str">
        <f>VLOOKUP(B33,[6]Список_компаний_полный!$A:$D,4,0)</f>
        <v>ОАО "Инжиниринговый центр "Русская газовая центрифуга"</v>
      </c>
      <c r="F33" s="22" t="s">
        <v>5</v>
      </c>
      <c r="I33" s="24"/>
      <c r="J33" s="24"/>
      <c r="K33" s="25"/>
      <c r="L33" s="25"/>
      <c r="M33" s="25"/>
      <c r="N33" s="25"/>
      <c r="O33" s="25"/>
      <c r="P33" s="25"/>
    </row>
    <row r="34" spans="1:16" s="23" customFormat="1" ht="13.5" customHeight="1" x14ac:dyDescent="0.25">
      <c r="A34" s="6">
        <v>33</v>
      </c>
      <c r="B34" s="22" t="s">
        <v>85</v>
      </c>
      <c r="C34" s="22">
        <f>VLOOKUP(B34,[6]Список_компаний_полный!$A:$D,2,0)</f>
        <v>3305004397</v>
      </c>
      <c r="D34" s="22" t="s">
        <v>280</v>
      </c>
      <c r="E34" s="21" t="str">
        <f>VLOOKUP(B34,[6]Список_компаний_полный!$A:$D,4,0)</f>
        <v>ОАО "Ковровский механический завод"</v>
      </c>
      <c r="F34" s="22" t="s">
        <v>5</v>
      </c>
      <c r="I34" s="24"/>
      <c r="J34" s="24"/>
      <c r="K34" s="25"/>
      <c r="L34" s="25"/>
      <c r="M34" s="25"/>
      <c r="N34" s="25"/>
      <c r="O34" s="25"/>
      <c r="P34" s="25"/>
    </row>
    <row r="35" spans="1:16" s="23" customFormat="1" ht="13.5" customHeight="1" x14ac:dyDescent="0.25">
      <c r="A35" s="21">
        <v>34</v>
      </c>
      <c r="B35" s="22" t="s">
        <v>89</v>
      </c>
      <c r="C35" s="22">
        <f>VLOOKUP(B35,[6]Список_компаний_полный!$A:$D,2,0)</f>
        <v>7705833438</v>
      </c>
      <c r="D35" s="22" t="s">
        <v>281</v>
      </c>
      <c r="E35" s="21" t="str">
        <f>VLOOKUP(B35,[6]Список_компаний_полный!$A:$D,4,0)</f>
        <v>ООО "Краун"</v>
      </c>
      <c r="F35" s="22" t="s">
        <v>5</v>
      </c>
      <c r="I35" s="24"/>
      <c r="J35" s="24"/>
      <c r="K35" s="25"/>
      <c r="L35" s="25"/>
      <c r="M35" s="25"/>
      <c r="N35" s="25"/>
      <c r="O35" s="25"/>
      <c r="P35" s="25"/>
    </row>
    <row r="36" spans="1:16" s="23" customFormat="1" ht="13.5" customHeight="1" x14ac:dyDescent="0.25">
      <c r="A36" s="21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I36" s="24"/>
      <c r="J36" s="24"/>
      <c r="K36" s="25"/>
      <c r="L36" s="25"/>
      <c r="M36" s="25"/>
      <c r="N36" s="25"/>
      <c r="O36" s="25"/>
      <c r="P36" s="25"/>
    </row>
    <row r="37" spans="1:16" s="23" customFormat="1" ht="13.5" customHeight="1" x14ac:dyDescent="0.25">
      <c r="A37" s="21">
        <v>36</v>
      </c>
      <c r="B37" s="22" t="s">
        <v>93</v>
      </c>
      <c r="C37" s="22">
        <f>VLOOKUP(B37,[6]Список_компаний_полный!$A:$D,2,0)</f>
        <v>7724558466</v>
      </c>
      <c r="D37" s="22" t="s">
        <v>282</v>
      </c>
      <c r="E37" s="21" t="str">
        <f>VLOOKUP(B37,[6]Список_компаний_полный!$A:$D,4,0)</f>
        <v>ОАО "Московский завод полиметаллов"</v>
      </c>
      <c r="F37" s="22" t="s">
        <v>5</v>
      </c>
      <c r="I37" s="24"/>
      <c r="J37" s="24"/>
      <c r="K37" s="25"/>
      <c r="L37" s="25"/>
      <c r="M37" s="25"/>
      <c r="N37" s="25"/>
      <c r="O37" s="25"/>
      <c r="P37" s="25"/>
    </row>
    <row r="38" spans="1:16" s="23" customFormat="1" ht="13.5" customHeight="1" x14ac:dyDescent="0.25">
      <c r="A38" s="6">
        <v>37</v>
      </c>
      <c r="B38" s="22" t="s">
        <v>99</v>
      </c>
      <c r="C38" s="22">
        <f>VLOOKUP(B38,[6]Список_компаний_полный!$A:$D,2,0)</f>
        <v>5053005918</v>
      </c>
      <c r="D38" s="22" t="s">
        <v>283</v>
      </c>
      <c r="E38" s="21" t="str">
        <f>VLOOKUP(B38,[6]Список_компаний_полный!$A:$D,4,0)</f>
        <v>ОАО "Машиностроительный завод"</v>
      </c>
      <c r="F38" s="22" t="s">
        <v>5</v>
      </c>
      <c r="I38" s="24"/>
      <c r="J38" s="24"/>
      <c r="K38" s="25"/>
      <c r="L38" s="25"/>
      <c r="M38" s="25"/>
      <c r="N38" s="25"/>
      <c r="O38" s="25"/>
      <c r="P38" s="25"/>
    </row>
    <row r="39" spans="1:16" s="23" customFormat="1" ht="13.5" customHeight="1" x14ac:dyDescent="0.25">
      <c r="A39" s="21">
        <v>38</v>
      </c>
      <c r="B39" s="22" t="s">
        <v>109</v>
      </c>
      <c r="C39" s="22">
        <f>VLOOKUP(B39,[6]Список_компаний_полный!$A:$D,2,0)</f>
        <v>5410114184</v>
      </c>
      <c r="D39" s="22" t="s">
        <v>284</v>
      </c>
      <c r="E39" s="21" t="str">
        <f>VLOOKUP(B39,[6]Список_компаний_полный!$A:$D,4,0)</f>
        <v>ОАО "Новосибирский завод химконцентратов"</v>
      </c>
      <c r="F39" s="22" t="s">
        <v>5</v>
      </c>
      <c r="I39" s="24"/>
      <c r="J39" s="24"/>
      <c r="K39" s="25"/>
      <c r="L39" s="25"/>
      <c r="M39" s="25"/>
      <c r="N39" s="25"/>
      <c r="O39" s="25"/>
      <c r="P39" s="25"/>
    </row>
    <row r="40" spans="1:16" ht="13.5" customHeight="1" x14ac:dyDescent="0.25">
      <c r="A40" s="21">
        <v>39</v>
      </c>
      <c r="B40" s="7" t="s">
        <v>111</v>
      </c>
      <c r="C40" s="7">
        <f>VLOOKUP(B40,[6]Список_компаний_полный!$A:$D,2,0)</f>
        <v>5260214123</v>
      </c>
      <c r="D40" s="7" t="s">
        <v>285</v>
      </c>
      <c r="E40" s="6" t="str">
        <f>VLOOKUP(B40,[6]Список_компаний_полный!$A:$D,4,0)</f>
        <v>ОАО Нижегородская инжиниринговая компания "Атомэнергопроект" (ОАО "НИАЭП")</v>
      </c>
      <c r="F40" s="7" t="s">
        <v>5</v>
      </c>
    </row>
    <row r="41" spans="1:16" ht="13.5" customHeight="1" x14ac:dyDescent="0.25">
      <c r="A41" s="21">
        <v>40</v>
      </c>
      <c r="B41" s="7" t="s">
        <v>113</v>
      </c>
      <c r="C41" s="7">
        <f>VLOOKUP(B41,[6]Список_компаний_полный!$A:$D,2,0)</f>
        <v>7302040242</v>
      </c>
      <c r="D41" s="7" t="s">
        <v>286</v>
      </c>
      <c r="E41" s="6" t="str">
        <f>VLOOKUP(B41,[6]Список_компаний_полный!$A:$D,4,0)</f>
        <v>ОАО Государственный научный центр - Научно-исследовательский институт атомных реакторов (ОАО "ГНЦ НИИАР")</v>
      </c>
      <c r="F41" s="7" t="s">
        <v>5</v>
      </c>
    </row>
    <row r="42" spans="1:16" ht="13.5" customHeight="1" x14ac:dyDescent="0.25">
      <c r="A42" s="6">
        <v>41</v>
      </c>
      <c r="B42" s="7" t="s">
        <v>115</v>
      </c>
      <c r="C42" s="7">
        <f>VLOOKUP(B42,[6]Список_компаний_полный!$A:$D,2,0)</f>
        <v>7726606316</v>
      </c>
      <c r="D42" s="7" t="s">
        <v>287</v>
      </c>
      <c r="E42" s="6" t="str">
        <f>VLOOKUP(B42,[6]Список_компаний_полный!$A:$D,4,0)</f>
        <v>ОАО "Научно-исследовательский институт технической физики и автоматизации (НИИТФА)"</v>
      </c>
      <c r="F42" s="7" t="s">
        <v>5</v>
      </c>
    </row>
    <row r="43" spans="1:16" ht="13.5" customHeight="1" x14ac:dyDescent="0.25">
      <c r="A43" s="21">
        <v>42</v>
      </c>
      <c r="B43" s="7" t="s">
        <v>117</v>
      </c>
      <c r="C43" s="7">
        <f>VLOOKUP(B43,[6]Список_компаний_полный!$A:$D,2,0)</f>
        <v>7715719854</v>
      </c>
      <c r="D43" s="7" t="s">
        <v>288</v>
      </c>
      <c r="E43" s="6" t="str">
        <f>VLOOKUP(B43,[6]Список_компаний_полный!$A:$D,4,0)</f>
        <v>ОАО "НИКИМТ "Атомстрой"</v>
      </c>
      <c r="F43" s="7" t="s">
        <v>5</v>
      </c>
    </row>
    <row r="44" spans="1:16" ht="13.5" customHeight="1" x14ac:dyDescent="0.25">
      <c r="A44" s="21">
        <v>43</v>
      </c>
      <c r="B44" s="7" t="s">
        <v>119</v>
      </c>
      <c r="C44" s="7">
        <f>VLOOKUP(B44,[6]Список_компаний_полный!$A:$D,2,0)</f>
        <v>7708698473</v>
      </c>
      <c r="D44" s="7" t="s">
        <v>289</v>
      </c>
      <c r="E44" s="6" t="str">
        <f>VLOOKUP(B44,[6]Список_компаний_полный!$A:$D,4,0)</f>
        <v>ОАО "Научно-исследовательский и конструкторский институт энерготехники имени Н.А. Доллежаля"</v>
      </c>
      <c r="F44" s="7" t="s">
        <v>5</v>
      </c>
    </row>
    <row r="45" spans="1:16" ht="13.5" customHeight="1" x14ac:dyDescent="0.25">
      <c r="A45" s="21">
        <v>44</v>
      </c>
      <c r="B45" s="7" t="s">
        <v>121</v>
      </c>
      <c r="C45" s="7">
        <f>VLOOKUP(B45,[6]Список_компаний_полный!$A:$D,2,0)</f>
        <v>7706688991</v>
      </c>
      <c r="D45" s="7" t="s">
        <v>290</v>
      </c>
      <c r="E45" s="6" t="str">
        <f>VLOOKUP(B45,[6]Список_компаний_полный!$A:$D,4,0)</f>
        <v>ОАО "НПК "Химпроминжиниринг"</v>
      </c>
      <c r="F45" s="7" t="s">
        <v>5</v>
      </c>
    </row>
    <row r="46" spans="1:16" ht="13.5" customHeight="1" x14ac:dyDescent="0.25">
      <c r="A46" s="6">
        <v>45</v>
      </c>
      <c r="B46" s="7" t="s">
        <v>127</v>
      </c>
      <c r="C46" s="7">
        <f>VLOOKUP(B46,[6]Список_компаний_полный!$A:$D,2,0)</f>
        <v>7706751361</v>
      </c>
      <c r="D46" s="7" t="s">
        <v>291</v>
      </c>
      <c r="E46" s="6" t="str">
        <f>VLOOKUP(B46,[6]Список_компаний_полный!$A:$D,4,0)</f>
        <v>ООО "Объединенная инновационная корпорация"</v>
      </c>
      <c r="F46" s="7" t="s">
        <v>5</v>
      </c>
    </row>
    <row r="47" spans="1:16" ht="13.5" customHeight="1" x14ac:dyDescent="0.25">
      <c r="A47" s="21">
        <v>46</v>
      </c>
      <c r="B47" s="7" t="s">
        <v>129</v>
      </c>
      <c r="C47" s="7">
        <f>VLOOKUP(B47,[6]Список_компаний_полный!$A:$D,2,0)</f>
        <v>7706704146</v>
      </c>
      <c r="D47" s="7" t="s">
        <v>292</v>
      </c>
      <c r="E47" s="6" t="str">
        <f>VLOOKUP(B47,[6]Список_компаний_полный!$A:$D,4,0)</f>
        <v>ОАО "Объединенная компания “Разделительно-сублиматный комплекс”</v>
      </c>
      <c r="F47" s="7" t="s">
        <v>5</v>
      </c>
    </row>
    <row r="48" spans="1:16" ht="13.5" customHeight="1" x14ac:dyDescent="0.25">
      <c r="A48" s="21">
        <v>47</v>
      </c>
      <c r="B48" s="7" t="s">
        <v>131</v>
      </c>
      <c r="C48" s="7">
        <f>VLOOKUP(B48,[6]Список_компаний_полный!$A:$D,2,0)</f>
        <v>5259077666</v>
      </c>
      <c r="D48" s="7" t="s">
        <v>293</v>
      </c>
      <c r="E48" s="6" t="str">
        <f>VLOOKUP(B48,[6]Список_компаний_полный!$A:$D,4,0)</f>
        <v>ОАО "Опытное Конструкторское Бюро Машиностроения имени И.И. Африкантова"</v>
      </c>
      <c r="F48" s="7" t="s">
        <v>5</v>
      </c>
    </row>
    <row r="49" spans="1:6" ht="13.5" customHeight="1" x14ac:dyDescent="0.25">
      <c r="A49" s="21">
        <v>48</v>
      </c>
      <c r="B49" s="7" t="s">
        <v>133</v>
      </c>
      <c r="C49" s="7">
        <v>1001000358</v>
      </c>
      <c r="D49" s="7">
        <v>2010242600</v>
      </c>
      <c r="E49" s="7" t="s">
        <v>134</v>
      </c>
      <c r="F49" s="7" t="s">
        <v>5</v>
      </c>
    </row>
    <row r="50" spans="1:6" ht="13.5" customHeight="1" x14ac:dyDescent="0.25">
      <c r="A50" s="6">
        <v>49</v>
      </c>
      <c r="B50" s="7" t="s">
        <v>135</v>
      </c>
      <c r="C50" s="7">
        <f>VLOOKUP(B50,[6]Список_компаний_полный!$A:$D,2,0)</f>
        <v>7530000048</v>
      </c>
      <c r="D50" s="7" t="s">
        <v>294</v>
      </c>
      <c r="E50" s="6" t="str">
        <f>VLOOKUP(B50,[6]Список_компаний_полный!$A:$D,4,0)</f>
        <v>ОАО "Приаргунское производственное горно-химическое объединение"</v>
      </c>
      <c r="F50" s="7" t="s">
        <v>5</v>
      </c>
    </row>
    <row r="51" spans="1:6" ht="13.5" customHeight="1" x14ac:dyDescent="0.25">
      <c r="A51" s="21">
        <v>50</v>
      </c>
      <c r="B51" s="7" t="s">
        <v>137</v>
      </c>
      <c r="C51" s="7">
        <f>VLOOKUP(B51,[6]Список_компаний_полный!$A:$D,2,0)</f>
        <v>7721699740</v>
      </c>
      <c r="D51" s="7" t="s">
        <v>295</v>
      </c>
      <c r="E51" s="6" t="str">
        <f>VLOOKUP(B51,[6]Список_компаний_полный!$A:$D,4,0)</f>
        <v>ОАО "Производственная система "ПСР"</v>
      </c>
      <c r="F51" s="7" t="s">
        <v>5</v>
      </c>
    </row>
    <row r="52" spans="1:6" ht="13.5" customHeight="1" x14ac:dyDescent="0.25">
      <c r="A52" s="21">
        <v>51</v>
      </c>
      <c r="B52" s="7" t="s">
        <v>139</v>
      </c>
      <c r="C52" s="7">
        <f>VLOOKUP(B52,[6]Список_компаний_полный!$A:$D,2,0)</f>
        <v>7713190205</v>
      </c>
      <c r="D52" s="7" t="s">
        <v>296</v>
      </c>
      <c r="E52" s="6" t="str">
        <f>VLOOKUP(B52,[6]Список_компаний_полный!$A:$D,4,0)</f>
        <v>ЗАО "РУСБУРМАШ"</v>
      </c>
      <c r="F52" s="7" t="s">
        <v>5</v>
      </c>
    </row>
    <row r="53" spans="1:6" ht="13.5" customHeight="1" x14ac:dyDescent="0.25">
      <c r="A53" s="21">
        <v>52</v>
      </c>
      <c r="B53" s="7" t="s">
        <v>141</v>
      </c>
      <c r="C53" s="7">
        <f>VLOOKUP(B53,[6]Список_компаний_полный!$A:$D,2,0)</f>
        <v>7721632827</v>
      </c>
      <c r="D53" s="7" t="s">
        <v>297</v>
      </c>
      <c r="E53" s="6" t="str">
        <f>VLOOKUP(B53,[6]Список_компаний_полный!$A:$D,4,0)</f>
        <v>ОАО "Российский концерн по производству электрической и тепловой энергии на атомных станциях "Росэнергоатом"</v>
      </c>
      <c r="F53" s="7" t="s">
        <v>5</v>
      </c>
    </row>
    <row r="54" spans="1:6" ht="13.5" customHeight="1" x14ac:dyDescent="0.25">
      <c r="A54" s="6">
        <v>53</v>
      </c>
      <c r="B54" s="7" t="s">
        <v>143</v>
      </c>
      <c r="C54" s="7">
        <f>VLOOKUP(B54,[6]Список_компаний_полный!$A:$D,2,0)</f>
        <v>7706759586</v>
      </c>
      <c r="D54" s="7" t="s">
        <v>298</v>
      </c>
      <c r="E54" s="6" t="str">
        <f>VLOOKUP(B54,[6]Список_компаний_полный!$A:$D,4,0)</f>
        <v>ЗАО "Русатом Оверсиз"</v>
      </c>
      <c r="F54" s="7" t="s">
        <v>5</v>
      </c>
    </row>
    <row r="55" spans="1:6" ht="13.5" customHeight="1" x14ac:dyDescent="0.25">
      <c r="A55" s="21">
        <v>54</v>
      </c>
      <c r="B55" s="7" t="s">
        <v>147</v>
      </c>
      <c r="C55" s="7">
        <f>VLOOKUP(B55,[6]Список_компаний_полный!$A:$D,2,0)</f>
        <v>5036076690</v>
      </c>
      <c r="D55" s="7" t="s">
        <v>299</v>
      </c>
      <c r="E55" s="6" t="str">
        <f>VLOOKUP(B55,[6]Список_компаний_полный!$A:$D,4,0)</f>
        <v>ЗАО "Русская ЭнергоМашиностроительная Компания"</v>
      </c>
      <c r="F55" s="7" t="s">
        <v>5</v>
      </c>
    </row>
    <row r="56" spans="1:6" ht="13.5" customHeight="1" x14ac:dyDescent="0.25">
      <c r="A56" s="21">
        <v>55</v>
      </c>
      <c r="B56" s="7" t="s">
        <v>149</v>
      </c>
      <c r="C56" s="7" t="s">
        <v>149</v>
      </c>
      <c r="D56" s="7">
        <v>2010230916</v>
      </c>
      <c r="E56" s="7" t="s">
        <v>150</v>
      </c>
      <c r="F56" s="7" t="s">
        <v>5</v>
      </c>
    </row>
    <row r="57" spans="1:6" ht="13.5" customHeight="1" x14ac:dyDescent="0.25">
      <c r="A57" s="21">
        <v>56</v>
      </c>
      <c r="B57" s="7" t="s">
        <v>151</v>
      </c>
      <c r="C57" s="7">
        <f>VLOOKUP(B57,[6]Список_компаний_полный!$A:$D,2,0)</f>
        <v>6664003909</v>
      </c>
      <c r="D57" s="7" t="s">
        <v>300</v>
      </c>
      <c r="E57" s="6" t="str">
        <f>VLOOKUP(B57,[6]Список_компаний_полный!$A:$D,4,0)</f>
        <v>ОАО "Свердловский научно-исследовательский институт химического машиностроения ("СвердНИИхиммаш")"</v>
      </c>
      <c r="F57" s="7" t="s">
        <v>5</v>
      </c>
    </row>
    <row r="58" spans="1:6" ht="13.5" customHeight="1" x14ac:dyDescent="0.25">
      <c r="A58" s="6">
        <v>57</v>
      </c>
      <c r="B58" s="7" t="s">
        <v>155</v>
      </c>
      <c r="C58" s="7">
        <f>VLOOKUP(B58,[6]Список_компаний_полный!$A:$D,2,0)</f>
        <v>6451420231</v>
      </c>
      <c r="D58" s="7" t="s">
        <v>301</v>
      </c>
      <c r="E58" s="6" t="str">
        <f>VLOOKUP(B58,[6]Список_компаний_полный!$A:$D,4,0)</f>
        <v>ООО "СНВ"</v>
      </c>
      <c r="F58" s="7" t="s">
        <v>5</v>
      </c>
    </row>
    <row r="59" spans="1:6" ht="13.5" customHeight="1" x14ac:dyDescent="0.25">
      <c r="A59" s="21">
        <v>58</v>
      </c>
      <c r="B59" s="7" t="s">
        <v>157</v>
      </c>
      <c r="C59" s="7">
        <f>VLOOKUP(B59,[6]Список_компаний_полный!$A:$D,2,0)</f>
        <v>7734592593</v>
      </c>
      <c r="D59" s="7" t="s">
        <v>302</v>
      </c>
      <c r="E59" s="6" t="str">
        <f>VLOOKUP(B59,[6]Список_компаний_полный!$A:$D,4,0)</f>
        <v>ОАО "Специализированный научно-исследовательский институт приборостроения" (ОАО "СНИИП")</v>
      </c>
      <c r="F59" s="7" t="s">
        <v>5</v>
      </c>
    </row>
    <row r="60" spans="1:6" ht="13.5" customHeight="1" x14ac:dyDescent="0.25">
      <c r="A60" s="21">
        <v>59</v>
      </c>
      <c r="B60" s="7" t="s">
        <v>161</v>
      </c>
      <c r="C60" s="7">
        <f>VLOOKUP(B60,[6]Список_компаний_полный!$A:$D,2,0)</f>
        <v>7024029499</v>
      </c>
      <c r="D60" s="7" t="s">
        <v>303</v>
      </c>
      <c r="E60" s="6" t="str">
        <f>VLOOKUP(B60,[6]Список_компаний_полный!$A:$D,4,0)</f>
        <v>ОАО "Сибирский химический комбинат"</v>
      </c>
      <c r="F60" s="7" t="s">
        <v>5</v>
      </c>
    </row>
    <row r="61" spans="1:6" ht="13.5" customHeight="1" x14ac:dyDescent="0.25">
      <c r="A61" s="21">
        <v>60</v>
      </c>
      <c r="B61" s="7" t="s">
        <v>167</v>
      </c>
      <c r="C61" s="7">
        <f>VLOOKUP(B61,[6]Список_компаний_полный!$A:$D,2,0)</f>
        <v>7706123550</v>
      </c>
      <c r="D61" s="7" t="s">
        <v>304</v>
      </c>
      <c r="E61" s="6" t="str">
        <f>VLOOKUP(B61,[6]Список_компаний_полный!$A:$D,4,0)</f>
        <v>ОАО "ТВЭЛ"</v>
      </c>
      <c r="F61" s="7" t="s">
        <v>5</v>
      </c>
    </row>
    <row r="62" spans="1:6" ht="13.5" customHeight="1" x14ac:dyDescent="0.25">
      <c r="A62" s="6">
        <v>61</v>
      </c>
      <c r="B62" s="7" t="s">
        <v>169</v>
      </c>
      <c r="C62" s="7">
        <f>VLOOKUP(B62,[6]Список_компаний_полный!$A:$D,2,0)</f>
        <v>7726523814</v>
      </c>
      <c r="D62" s="7" t="s">
        <v>305</v>
      </c>
      <c r="E62" s="6" t="str">
        <f>VLOOKUP(B62,[6]Список_компаний_полный!$A:$D,4,0)</f>
        <v>ЗАО "ТВЭЛ-СТРОИ"</v>
      </c>
      <c r="F62" s="7" t="s">
        <v>5</v>
      </c>
    </row>
    <row r="63" spans="1:6" ht="13.5" customHeight="1" x14ac:dyDescent="0.25">
      <c r="A63" s="21">
        <v>62</v>
      </c>
      <c r="B63" s="7" t="s">
        <v>171</v>
      </c>
      <c r="C63" s="7">
        <f>VLOOKUP(B63,[6]Список_компаний_полный!$A:$D,2,0)</f>
        <v>7706604582</v>
      </c>
      <c r="D63" s="7" t="s">
        <v>306</v>
      </c>
      <c r="E63" s="6" t="str">
        <f>VLOOKUP(B63,[6]Список_компаний_полный!$A:$D,4,0)</f>
        <v>ЗАО "ТЕНЕКС-Сервис"</v>
      </c>
      <c r="F63" s="7" t="s">
        <v>5</v>
      </c>
    </row>
    <row r="64" spans="1:6" ht="13.5" customHeight="1" x14ac:dyDescent="0.25">
      <c r="A64" s="21">
        <v>63</v>
      </c>
      <c r="B64" s="7" t="s">
        <v>173</v>
      </c>
      <c r="C64" s="7">
        <f>VLOOKUP(B64,[6]Список_компаний_полный!$A:$D,2,0)</f>
        <v>7706039242</v>
      </c>
      <c r="D64" s="7" t="s">
        <v>307</v>
      </c>
      <c r="E64" s="6" t="str">
        <f>VLOOKUP(B64,[6]Список_компаний_полный!$A:$D,4,0)</f>
        <v>ОАО "Техснабэкспорт"</v>
      </c>
      <c r="F64" s="7" t="s">
        <v>5</v>
      </c>
    </row>
    <row r="65" spans="1:6" ht="13.5" customHeight="1" x14ac:dyDescent="0.25">
      <c r="A65" s="21">
        <v>64</v>
      </c>
      <c r="B65" s="7" t="s">
        <v>175</v>
      </c>
      <c r="C65" s="7">
        <f>VLOOKUP(B65,[6]Список_компаний_полный!$A:$D,2,0)</f>
        <v>3329051460</v>
      </c>
      <c r="D65" s="7" t="s">
        <v>308</v>
      </c>
      <c r="E65" s="6" t="str">
        <f>VLOOKUP(B65,[6]Список_компаний_полный!$A:$D,4,0)</f>
        <v>ОАО "Владимирское производственное объединение "Точмаш"</v>
      </c>
      <c r="F65" s="7" t="s">
        <v>5</v>
      </c>
    </row>
    <row r="66" spans="1:6" ht="13.5" customHeight="1" x14ac:dyDescent="0.25">
      <c r="A66" s="6">
        <v>65</v>
      </c>
      <c r="B66" s="7" t="s">
        <v>177</v>
      </c>
      <c r="C66" s="7">
        <f>VLOOKUP(B66,[6]Список_компаний_полный!$A:$D,2,0)</f>
        <v>7706609414</v>
      </c>
      <c r="D66" s="7" t="s">
        <v>309</v>
      </c>
      <c r="E66" s="6" t="str">
        <f>VLOOKUP(B66,[6]Список_компаний_полный!$A:$D,4,0)</f>
        <v>ЗАО "Технологический центр "ТЕНЕКС"</v>
      </c>
      <c r="F66" s="7" t="s">
        <v>5</v>
      </c>
    </row>
    <row r="67" spans="1:6" ht="13.5" customHeight="1" x14ac:dyDescent="0.25">
      <c r="A67" s="21">
        <v>66</v>
      </c>
      <c r="B67" s="7" t="s">
        <v>181</v>
      </c>
      <c r="C67" s="7">
        <f>VLOOKUP(B67,[6]Список_компаний_полный!$A:$D,2,0)</f>
        <v>7706641432</v>
      </c>
      <c r="D67" s="7" t="s">
        <v>310</v>
      </c>
      <c r="E67" s="6" t="str">
        <f>VLOOKUP(B67,[6]Список_компаний_полный!$A:$D,4,0)</f>
        <v>ОАО "Урановая Горнорудная компания" (УГРК)</v>
      </c>
      <c r="F67" s="7" t="s">
        <v>5</v>
      </c>
    </row>
    <row r="68" spans="1:6" ht="13.5" customHeight="1" x14ac:dyDescent="0.25">
      <c r="A68" s="21">
        <v>67</v>
      </c>
      <c r="B68" s="7" t="s">
        <v>185</v>
      </c>
      <c r="C68" s="7">
        <f>VLOOKUP(B68,[6]Список_компаний_полный!$A:$D,2,0)</f>
        <v>6629020796</v>
      </c>
      <c r="D68" s="7" t="s">
        <v>311</v>
      </c>
      <c r="E68" s="6" t="str">
        <f>VLOOKUP(B68,[6]Список_компаний_полный!$A:$D,4,0)</f>
        <v>ООО "Уральский завод газовых центрифуг"</v>
      </c>
      <c r="F68" s="7" t="s">
        <v>5</v>
      </c>
    </row>
    <row r="69" spans="1:6" ht="13.5" customHeight="1" x14ac:dyDescent="0.25">
      <c r="A69" s="21">
        <v>68</v>
      </c>
      <c r="B69" s="7" t="s">
        <v>187</v>
      </c>
      <c r="C69" s="7">
        <f>VLOOKUP(B69,[6]Список_компаний_полный!$A:$D,2,0)</f>
        <v>6629022962</v>
      </c>
      <c r="D69" s="7" t="s">
        <v>312</v>
      </c>
      <c r="E69" s="6" t="str">
        <f>VLOOKUP(B69,[6]Список_компаний_полный!$A:$D,4,0)</f>
        <v>ОАО "Уральский электрохимический комбинат"</v>
      </c>
      <c r="F69" s="7" t="s">
        <v>5</v>
      </c>
    </row>
    <row r="70" spans="1:6" ht="13.5" customHeight="1" x14ac:dyDescent="0.25">
      <c r="A70" s="6">
        <v>69</v>
      </c>
      <c r="B70" s="7" t="s">
        <v>189</v>
      </c>
      <c r="C70" s="7" t="str">
        <f>VLOOKUP(B70,[6]Список_компаний_полный!$A:$D,2,0)</f>
        <v>0302001219</v>
      </c>
      <c r="D70" s="7" t="s">
        <v>313</v>
      </c>
      <c r="E70" s="6" t="str">
        <f>VLOOKUP(B70,[6]Список_компаний_полный!$A:$D,4,0)</f>
        <v>ОАО "Хиагда"</v>
      </c>
      <c r="F70" s="7" t="s">
        <v>5</v>
      </c>
    </row>
    <row r="71" spans="1:6" ht="13.5" customHeight="1" x14ac:dyDescent="0.25">
      <c r="A71" s="21">
        <v>70</v>
      </c>
      <c r="B71" s="7" t="s">
        <v>191</v>
      </c>
      <c r="C71" s="7">
        <f>VLOOKUP(B71,[6]Список_компаний_полный!$A:$D,2,0)</f>
        <v>7706723156</v>
      </c>
      <c r="D71" s="7" t="s">
        <v>314</v>
      </c>
      <c r="E71" s="6" t="str">
        <f>VLOOKUP(B71,[6]Список_компаний_полный!$A:$D,4,0)</f>
        <v>ОАО "Центр управления непрофильными активами атомной отрасли"</v>
      </c>
      <c r="F71" s="7" t="s">
        <v>5</v>
      </c>
    </row>
    <row r="72" spans="1:6" ht="13.5" customHeight="1" x14ac:dyDescent="0.25">
      <c r="A72" s="21">
        <v>71</v>
      </c>
      <c r="B72" s="7" t="s">
        <v>193</v>
      </c>
      <c r="C72" s="7">
        <f>VLOOKUP(B72,[6]Список_компаний_полный!$A:$D,2,0)</f>
        <v>7806394392</v>
      </c>
      <c r="D72" s="7" t="s">
        <v>315</v>
      </c>
      <c r="E72" s="6" t="str">
        <f>VLOOKUP(B72,[6]Список_компаний_полный!$A:$D,4,0)</f>
        <v>ОАО "Центральное конструкторское бюро машиностроения"</v>
      </c>
      <c r="F72" s="7" t="s">
        <v>5</v>
      </c>
    </row>
    <row r="73" spans="1:6" ht="13.5" customHeight="1" x14ac:dyDescent="0.25">
      <c r="A73" s="21">
        <v>72</v>
      </c>
      <c r="B73" s="7" t="s">
        <v>197</v>
      </c>
      <c r="C73" s="7">
        <f>VLOOKUP(B73,[6]Список_компаний_полный!$A:$D,2,0)</f>
        <v>1829008035</v>
      </c>
      <c r="D73" s="7" t="s">
        <v>316</v>
      </c>
      <c r="E73" s="6" t="str">
        <f>VLOOKUP(B73,[6]Список_компаний_полный!$A:$D,4,0)</f>
        <v>ОАО "Чепецкий механический завод"</v>
      </c>
      <c r="F73" s="7" t="s">
        <v>5</v>
      </c>
    </row>
    <row r="74" spans="1:6" ht="13.5" customHeight="1" x14ac:dyDescent="0.25">
      <c r="A74" s="6">
        <v>73</v>
      </c>
      <c r="B74" s="7" t="s">
        <v>203</v>
      </c>
      <c r="C74" s="7">
        <f>VLOOKUP(B74,[6]Список_компаний_полный!$A:$D,2,0)</f>
        <v>1402047530</v>
      </c>
      <c r="D74" s="7" t="s">
        <v>317</v>
      </c>
      <c r="E74" s="6" t="str">
        <f>VLOOKUP(B74,[6]Список_компаний_полный!$A:$D,4,0)</f>
        <v>ЗАО "Эльконский горно-металлургический комбинат"</v>
      </c>
      <c r="F74" s="7" t="s">
        <v>5</v>
      </c>
    </row>
    <row r="75" spans="1:6" ht="13.5" customHeight="1" x14ac:dyDescent="0.25">
      <c r="A75" s="21">
        <v>74</v>
      </c>
      <c r="B75" s="7" t="s">
        <v>207</v>
      </c>
      <c r="C75" s="7">
        <f>VLOOKUP(B75,[6]Список_компаний_полный!$A:$D,2,0)</f>
        <v>7718083574</v>
      </c>
      <c r="D75" s="7" t="s">
        <v>318</v>
      </c>
      <c r="E75" s="6" t="str">
        <f>VLOOKUP(B75,[6]Список_компаний_полный!$A:$D,4,0)</f>
        <v>ОАО "Энергоспецмонтаж"</v>
      </c>
      <c r="F75" s="7" t="s">
        <v>5</v>
      </c>
    </row>
    <row r="76" spans="1:6" ht="13.5" customHeight="1" x14ac:dyDescent="0.25">
      <c r="A76" s="21">
        <v>75</v>
      </c>
      <c r="B76" s="7" t="s">
        <v>209</v>
      </c>
      <c r="C76" s="7">
        <f>VLOOKUP(B76,[6]Список_компаний_полный!$A:$D,2,0)</f>
        <v>5035037441</v>
      </c>
      <c r="D76" s="7" t="s">
        <v>319</v>
      </c>
      <c r="E76" s="6" t="str">
        <f>VLOOKUP(B76,[6]Список_компаний_полный!$A:$D,4,0)</f>
        <v>ОАО "Электрогорский научно-исследовательский центр по безопасности атомных электростанций"</v>
      </c>
      <c r="F76" s="7" t="s">
        <v>5</v>
      </c>
    </row>
    <row r="77" spans="1:6" ht="13.5" customHeight="1" x14ac:dyDescent="0.25">
      <c r="A77" s="21">
        <v>76</v>
      </c>
      <c r="B77" s="7" t="s">
        <v>211</v>
      </c>
      <c r="C77" s="7">
        <f>VLOOKUP(B77,[6]Список_компаний_полный!$A:$D,2,0)</f>
        <v>2453013555</v>
      </c>
      <c r="D77" s="7" t="s">
        <v>320</v>
      </c>
      <c r="E77" s="6" t="str">
        <f>VLOOKUP(B77,[6]Список_компаний_полный!$A:$D,4,0)</f>
        <v>ОАО "Производственное объединение "Электрохимический завод"</v>
      </c>
      <c r="F77" s="7" t="s">
        <v>5</v>
      </c>
    </row>
    <row r="78" spans="1:6" ht="13.5" customHeight="1" x14ac:dyDescent="0.25">
      <c r="A78" s="6">
        <v>77</v>
      </c>
      <c r="B78" s="7" t="s">
        <v>103</v>
      </c>
      <c r="C78" s="7">
        <f>VLOOKUP(B78,[6]Список_компаний_полный!$A:$D,2,0)</f>
        <v>5410021660</v>
      </c>
      <c r="D78" s="7" t="s">
        <v>321</v>
      </c>
      <c r="E78" s="6" t="str">
        <f>VLOOKUP(B78,[6]Список_компаний_полный!$A:$D,4,0)</f>
        <v>ООО "НЗХК-Инструмент"</v>
      </c>
      <c r="F78" s="7" t="s">
        <v>5</v>
      </c>
    </row>
    <row r="79" spans="1:6" ht="13.5" customHeight="1" x14ac:dyDescent="0.25">
      <c r="A79" s="21">
        <v>78</v>
      </c>
      <c r="B79" s="7" t="s">
        <v>105</v>
      </c>
      <c r="C79" s="7">
        <f>VLOOKUP(B79,[6]Список_компаний_полный!$A:$D,2,0)</f>
        <v>5410028351</v>
      </c>
      <c r="D79" s="7" t="s">
        <v>322</v>
      </c>
      <c r="E79" s="6" t="str">
        <f>VLOOKUP(B79,[6]Список_компаний_полный!$A:$D,4,0)</f>
        <v>ООО "НЗХК-Энергия"</v>
      </c>
      <c r="F79" s="7" t="s">
        <v>5</v>
      </c>
    </row>
    <row r="80" spans="1:6" ht="13.5" customHeight="1" x14ac:dyDescent="0.25">
      <c r="A80" s="21">
        <v>79</v>
      </c>
      <c r="B80" s="7" t="s">
        <v>83</v>
      </c>
      <c r="C80" s="7">
        <f>VLOOKUP(B80,[6]Список_компаний_полный!$A:$D,2,0)</f>
        <v>2453014750</v>
      </c>
      <c r="D80" s="7" t="s">
        <v>323</v>
      </c>
      <c r="E80" s="6" t="str">
        <f>VLOOKUP(B80,[6]Список_компаний_полный!$A:$D,4,0)</f>
        <v>ООО "Искра"</v>
      </c>
      <c r="F80" s="7" t="s">
        <v>5</v>
      </c>
    </row>
    <row r="81" spans="1:16" ht="13.5" customHeight="1" x14ac:dyDescent="0.25">
      <c r="A81" s="21">
        <v>80</v>
      </c>
      <c r="B81" s="7" t="s">
        <v>199</v>
      </c>
      <c r="C81" s="7">
        <f>VLOOKUP(B81,[6]Список_компаний_полный!$A:$D,2,0)</f>
        <v>5053055010</v>
      </c>
      <c r="D81" s="7" t="s">
        <v>324</v>
      </c>
      <c r="E81" s="6" t="str">
        <f>VLOOKUP(B81,[6]Список_компаний_полный!$A:$D,4,0)</f>
        <v>ООО "ЭЛЕМАШ-ТЭК"</v>
      </c>
      <c r="F81" s="7" t="s">
        <v>5</v>
      </c>
    </row>
    <row r="82" spans="1:16" ht="13.5" customHeight="1" x14ac:dyDescent="0.25">
      <c r="A82" s="6">
        <v>81</v>
      </c>
      <c r="B82" s="7" t="s">
        <v>201</v>
      </c>
      <c r="C82" s="7">
        <f>VLOOKUP(B82,[6]Список_компаний_полный!$A:$D,2,0)</f>
        <v>6629026420</v>
      </c>
      <c r="D82" s="7" t="s">
        <v>325</v>
      </c>
      <c r="E82" s="6" t="str">
        <f>VLOOKUP(B82,[6]Список_компаний_полный!$A:$D,4,0)</f>
        <v>ООО "Экоальянс"</v>
      </c>
      <c r="F82" s="7" t="s">
        <v>5</v>
      </c>
    </row>
    <row r="83" spans="1:16" ht="13.5" customHeight="1" x14ac:dyDescent="0.25">
      <c r="A83" s="21">
        <v>82</v>
      </c>
      <c r="B83" s="7" t="s">
        <v>163</v>
      </c>
      <c r="C83" s="7">
        <f>VLOOKUP(B83,[6]Список_компаний_полный!$A:$D,2,0)</f>
        <v>1837004370</v>
      </c>
      <c r="D83" s="7" t="s">
        <v>326</v>
      </c>
      <c r="E83" s="6" t="str">
        <f>VLOOKUP(B83,[6]Список_компаний_полный!$A:$D,4,0)</f>
        <v>ООО "Тепловодоканал"</v>
      </c>
      <c r="F83" s="7" t="s">
        <v>5</v>
      </c>
    </row>
    <row r="84" spans="1:16" ht="13.5" customHeight="1" x14ac:dyDescent="0.25">
      <c r="A84" s="21">
        <v>83</v>
      </c>
      <c r="B84" s="7" t="s">
        <v>179</v>
      </c>
      <c r="C84" s="7">
        <f>VLOOKUP(B84,[6]Список_компаний_полный!$A:$D,2,0)</f>
        <v>6629020789</v>
      </c>
      <c r="D84" s="7" t="s">
        <v>327</v>
      </c>
      <c r="E84" s="6" t="str">
        <f>VLOOKUP(B84,[6]Список_компаний_полный!$A:$D,4,0)</f>
        <v>ООО "Новоуральский приборный завод"</v>
      </c>
      <c r="F84" s="7" t="s">
        <v>5</v>
      </c>
    </row>
    <row r="85" spans="1:16" ht="13.5" customHeight="1" x14ac:dyDescent="0.25">
      <c r="A85" s="21">
        <v>84</v>
      </c>
      <c r="B85" s="7" t="s">
        <v>107</v>
      </c>
      <c r="C85" s="7">
        <f>VLOOKUP(B85,[6]Список_компаний_полный!$A:$D,2,0)</f>
        <v>6629020806</v>
      </c>
      <c r="D85" s="7" t="s">
        <v>328</v>
      </c>
      <c r="E85" s="6" t="str">
        <f>VLOOKUP(B85,[6]Список_компаний_полный!$A:$D,4,0)</f>
        <v>ООО "Новоуральский научно-конструкторский центр"</v>
      </c>
      <c r="F85" s="7" t="s">
        <v>5</v>
      </c>
    </row>
    <row r="86" spans="1:16" ht="13.5" customHeight="1" x14ac:dyDescent="0.25">
      <c r="A86" s="6">
        <v>85</v>
      </c>
      <c r="B86" s="7" t="s">
        <v>123</v>
      </c>
      <c r="C86" s="7">
        <f>VLOOKUP(B86,[6]Список_компаний_полный!$A:$D,2,0)</f>
        <v>5256065824</v>
      </c>
      <c r="D86" s="7" t="s">
        <v>329</v>
      </c>
      <c r="E86" s="6" t="str">
        <f>VLOOKUP(B86,[6]Список_компаний_полный!$A:$D,4,0)</f>
        <v>ЗАО "ОКБ - Нижний Новгород"</v>
      </c>
      <c r="F86" s="7" t="s">
        <v>5</v>
      </c>
    </row>
    <row r="87" spans="1:16" ht="13.5" customHeight="1" x14ac:dyDescent="0.25">
      <c r="A87" s="21">
        <v>86</v>
      </c>
      <c r="B87" s="7" t="s">
        <v>165</v>
      </c>
      <c r="C87" s="7">
        <f>VLOOKUP(B87,[6]Список_компаний_полный!$A:$D,2,0)</f>
        <v>3329064483</v>
      </c>
      <c r="D87" s="7" t="s">
        <v>330</v>
      </c>
      <c r="E87" s="6" t="str">
        <f>VLOOKUP(B87,[6]Список_компаний_полный!$A:$D,4,0)</f>
        <v>ООО "Точмаш-авто"</v>
      </c>
      <c r="F87" s="7" t="s">
        <v>5</v>
      </c>
    </row>
    <row r="88" spans="1:16" s="4" customFormat="1" ht="13.5" customHeight="1" x14ac:dyDescent="0.25">
      <c r="A88" s="21">
        <v>87</v>
      </c>
      <c r="B88" s="7" t="s">
        <v>22</v>
      </c>
      <c r="C88" s="7" t="s">
        <v>22</v>
      </c>
      <c r="D88" s="7">
        <v>2010230948</v>
      </c>
      <c r="E88" s="7" t="s">
        <v>23</v>
      </c>
      <c r="F88" s="7" t="s">
        <v>5</v>
      </c>
      <c r="I88" s="11"/>
      <c r="J88" s="11"/>
      <c r="K88" s="12"/>
      <c r="L88" s="12"/>
      <c r="M88" s="12"/>
      <c r="N88" s="12"/>
      <c r="O88" s="12"/>
      <c r="P88" s="12"/>
    </row>
    <row r="89" spans="1:16" s="4" customFormat="1" ht="13.5" customHeight="1" x14ac:dyDescent="0.25">
      <c r="A89" s="21">
        <v>88</v>
      </c>
      <c r="B89" s="6" t="s">
        <v>16</v>
      </c>
      <c r="C89" s="7" t="s">
        <v>16</v>
      </c>
      <c r="D89" s="8">
        <v>2010230952</v>
      </c>
      <c r="E89" s="6" t="s">
        <v>17</v>
      </c>
      <c r="F89" s="7" t="s">
        <v>5</v>
      </c>
      <c r="I89" s="11"/>
      <c r="J89" s="11"/>
      <c r="K89" s="12"/>
      <c r="L89" s="12"/>
      <c r="M89" s="12"/>
      <c r="N89" s="12"/>
      <c r="O89" s="12"/>
      <c r="P89" s="12"/>
    </row>
    <row r="90" spans="1:16" s="4" customFormat="1" ht="13.5" customHeight="1" x14ac:dyDescent="0.25">
      <c r="A90" s="6">
        <v>89</v>
      </c>
      <c r="B90" s="7" t="s">
        <v>195</v>
      </c>
      <c r="C90" s="7">
        <f>VLOOKUP(B90,[6]Список_компаний_полный!$A:$D,2,0)</f>
        <v>7723564851</v>
      </c>
      <c r="D90" s="7" t="s">
        <v>332</v>
      </c>
      <c r="E90" s="6" t="str">
        <f>VLOOKUP(B90,[6]Список_компаний_полный!$A:$D,4,0)</f>
        <v>ОАО Государственный научный центр РФ "Научно-производственное объединение "Центральный научно-исследовательский институт технологии машиностроения"</v>
      </c>
      <c r="F90" s="7" t="s">
        <v>5</v>
      </c>
      <c r="I90" s="11"/>
      <c r="J90" s="11"/>
      <c r="K90" s="12"/>
      <c r="L90" s="12"/>
      <c r="M90" s="12"/>
      <c r="N90" s="12"/>
      <c r="O90" s="12"/>
      <c r="P90" s="12"/>
    </row>
    <row r="91" spans="1:16" s="4" customFormat="1" ht="13.5" customHeight="1" x14ac:dyDescent="0.25">
      <c r="A91" s="21">
        <v>90</v>
      </c>
      <c r="B91" s="7" t="s">
        <v>97</v>
      </c>
      <c r="C91" s="7">
        <f>VLOOKUP(B91,[6]Список_компаний_полный!$A:$D,2,0)</f>
        <v>5053066861</v>
      </c>
      <c r="D91" s="7" t="s">
        <v>333</v>
      </c>
      <c r="E91" s="6" t="str">
        <f>VLOOKUP(B91,[6]Список_компаний_полный!$A:$D,4,0)</f>
        <v>ООО "МСЗ-МЕХАНИКА"</v>
      </c>
      <c r="F91" s="7" t="s">
        <v>5</v>
      </c>
      <c r="I91" s="11"/>
      <c r="J91" s="11"/>
      <c r="K91" s="12"/>
      <c r="L91" s="12"/>
      <c r="M91" s="12"/>
      <c r="N91" s="12"/>
      <c r="O91" s="12"/>
      <c r="P91" s="12"/>
    </row>
    <row r="92" spans="1:16" s="4" customFormat="1" ht="13.5" customHeight="1" x14ac:dyDescent="0.25">
      <c r="A92" s="21">
        <v>91</v>
      </c>
      <c r="B92" s="7" t="s">
        <v>24</v>
      </c>
      <c r="C92" s="7">
        <f>VLOOKUP(B92,[6]Список_компаний_полный!$A:$D,2,0)</f>
        <v>1646031132</v>
      </c>
      <c r="D92" s="7" t="s">
        <v>334</v>
      </c>
      <c r="E92" s="6" t="str">
        <f>VLOOKUP(B92,[6]Список_компаний_полный!$A:$D,4,0)</f>
        <v>ООО "Алабуга-Волокно"</v>
      </c>
      <c r="F92" s="7" t="s">
        <v>5</v>
      </c>
      <c r="I92" s="11"/>
      <c r="J92" s="11"/>
      <c r="K92" s="12"/>
      <c r="L92" s="12"/>
      <c r="M92" s="12"/>
      <c r="N92" s="12"/>
      <c r="O92" s="12"/>
      <c r="P92" s="12"/>
    </row>
    <row r="93" spans="1:16" s="4" customFormat="1" ht="13.5" customHeight="1" x14ac:dyDescent="0.25">
      <c r="A93" s="21">
        <v>92</v>
      </c>
      <c r="B93" s="7" t="s">
        <v>145</v>
      </c>
      <c r="C93" s="7">
        <f>VLOOKUP(B93,[6]Список_компаний_полный!$A:$D,2,0)</f>
        <v>7705966318</v>
      </c>
      <c r="D93" s="7" t="s">
        <v>335</v>
      </c>
      <c r="E93" s="6" t="str">
        <f>VLOOKUP(B93,[6]Список_компаний_полный!$A:$D,4,0)</f>
        <v>ЗАО "Русатом Сервис"</v>
      </c>
      <c r="F93" s="7" t="s">
        <v>5</v>
      </c>
      <c r="I93" s="11"/>
      <c r="J93" s="11"/>
      <c r="K93" s="12"/>
      <c r="L93" s="12"/>
      <c r="M93" s="12"/>
      <c r="N93" s="12"/>
      <c r="O93" s="12"/>
      <c r="P93" s="12"/>
    </row>
    <row r="94" spans="1:16" s="4" customFormat="1" ht="13.5" customHeight="1" x14ac:dyDescent="0.25">
      <c r="A94" s="6">
        <v>93</v>
      </c>
      <c r="B94" s="7" t="s">
        <v>101</v>
      </c>
      <c r="C94" s="7">
        <f>VLOOKUP(B94,[6]Список_компаний_полный!$A:$D,2,0)</f>
        <v>7720723422</v>
      </c>
      <c r="D94" s="7" t="s">
        <v>336</v>
      </c>
      <c r="E94" s="6" t="str">
        <f>VLOOKUP(B94,[6]Список_компаний_полный!$A:$D,4,0)</f>
        <v>ОАО "Государственный научно-исследовательский институт конструкционных материалов на основе графита "НИИграфит"</v>
      </c>
      <c r="F94" s="7" t="s">
        <v>5</v>
      </c>
      <c r="I94" s="11"/>
      <c r="J94" s="11"/>
      <c r="K94" s="12"/>
      <c r="L94" s="12"/>
      <c r="M94" s="12"/>
      <c r="N94" s="12"/>
      <c r="O94" s="12"/>
      <c r="P94" s="12"/>
    </row>
    <row r="95" spans="1:16" s="4" customFormat="1" ht="13.5" customHeight="1" x14ac:dyDescent="0.25">
      <c r="A95" s="21">
        <v>94</v>
      </c>
      <c r="B95" s="7" t="s">
        <v>87</v>
      </c>
      <c r="C95" s="7">
        <f>VLOOKUP(B95,[6]Список_компаний_полный!$A:$D,2,0)</f>
        <v>7726682003</v>
      </c>
      <c r="D95" s="7" t="s">
        <v>337</v>
      </c>
      <c r="E95" s="6" t="str">
        <f>VLOOKUP(B95,[6]Список_компаний_полный!$A:$D,4,0)</f>
        <v>ОАО "Красная Звезда"</v>
      </c>
      <c r="F95" s="7" t="s">
        <v>5</v>
      </c>
      <c r="I95" s="11"/>
      <c r="J95" s="11"/>
      <c r="K95" s="12"/>
      <c r="L95" s="12"/>
      <c r="M95" s="12"/>
      <c r="N95" s="12"/>
      <c r="O95" s="12"/>
      <c r="P95" s="12"/>
    </row>
    <row r="96" spans="1:16" s="4" customFormat="1" ht="13.5" customHeight="1" x14ac:dyDescent="0.25">
      <c r="A96" s="21">
        <v>95</v>
      </c>
      <c r="B96" s="7" t="s">
        <v>95</v>
      </c>
      <c r="C96" s="7">
        <f>VLOOKUP(B96,[6]Список_компаний_полный!$A:$D,2,0)</f>
        <v>7721730486</v>
      </c>
      <c r="D96" s="7" t="s">
        <v>338</v>
      </c>
      <c r="E96" s="6" t="str">
        <f>VLOOKUP(B96,[6]Список_компаний_полный!$A:$D,4,0)</f>
        <v>ОАО "Производственное объединение "Машиностроительный завод "Молния"</v>
      </c>
      <c r="F96" s="7" t="s">
        <v>5</v>
      </c>
      <c r="I96" s="11"/>
      <c r="J96" s="11"/>
      <c r="K96" s="12"/>
      <c r="L96" s="12"/>
      <c r="M96" s="12"/>
      <c r="N96" s="12"/>
      <c r="O96" s="12"/>
      <c r="P96" s="12"/>
    </row>
    <row r="97" spans="1:16" s="4" customFormat="1" ht="13.5" customHeight="1" x14ac:dyDescent="0.25">
      <c r="A97" s="21">
        <v>96</v>
      </c>
      <c r="B97" s="7" t="s">
        <v>49</v>
      </c>
      <c r="C97" s="7">
        <f>VLOOKUP(B97,[6]Список_компаний_полный!$A:$D,2,0)</f>
        <v>3904612644</v>
      </c>
      <c r="D97" s="7" t="s">
        <v>339</v>
      </c>
      <c r="E97" s="6" t="str">
        <f>VLOOKUP(B97,[6]Список_компаний_полный!$A:$D,4,0)</f>
        <v>ОАО "Балтийская АЭС"</v>
      </c>
      <c r="F97" s="7" t="s">
        <v>5</v>
      </c>
      <c r="I97" s="11"/>
      <c r="J97" s="11"/>
      <c r="K97" s="12"/>
      <c r="L97" s="12"/>
      <c r="M97" s="12"/>
      <c r="N97" s="12"/>
      <c r="O97" s="12"/>
      <c r="P97" s="12"/>
    </row>
    <row r="98" spans="1:16" s="4" customFormat="1" ht="13.5" customHeight="1" x14ac:dyDescent="0.25">
      <c r="A98" s="6">
        <v>97</v>
      </c>
      <c r="B98" s="7" t="s">
        <v>183</v>
      </c>
      <c r="C98" s="7">
        <f>VLOOKUP(B98,[6]Список_компаний_полный!$A:$D,2,0)</f>
        <v>7536087140</v>
      </c>
      <c r="D98" s="7" t="s">
        <v>341</v>
      </c>
      <c r="E98" s="6" t="str">
        <f>VLOOKUP(B98,[6]Список_компаний_полный!$A:$D,4,0)</f>
        <v>ЗАО "Уранодобывающая компания "Горное"</v>
      </c>
      <c r="F98" s="7" t="s">
        <v>5</v>
      </c>
      <c r="I98" s="11"/>
      <c r="J98" s="11"/>
      <c r="K98" s="12"/>
      <c r="L98" s="12"/>
      <c r="M98" s="12"/>
      <c r="N98" s="12"/>
      <c r="O98" s="12"/>
      <c r="P98" s="12"/>
    </row>
    <row r="99" spans="1:16" s="4" customFormat="1" ht="13.5" customHeight="1" x14ac:dyDescent="0.25">
      <c r="A99" s="21">
        <v>98</v>
      </c>
      <c r="B99" s="7" t="s">
        <v>159</v>
      </c>
      <c r="C99" s="7">
        <v>7024037370</v>
      </c>
      <c r="D99" s="7">
        <v>2010550001</v>
      </c>
      <c r="E99" s="6" t="s">
        <v>160</v>
      </c>
      <c r="F99" s="7" t="s">
        <v>5</v>
      </c>
      <c r="I99" s="11"/>
      <c r="J99" s="11"/>
      <c r="K99" s="12"/>
      <c r="L99" s="12"/>
      <c r="M99" s="12"/>
      <c r="N99" s="12"/>
      <c r="O99" s="12"/>
      <c r="P99" s="12"/>
    </row>
    <row r="100" spans="1:16" s="4" customFormat="1" ht="13.5" customHeight="1" x14ac:dyDescent="0.25">
      <c r="A100" s="21">
        <v>99</v>
      </c>
      <c r="B100" s="7" t="s">
        <v>218</v>
      </c>
      <c r="C100" s="7">
        <f>VLOOKUP(B100,[6]Список_компаний_полный!$A:$D,2,0)</f>
        <v>7708541585</v>
      </c>
      <c r="D100" s="7" t="s">
        <v>342</v>
      </c>
      <c r="E100" s="6" t="str">
        <f>VLOOKUP(B100,[6]Список_компаний_полный!$A:$D,4,0)</f>
        <v>ООО "ТЕНЕКС-Комплект"</v>
      </c>
      <c r="F100" s="7" t="s">
        <v>5</v>
      </c>
      <c r="I100" s="11"/>
      <c r="J100" s="11"/>
      <c r="K100" s="12"/>
      <c r="L100" s="12"/>
      <c r="M100" s="12"/>
      <c r="N100" s="12"/>
      <c r="O100" s="12"/>
      <c r="P100" s="12"/>
    </row>
    <row r="101" spans="1:16" s="4" customFormat="1" ht="13.5" customHeight="1" x14ac:dyDescent="0.25">
      <c r="A101" s="21">
        <v>100</v>
      </c>
      <c r="B101" s="7" t="s">
        <v>220</v>
      </c>
      <c r="C101" s="7">
        <f>VLOOKUP(B101,[6]Список_компаний_полный!$A:$D,2,0)</f>
        <v>7706607400</v>
      </c>
      <c r="D101" s="7" t="s">
        <v>343</v>
      </c>
      <c r="E101" s="6" t="str">
        <f>VLOOKUP(B101,[6]Список_компаний_полный!$A:$D,4,0)</f>
        <v>ЗАО "ТЕНЕКС-Логистика"</v>
      </c>
      <c r="F101" s="7" t="s">
        <v>5</v>
      </c>
      <c r="I101" s="11"/>
      <c r="J101" s="11"/>
      <c r="K101" s="12"/>
      <c r="L101" s="12"/>
      <c r="M101" s="12"/>
      <c r="N101" s="12"/>
      <c r="O101" s="12"/>
      <c r="P101" s="12"/>
    </row>
    <row r="102" spans="1:16" s="4" customFormat="1" ht="13.5" customHeight="1" x14ac:dyDescent="0.25">
      <c r="A102" s="6">
        <v>101</v>
      </c>
      <c r="B102" s="7" t="s">
        <v>234</v>
      </c>
      <c r="C102" s="7">
        <v>7329008990</v>
      </c>
      <c r="D102" s="7">
        <v>2010970000</v>
      </c>
      <c r="E102" s="6" t="s">
        <v>235</v>
      </c>
      <c r="F102" s="7" t="s">
        <v>5</v>
      </c>
      <c r="I102" s="11"/>
      <c r="J102" s="11"/>
      <c r="K102" s="12"/>
      <c r="L102" s="12"/>
      <c r="M102" s="12"/>
      <c r="N102" s="12"/>
      <c r="O102" s="12"/>
      <c r="P102" s="12"/>
    </row>
    <row r="103" spans="1:16" s="4" customFormat="1" ht="13.5" customHeight="1" x14ac:dyDescent="0.25">
      <c r="A103" s="21">
        <v>102</v>
      </c>
      <c r="B103" s="7" t="s">
        <v>232</v>
      </c>
      <c r="C103" s="7">
        <v>6916015670</v>
      </c>
      <c r="D103" s="7">
        <v>2010620200</v>
      </c>
      <c r="E103" s="6" t="s">
        <v>233</v>
      </c>
      <c r="F103" s="7" t="s">
        <v>5</v>
      </c>
      <c r="I103" s="11"/>
      <c r="J103" s="11"/>
      <c r="K103" s="12"/>
      <c r="L103" s="12"/>
      <c r="M103" s="12"/>
      <c r="N103" s="12"/>
      <c r="O103" s="12"/>
      <c r="P103" s="12"/>
    </row>
    <row r="104" spans="1:16" s="4" customFormat="1" ht="13.5" customHeight="1" x14ac:dyDescent="0.25">
      <c r="A104" s="21">
        <v>103</v>
      </c>
      <c r="B104" s="7" t="s">
        <v>216</v>
      </c>
      <c r="C104" s="7">
        <v>1001270058</v>
      </c>
      <c r="D104" s="7">
        <v>2010241205</v>
      </c>
      <c r="E104" s="6" t="s">
        <v>217</v>
      </c>
      <c r="F104" s="7" t="s">
        <v>5</v>
      </c>
      <c r="I104" s="11"/>
      <c r="J104" s="11"/>
      <c r="K104" s="12"/>
      <c r="L104" s="12"/>
      <c r="M104" s="12"/>
      <c r="N104" s="12"/>
      <c r="O104" s="12"/>
      <c r="P104" s="12"/>
    </row>
    <row r="105" spans="1:16" s="4" customFormat="1" ht="13.5" customHeight="1" x14ac:dyDescent="0.25">
      <c r="A105" s="21">
        <v>104</v>
      </c>
      <c r="B105" s="7" t="s">
        <v>228</v>
      </c>
      <c r="C105" s="7">
        <f>VLOOKUP(B105,[6]Список_компаний_полный!$A:$D,2,0)</f>
        <v>6624002377</v>
      </c>
      <c r="D105" s="7" t="s">
        <v>344</v>
      </c>
      <c r="E105" s="6" t="str">
        <f>VLOOKUP(B105,[6]Список_компаний_полный!$A:$D,4,0)</f>
        <v>ОАО "Нижнетуринский машиностроительный завод "Вента"</v>
      </c>
      <c r="F105" s="7" t="s">
        <v>5</v>
      </c>
      <c r="I105" s="11"/>
      <c r="J105" s="11"/>
      <c r="K105" s="12"/>
      <c r="L105" s="12"/>
      <c r="M105" s="12"/>
      <c r="N105" s="12"/>
      <c r="O105" s="12"/>
      <c r="P105" s="12"/>
    </row>
    <row r="106" spans="1:16" s="4" customFormat="1" ht="13.5" customHeight="1" x14ac:dyDescent="0.25">
      <c r="A106" s="6">
        <v>105</v>
      </c>
      <c r="B106" s="7" t="s">
        <v>243</v>
      </c>
      <c r="C106" s="7">
        <f>VLOOKUP(B106,[6]Список_компаний_полный!$A:$D,2,0)</f>
        <v>7709735135</v>
      </c>
      <c r="D106" s="7" t="s">
        <v>345</v>
      </c>
      <c r="E106" s="6" t="str">
        <f>VLOOKUP(B106,[6]Список_компаний_полный!$A:$D,4,0)</f>
        <v>ООО "Энергомашкомплекс"</v>
      </c>
      <c r="F106" s="7" t="s">
        <v>5</v>
      </c>
      <c r="I106" s="11"/>
      <c r="J106" s="11"/>
      <c r="K106" s="12"/>
      <c r="L106" s="12"/>
      <c r="M106" s="12"/>
      <c r="N106" s="12"/>
      <c r="O106" s="12"/>
      <c r="P106" s="12"/>
    </row>
    <row r="107" spans="1:16" s="4" customFormat="1" ht="13.5" customHeight="1" x14ac:dyDescent="0.25">
      <c r="A107" s="21">
        <v>106</v>
      </c>
      <c r="B107" s="7" t="s">
        <v>236</v>
      </c>
      <c r="C107" s="7">
        <f>VLOOKUP(B107,[6]Список_компаний_полный!$A:$D,2,0)</f>
        <v>7726633119</v>
      </c>
      <c r="D107" s="7" t="s">
        <v>346</v>
      </c>
      <c r="E107" s="6" t="str">
        <f>VLOOKUP(B107,[6]Список_компаний_полный!$A:$D,4,0)</f>
        <v>ОАО "Опытный завод тугоплавких металлов и твердых сплавов" (ОАО "ОЗТМиТС")</v>
      </c>
      <c r="F107" s="7" t="s">
        <v>5</v>
      </c>
      <c r="I107" s="11"/>
      <c r="J107" s="11"/>
      <c r="K107" s="12"/>
      <c r="L107" s="12"/>
      <c r="M107" s="12"/>
      <c r="N107" s="12"/>
      <c r="O107" s="12"/>
      <c r="P107" s="12"/>
    </row>
    <row r="108" spans="1:16" s="4" customFormat="1" ht="13.5" customHeight="1" x14ac:dyDescent="0.25">
      <c r="A108" s="21">
        <v>107</v>
      </c>
      <c r="B108" s="7" t="s">
        <v>205</v>
      </c>
      <c r="C108" s="7" t="s">
        <v>205</v>
      </c>
      <c r="D108" s="7">
        <v>2010230943</v>
      </c>
      <c r="E108" s="6" t="s">
        <v>206</v>
      </c>
      <c r="F108" s="7" t="s">
        <v>5</v>
      </c>
      <c r="I108" s="11"/>
      <c r="J108" s="11"/>
      <c r="K108" s="12"/>
      <c r="L108" s="12"/>
      <c r="M108" s="12"/>
      <c r="N108" s="12"/>
      <c r="O108" s="12"/>
      <c r="P108" s="12"/>
    </row>
    <row r="109" spans="1:16" s="4" customFormat="1" ht="13.5" customHeight="1" x14ac:dyDescent="0.25">
      <c r="A109" s="21">
        <v>108</v>
      </c>
      <c r="B109" s="7" t="s">
        <v>240</v>
      </c>
      <c r="C109" s="7">
        <v>770680549</v>
      </c>
      <c r="D109" s="7">
        <v>2010980000</v>
      </c>
      <c r="E109" s="6" t="s">
        <v>241</v>
      </c>
      <c r="F109" s="7" t="s">
        <v>5</v>
      </c>
      <c r="I109" s="11"/>
      <c r="J109" s="11"/>
      <c r="K109" s="12"/>
      <c r="L109" s="12"/>
      <c r="M109" s="12"/>
      <c r="N109" s="12"/>
      <c r="O109" s="12"/>
      <c r="P109" s="12"/>
    </row>
    <row r="110" spans="1:16" s="4" customFormat="1" ht="13.5" customHeight="1" x14ac:dyDescent="0.25">
      <c r="A110" s="6">
        <v>109</v>
      </c>
      <c r="B110" s="7" t="s">
        <v>230</v>
      </c>
      <c r="C110" s="7">
        <f>VLOOKUP(B110,[6]Список_компаний_полный!$A:$D,2,0)</f>
        <v>7724683379</v>
      </c>
      <c r="D110" s="7" t="s">
        <v>347</v>
      </c>
      <c r="E110" s="6" t="str">
        <f>VLOOKUP(B110,[6]Список_компаний_полный!$A:$D,4,0)</f>
        <v>ОАО "Ведущий проектно-изыскательский и научно-исследовательский институт промышленной технологии"</v>
      </c>
      <c r="F110" s="7" t="s">
        <v>5</v>
      </c>
      <c r="I110" s="11"/>
      <c r="J110" s="11"/>
      <c r="K110" s="12"/>
      <c r="L110" s="12"/>
      <c r="M110" s="12"/>
      <c r="N110" s="12"/>
      <c r="O110" s="12"/>
      <c r="P110" s="12"/>
    </row>
    <row r="111" spans="1:16" s="4" customFormat="1" ht="13.5" customHeight="1" x14ac:dyDescent="0.25">
      <c r="A111" s="21">
        <v>110</v>
      </c>
      <c r="B111" s="7" t="s">
        <v>238</v>
      </c>
      <c r="C111" s="7">
        <f>VLOOKUP(B111,[6]Список_компаний_полный!$A:$D,2,0)</f>
        <v>7024033350</v>
      </c>
      <c r="D111" s="7" t="s">
        <v>348</v>
      </c>
      <c r="E111" s="6" t="str">
        <f>VLOOKUP(B111,[6]Список_компаний_полный!$A:$D,4,0)</f>
        <v>ООО "Опытно-демонстрационный центр вывода из эксплуатации уран-графитовых ядерных реакторов"</v>
      </c>
      <c r="F111" s="7" t="s">
        <v>5</v>
      </c>
      <c r="I111" s="11"/>
      <c r="J111" s="11"/>
      <c r="K111" s="12"/>
      <c r="L111" s="12"/>
      <c r="M111" s="12"/>
      <c r="N111" s="12"/>
      <c r="O111" s="12"/>
      <c r="P111" s="12"/>
    </row>
    <row r="112" spans="1:16" s="4" customFormat="1" ht="13.5" customHeight="1" x14ac:dyDescent="0.25">
      <c r="A112" s="21">
        <v>111</v>
      </c>
      <c r="B112" s="7" t="s">
        <v>247</v>
      </c>
      <c r="C112" s="7">
        <v>6916013425</v>
      </c>
      <c r="D112" s="7">
        <v>2010620400</v>
      </c>
      <c r="E112" s="6" t="s">
        <v>248</v>
      </c>
      <c r="F112" s="7" t="s">
        <v>5</v>
      </c>
      <c r="I112" s="11"/>
      <c r="J112" s="11"/>
      <c r="K112" s="12"/>
      <c r="L112" s="12"/>
      <c r="M112" s="12"/>
      <c r="N112" s="12"/>
      <c r="O112" s="12"/>
      <c r="P112" s="12"/>
    </row>
    <row r="113" spans="1:16" s="4" customFormat="1" ht="13.5" customHeight="1" x14ac:dyDescent="0.25">
      <c r="A113" s="21">
        <v>112</v>
      </c>
      <c r="B113" s="7" t="s">
        <v>249</v>
      </c>
      <c r="C113" s="7">
        <v>2458013365</v>
      </c>
      <c r="D113" s="7" t="s">
        <v>349</v>
      </c>
      <c r="E113" s="6" t="s">
        <v>352</v>
      </c>
      <c r="F113" s="7" t="s">
        <v>5</v>
      </c>
      <c r="I113" s="11"/>
      <c r="J113" s="11"/>
      <c r="K113" s="12"/>
      <c r="L113" s="12"/>
      <c r="M113" s="12"/>
      <c r="N113" s="12"/>
      <c r="O113" s="12"/>
      <c r="P113" s="12"/>
    </row>
    <row r="114" spans="1:16" s="4" customFormat="1" ht="13.5" customHeight="1" x14ac:dyDescent="0.25">
      <c r="A114" s="6">
        <v>113</v>
      </c>
      <c r="B114" s="7" t="s">
        <v>250</v>
      </c>
      <c r="C114" s="7" t="s">
        <v>250</v>
      </c>
      <c r="D114" s="7" t="s">
        <v>350</v>
      </c>
      <c r="E114" s="7" t="s">
        <v>250</v>
      </c>
      <c r="F114" s="7" t="s">
        <v>5</v>
      </c>
      <c r="I114" s="11"/>
      <c r="J114" s="11"/>
      <c r="K114" s="12"/>
      <c r="L114" s="12"/>
      <c r="M114" s="12"/>
      <c r="N114" s="12"/>
      <c r="O114" s="12"/>
      <c r="P114" s="12"/>
    </row>
    <row r="115" spans="1:16" s="4" customFormat="1" ht="13.5" customHeight="1" x14ac:dyDescent="0.25">
      <c r="A115" s="21">
        <v>114</v>
      </c>
      <c r="B115" s="7" t="e">
        <f>#REF!</f>
        <v>#REF!</v>
      </c>
      <c r="C115" s="7">
        <v>7706785593</v>
      </c>
      <c r="D115" s="7" t="e">
        <f>#REF!</f>
        <v>#REF!</v>
      </c>
      <c r="E115" s="6" t="s">
        <v>357</v>
      </c>
      <c r="F115" s="7" t="s">
        <v>5</v>
      </c>
      <c r="I115" s="11"/>
      <c r="J115" s="11"/>
      <c r="K115" s="12"/>
      <c r="L115" s="12"/>
      <c r="M115" s="12"/>
      <c r="N115" s="12"/>
      <c r="O115" s="12"/>
      <c r="P115" s="12"/>
    </row>
  </sheetData>
  <autoFilter ref="A1:F114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topLeftCell="A115" workbookViewId="0">
      <selection activeCell="D138" sqref="D138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4.7109375" style="4" customWidth="1"/>
    <col min="6" max="6" width="17.42578125" style="4"/>
    <col min="7" max="10" width="17.42578125" style="12"/>
    <col min="11" max="16384" width="17.42578125" style="11"/>
  </cols>
  <sheetData>
    <row r="1" spans="1:10" ht="45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</row>
    <row r="2" spans="1:10" ht="13.5" customHeight="1" x14ac:dyDescent="0.25">
      <c r="A2" s="6">
        <v>1</v>
      </c>
      <c r="B2" s="6" t="s">
        <v>9</v>
      </c>
      <c r="C2" s="7" t="s">
        <v>10</v>
      </c>
      <c r="D2" s="8" t="s">
        <v>251</v>
      </c>
      <c r="E2" s="6" t="s">
        <v>11</v>
      </c>
      <c r="F2" s="7" t="s">
        <v>5</v>
      </c>
    </row>
    <row r="3" spans="1:10" s="24" customFormat="1" ht="13.5" customHeight="1" x14ac:dyDescent="0.25">
      <c r="A3" s="21">
        <v>2</v>
      </c>
      <c r="B3" s="21" t="s">
        <v>213</v>
      </c>
      <c r="C3" s="22" t="s">
        <v>213</v>
      </c>
      <c r="D3" s="26">
        <v>2010240310</v>
      </c>
      <c r="E3" s="21" t="s">
        <v>213</v>
      </c>
      <c r="F3" s="22" t="s">
        <v>5</v>
      </c>
      <c r="G3" s="12"/>
      <c r="H3" s="25"/>
      <c r="I3" s="25"/>
      <c r="J3" s="25"/>
    </row>
    <row r="4" spans="1:10" s="24" customFormat="1" ht="13.5" customHeight="1" x14ac:dyDescent="0.25">
      <c r="A4" s="21">
        <v>3</v>
      </c>
      <c r="B4" s="21" t="s">
        <v>12</v>
      </c>
      <c r="C4" s="22" t="s">
        <v>12</v>
      </c>
      <c r="D4" s="26">
        <v>2010021600</v>
      </c>
      <c r="E4" s="21" t="s">
        <v>13</v>
      </c>
      <c r="F4" s="22" t="s">
        <v>5</v>
      </c>
      <c r="G4" s="12"/>
      <c r="H4" s="25"/>
      <c r="I4" s="25"/>
      <c r="J4" s="25"/>
    </row>
    <row r="5" spans="1:10" s="24" customFormat="1" ht="13.5" customHeight="1" x14ac:dyDescent="0.25">
      <c r="A5" s="21">
        <v>4</v>
      </c>
      <c r="B5" s="21" t="s">
        <v>18</v>
      </c>
      <c r="C5" s="22" t="s">
        <v>18</v>
      </c>
      <c r="D5" s="26" t="s">
        <v>252</v>
      </c>
      <c r="E5" s="21" t="s">
        <v>19</v>
      </c>
      <c r="F5" s="22" t="s">
        <v>5</v>
      </c>
      <c r="G5" s="12"/>
      <c r="H5" s="25"/>
      <c r="I5" s="25"/>
      <c r="J5" s="25"/>
    </row>
    <row r="6" spans="1:10" s="24" customFormat="1" ht="13.5" customHeight="1" x14ac:dyDescent="0.25">
      <c r="A6" s="6">
        <v>5</v>
      </c>
      <c r="B6" s="21" t="s">
        <v>21</v>
      </c>
      <c r="C6" s="22" t="s">
        <v>21</v>
      </c>
      <c r="D6" s="26" t="s">
        <v>253</v>
      </c>
      <c r="E6" s="21" t="s">
        <v>21</v>
      </c>
      <c r="F6" s="22" t="s">
        <v>5</v>
      </c>
      <c r="G6" s="12"/>
      <c r="H6" s="25"/>
      <c r="I6" s="25"/>
      <c r="J6" s="25"/>
    </row>
    <row r="7" spans="1:10" s="24" customFormat="1" ht="13.5" customHeight="1" x14ac:dyDescent="0.25">
      <c r="A7" s="6">
        <v>6</v>
      </c>
      <c r="B7" s="22" t="s">
        <v>26</v>
      </c>
      <c r="C7" s="22">
        <v>6454074501</v>
      </c>
      <c r="D7" s="22" t="s">
        <v>254</v>
      </c>
      <c r="E7" s="21" t="s">
        <v>27</v>
      </c>
      <c r="F7" s="22" t="s">
        <v>5</v>
      </c>
      <c r="G7" s="12"/>
      <c r="H7" s="25"/>
      <c r="I7" s="25"/>
      <c r="J7" s="25"/>
    </row>
    <row r="8" spans="1:10" s="24" customFormat="1" ht="13.5" customHeight="1" x14ac:dyDescent="0.25">
      <c r="A8" s="21">
        <v>7</v>
      </c>
      <c r="B8" s="22" t="s">
        <v>28</v>
      </c>
      <c r="C8" s="22">
        <v>7706016076</v>
      </c>
      <c r="D8" s="22" t="s">
        <v>255</v>
      </c>
      <c r="E8" s="21" t="s">
        <v>29</v>
      </c>
      <c r="F8" s="22" t="s">
        <v>5</v>
      </c>
      <c r="G8" s="12"/>
      <c r="H8" s="25"/>
      <c r="I8" s="25"/>
      <c r="J8" s="25"/>
    </row>
    <row r="9" spans="1:10" s="24" customFormat="1" ht="13.5" customHeight="1" x14ac:dyDescent="0.25">
      <c r="A9" s="21">
        <v>8</v>
      </c>
      <c r="B9" s="22" t="s">
        <v>32</v>
      </c>
      <c r="C9" s="22">
        <v>7717609102</v>
      </c>
      <c r="D9" s="22" t="s">
        <v>256</v>
      </c>
      <c r="E9" s="21" t="s">
        <v>33</v>
      </c>
      <c r="F9" s="22" t="s">
        <v>5</v>
      </c>
      <c r="G9" s="12"/>
      <c r="H9" s="25"/>
      <c r="I9" s="25"/>
      <c r="J9" s="25"/>
    </row>
    <row r="10" spans="1:10" s="24" customFormat="1" ht="13.5" customHeight="1" x14ac:dyDescent="0.25">
      <c r="A10" s="21">
        <v>9</v>
      </c>
      <c r="B10" s="22" t="s">
        <v>34</v>
      </c>
      <c r="C10" s="22">
        <v>5029106714</v>
      </c>
      <c r="D10" s="22" t="s">
        <v>257</v>
      </c>
      <c r="E10" s="21" t="s">
        <v>35</v>
      </c>
      <c r="F10" s="22" t="s">
        <v>5</v>
      </c>
      <c r="G10" s="12"/>
      <c r="H10" s="25"/>
      <c r="I10" s="25"/>
      <c r="J10" s="25"/>
    </row>
    <row r="11" spans="1:10" s="24" customFormat="1" ht="13.5" customHeight="1" x14ac:dyDescent="0.25">
      <c r="A11" s="6">
        <v>10</v>
      </c>
      <c r="B11" s="22" t="s">
        <v>36</v>
      </c>
      <c r="C11" s="22">
        <v>7706614573</v>
      </c>
      <c r="D11" s="22" t="s">
        <v>258</v>
      </c>
      <c r="E11" s="21" t="s">
        <v>37</v>
      </c>
      <c r="F11" s="22" t="s">
        <v>5</v>
      </c>
      <c r="G11" s="12"/>
      <c r="H11" s="25"/>
      <c r="I11" s="25"/>
      <c r="J11" s="25"/>
    </row>
    <row r="12" spans="1:10" s="24" customFormat="1" ht="13.5" customHeight="1" x14ac:dyDescent="0.25">
      <c r="A12" s="21">
        <v>11</v>
      </c>
      <c r="B12" s="22" t="s">
        <v>38</v>
      </c>
      <c r="C12" s="22">
        <v>5029112443</v>
      </c>
      <c r="D12" s="22" t="s">
        <v>259</v>
      </c>
      <c r="E12" s="21" t="s">
        <v>39</v>
      </c>
      <c r="F12" s="22" t="s">
        <v>5</v>
      </c>
      <c r="G12" s="12"/>
      <c r="H12" s="25"/>
      <c r="I12" s="25"/>
      <c r="J12" s="25"/>
    </row>
    <row r="13" spans="1:10" s="24" customFormat="1" ht="13.5" customHeight="1" x14ac:dyDescent="0.25">
      <c r="A13" s="6">
        <v>12</v>
      </c>
      <c r="B13" s="22" t="s">
        <v>214</v>
      </c>
      <c r="C13" s="22">
        <v>7706673635</v>
      </c>
      <c r="D13" s="22" t="s">
        <v>260</v>
      </c>
      <c r="E13" s="21" t="s">
        <v>215</v>
      </c>
      <c r="F13" s="22" t="s">
        <v>5</v>
      </c>
      <c r="G13" s="12"/>
      <c r="H13" s="25"/>
      <c r="I13" s="25"/>
      <c r="J13" s="25"/>
    </row>
    <row r="14" spans="1:10" s="24" customFormat="1" ht="13.5" customHeight="1" x14ac:dyDescent="0.25">
      <c r="A14" s="21">
        <v>13</v>
      </c>
      <c r="B14" s="22" t="s">
        <v>41</v>
      </c>
      <c r="C14" s="22">
        <v>7817311895</v>
      </c>
      <c r="D14" s="22" t="s">
        <v>261</v>
      </c>
      <c r="E14" s="21" t="s">
        <v>42</v>
      </c>
      <c r="F14" s="22" t="s">
        <v>5</v>
      </c>
      <c r="G14" s="12"/>
      <c r="H14" s="25"/>
      <c r="I14" s="25"/>
      <c r="J14" s="25"/>
    </row>
    <row r="15" spans="1:10" s="24" customFormat="1" ht="13.5" customHeight="1" x14ac:dyDescent="0.25">
      <c r="A15" s="21">
        <v>14</v>
      </c>
      <c r="B15" s="22" t="s">
        <v>45</v>
      </c>
      <c r="C15" s="22">
        <v>7706664260</v>
      </c>
      <c r="D15" s="22" t="s">
        <v>263</v>
      </c>
      <c r="E15" s="21" t="s">
        <v>46</v>
      </c>
      <c r="F15" s="22" t="s">
        <v>5</v>
      </c>
      <c r="G15" s="12"/>
      <c r="H15" s="25"/>
      <c r="I15" s="25"/>
      <c r="J15" s="25"/>
    </row>
    <row r="16" spans="1:10" s="24" customFormat="1" ht="13.5" customHeight="1" x14ac:dyDescent="0.25">
      <c r="A16" s="21">
        <v>15</v>
      </c>
      <c r="B16" s="22" t="s">
        <v>245</v>
      </c>
      <c r="C16" s="22" t="s">
        <v>245</v>
      </c>
      <c r="D16" s="22" t="s">
        <v>264</v>
      </c>
      <c r="E16" s="22" t="s">
        <v>245</v>
      </c>
      <c r="F16" s="22" t="s">
        <v>5</v>
      </c>
      <c r="G16" s="12"/>
      <c r="H16" s="25"/>
      <c r="I16" s="25"/>
      <c r="J16" s="25"/>
    </row>
    <row r="17" spans="1:10" s="24" customFormat="1" ht="13.5" customHeight="1" x14ac:dyDescent="0.25">
      <c r="A17" s="6">
        <v>16</v>
      </c>
      <c r="B17" s="22" t="s">
        <v>47</v>
      </c>
      <c r="C17" s="22">
        <v>3801098402</v>
      </c>
      <c r="D17" s="22" t="s">
        <v>265</v>
      </c>
      <c r="E17" s="22" t="s">
        <v>48</v>
      </c>
      <c r="F17" s="22" t="s">
        <v>5</v>
      </c>
      <c r="G17" s="12"/>
      <c r="H17" s="25"/>
      <c r="I17" s="25"/>
      <c r="J17" s="25"/>
    </row>
    <row r="18" spans="1:10" s="24" customFormat="1" ht="13.5" customHeight="1" x14ac:dyDescent="0.25">
      <c r="A18" s="6">
        <v>17</v>
      </c>
      <c r="B18" s="22" t="s">
        <v>51</v>
      </c>
      <c r="C18" s="22">
        <v>7721247141</v>
      </c>
      <c r="D18" s="22" t="s">
        <v>266</v>
      </c>
      <c r="E18" s="22" t="s">
        <v>52</v>
      </c>
      <c r="F18" s="22" t="s">
        <v>5</v>
      </c>
      <c r="G18" s="12"/>
      <c r="H18" s="25"/>
      <c r="I18" s="25"/>
      <c r="J18" s="25"/>
    </row>
    <row r="19" spans="1:10" s="24" customFormat="1" ht="13.5" customHeight="1" x14ac:dyDescent="0.25">
      <c r="A19" s="21">
        <v>18</v>
      </c>
      <c r="B19" s="22" t="s">
        <v>53</v>
      </c>
      <c r="C19" s="22">
        <v>7734598490</v>
      </c>
      <c r="D19" s="22" t="s">
        <v>267</v>
      </c>
      <c r="E19" s="22" t="s">
        <v>54</v>
      </c>
      <c r="F19" s="22" t="s">
        <v>5</v>
      </c>
      <c r="G19" s="12"/>
      <c r="H19" s="25"/>
      <c r="I19" s="25"/>
      <c r="J19" s="25"/>
    </row>
    <row r="20" spans="1:10" s="24" customFormat="1" ht="13.5" customHeight="1" x14ac:dyDescent="0.25">
      <c r="A20" s="21">
        <v>19</v>
      </c>
      <c r="B20" s="22" t="s">
        <v>55</v>
      </c>
      <c r="C20" s="22">
        <v>7724675770</v>
      </c>
      <c r="D20" s="22" t="s">
        <v>268</v>
      </c>
      <c r="E20" s="22" t="s">
        <v>56</v>
      </c>
      <c r="F20" s="22" t="s">
        <v>5</v>
      </c>
      <c r="G20" s="12"/>
      <c r="H20" s="25"/>
      <c r="I20" s="25"/>
      <c r="J20" s="25"/>
    </row>
    <row r="21" spans="1:10" s="24" customFormat="1" ht="13.5" customHeight="1" x14ac:dyDescent="0.25">
      <c r="A21" s="21">
        <v>20</v>
      </c>
      <c r="B21" s="22" t="s">
        <v>246</v>
      </c>
      <c r="C21" s="22">
        <v>7814417371</v>
      </c>
      <c r="D21" s="22">
        <v>2010460000</v>
      </c>
      <c r="E21" s="22" t="s">
        <v>351</v>
      </c>
      <c r="F21" s="22" t="s">
        <v>5</v>
      </c>
      <c r="G21" s="12"/>
      <c r="H21" s="25"/>
      <c r="I21" s="25"/>
      <c r="J21" s="25"/>
    </row>
    <row r="22" spans="1:10" s="24" customFormat="1" ht="13.5" customHeight="1" x14ac:dyDescent="0.25">
      <c r="A22" s="6">
        <v>21</v>
      </c>
      <c r="B22" s="22" t="s">
        <v>59</v>
      </c>
      <c r="C22" s="22">
        <v>5036092340</v>
      </c>
      <c r="D22" s="22" t="s">
        <v>269</v>
      </c>
      <c r="E22" s="22" t="s">
        <v>60</v>
      </c>
      <c r="F22" s="22" t="s">
        <v>5</v>
      </c>
      <c r="G22" s="12"/>
      <c r="H22" s="25"/>
      <c r="I22" s="25"/>
      <c r="J22" s="25"/>
    </row>
    <row r="23" spans="1:10" s="24" customFormat="1" ht="13.5" customHeight="1" x14ac:dyDescent="0.25">
      <c r="A23" s="21">
        <v>22</v>
      </c>
      <c r="B23" s="22" t="s">
        <v>61</v>
      </c>
      <c r="C23" s="22">
        <v>7706699062</v>
      </c>
      <c r="D23" s="22" t="s">
        <v>270</v>
      </c>
      <c r="E23" s="22" t="s">
        <v>62</v>
      </c>
      <c r="F23" s="22" t="s">
        <v>5</v>
      </c>
      <c r="G23" s="12"/>
      <c r="H23" s="25"/>
      <c r="I23" s="25"/>
      <c r="J23" s="25"/>
    </row>
    <row r="24" spans="1:10" s="24" customFormat="1" ht="13.5" customHeight="1" x14ac:dyDescent="0.25">
      <c r="A24" s="6">
        <v>23</v>
      </c>
      <c r="B24" s="22" t="s">
        <v>63</v>
      </c>
      <c r="C24" s="22">
        <v>7706729736</v>
      </c>
      <c r="D24" s="22" t="s">
        <v>271</v>
      </c>
      <c r="E24" s="22" t="s">
        <v>64</v>
      </c>
      <c r="F24" s="22" t="s">
        <v>5</v>
      </c>
      <c r="G24" s="12"/>
      <c r="H24" s="25"/>
      <c r="I24" s="25"/>
      <c r="J24" s="25"/>
    </row>
    <row r="25" spans="1:10" s="24" customFormat="1" ht="13.5" customHeight="1" x14ac:dyDescent="0.25">
      <c r="A25" s="21">
        <v>24</v>
      </c>
      <c r="B25" s="22" t="s">
        <v>65</v>
      </c>
      <c r="C25" s="22">
        <v>7708697977</v>
      </c>
      <c r="D25" s="22" t="s">
        <v>272</v>
      </c>
      <c r="E25" s="22" t="s">
        <v>66</v>
      </c>
      <c r="F25" s="22" t="s">
        <v>5</v>
      </c>
      <c r="G25" s="12"/>
      <c r="H25" s="25"/>
      <c r="I25" s="25"/>
      <c r="J25" s="25"/>
    </row>
    <row r="26" spans="1:10" s="24" customFormat="1" ht="13.5" customHeight="1" x14ac:dyDescent="0.25">
      <c r="A26" s="21">
        <v>25</v>
      </c>
      <c r="B26" s="22" t="s">
        <v>67</v>
      </c>
      <c r="C26" s="22">
        <v>4506004751</v>
      </c>
      <c r="D26" s="22" t="s">
        <v>273</v>
      </c>
      <c r="E26" s="22" t="s">
        <v>68</v>
      </c>
      <c r="F26" s="22" t="s">
        <v>5</v>
      </c>
      <c r="G26" s="12"/>
      <c r="H26" s="25"/>
      <c r="I26" s="25"/>
      <c r="J26" s="25"/>
    </row>
    <row r="27" spans="1:10" s="24" customFormat="1" ht="13.5" customHeight="1" x14ac:dyDescent="0.25">
      <c r="A27" s="21">
        <v>26</v>
      </c>
      <c r="B27" s="22" t="s">
        <v>69</v>
      </c>
      <c r="C27" s="22">
        <v>7706730001</v>
      </c>
      <c r="D27" s="22" t="s">
        <v>274</v>
      </c>
      <c r="E27" s="22" t="s">
        <v>755</v>
      </c>
      <c r="F27" s="22" t="s">
        <v>5</v>
      </c>
      <c r="G27" s="12"/>
      <c r="H27" s="25"/>
      <c r="I27" s="25"/>
      <c r="J27" s="25"/>
    </row>
    <row r="28" spans="1:10" s="24" customFormat="1" ht="13.5" customHeight="1" x14ac:dyDescent="0.25">
      <c r="A28" s="6">
        <v>27</v>
      </c>
      <c r="B28" s="22" t="s">
        <v>71</v>
      </c>
      <c r="C28" s="22">
        <v>7708671295</v>
      </c>
      <c r="D28" s="22">
        <v>2010020602</v>
      </c>
      <c r="E28" s="22" t="s">
        <v>72</v>
      </c>
      <c r="F28" s="22" t="s">
        <v>5</v>
      </c>
      <c r="G28" s="12"/>
      <c r="H28" s="25"/>
      <c r="I28" s="25"/>
      <c r="J28" s="25"/>
    </row>
    <row r="29" spans="1:10" s="24" customFormat="1" ht="13.5" customHeight="1" x14ac:dyDescent="0.25">
      <c r="A29" s="6">
        <v>28</v>
      </c>
      <c r="B29" s="22" t="s">
        <v>73</v>
      </c>
      <c r="C29" s="22">
        <v>7701763846</v>
      </c>
      <c r="D29" s="22" t="s">
        <v>275</v>
      </c>
      <c r="E29" s="22" t="s">
        <v>74</v>
      </c>
      <c r="F29" s="22" t="s">
        <v>5</v>
      </c>
      <c r="G29" s="12"/>
      <c r="H29" s="25"/>
      <c r="I29" s="25"/>
      <c r="J29" s="25"/>
    </row>
    <row r="30" spans="1:10" s="24" customFormat="1" ht="13.5" customHeight="1" x14ac:dyDescent="0.25">
      <c r="A30" s="21">
        <v>29</v>
      </c>
      <c r="B30" s="22" t="s">
        <v>77</v>
      </c>
      <c r="C30" s="22">
        <v>5036040729</v>
      </c>
      <c r="D30" s="22" t="s">
        <v>276</v>
      </c>
      <c r="E30" s="21" t="s">
        <v>78</v>
      </c>
      <c r="F30" s="22" t="s">
        <v>5</v>
      </c>
      <c r="G30" s="12"/>
      <c r="H30" s="25"/>
      <c r="I30" s="25"/>
      <c r="J30" s="25"/>
    </row>
    <row r="31" spans="1:10" s="24" customFormat="1" ht="13.5" customHeight="1" x14ac:dyDescent="0.25">
      <c r="A31" s="21">
        <v>30</v>
      </c>
      <c r="B31" s="22" t="s">
        <v>75</v>
      </c>
      <c r="C31" s="22">
        <v>5036039258</v>
      </c>
      <c r="D31" s="22" t="s">
        <v>277</v>
      </c>
      <c r="E31" s="21" t="s">
        <v>76</v>
      </c>
      <c r="F31" s="22" t="s">
        <v>5</v>
      </c>
      <c r="G31" s="12"/>
      <c r="H31" s="25"/>
      <c r="I31" s="25"/>
      <c r="J31" s="25"/>
    </row>
    <row r="32" spans="1:10" s="23" customFormat="1" ht="13.5" customHeight="1" x14ac:dyDescent="0.25">
      <c r="A32" s="21">
        <v>31</v>
      </c>
      <c r="B32" s="22" t="s">
        <v>79</v>
      </c>
      <c r="C32" s="22">
        <v>7450045935</v>
      </c>
      <c r="D32" s="22" t="s">
        <v>278</v>
      </c>
      <c r="E32" s="21" t="s">
        <v>80</v>
      </c>
      <c r="F32" s="22" t="s">
        <v>5</v>
      </c>
      <c r="G32" s="12"/>
      <c r="H32" s="25"/>
      <c r="I32" s="25"/>
      <c r="J32" s="25"/>
    </row>
    <row r="33" spans="1:10" s="23" customFormat="1" ht="13.5" customHeight="1" x14ac:dyDescent="0.25">
      <c r="A33" s="6">
        <v>32</v>
      </c>
      <c r="B33" s="22" t="s">
        <v>81</v>
      </c>
      <c r="C33" s="22">
        <v>7706689000</v>
      </c>
      <c r="D33" s="22" t="s">
        <v>279</v>
      </c>
      <c r="E33" s="21" t="s">
        <v>82</v>
      </c>
      <c r="F33" s="22" t="s">
        <v>5</v>
      </c>
      <c r="G33" s="12"/>
      <c r="H33" s="25"/>
      <c r="I33" s="25"/>
      <c r="J33" s="25"/>
    </row>
    <row r="34" spans="1:10" s="23" customFormat="1" ht="13.5" customHeight="1" x14ac:dyDescent="0.25">
      <c r="A34" s="21">
        <v>33</v>
      </c>
      <c r="B34" s="22" t="s">
        <v>85</v>
      </c>
      <c r="C34" s="22">
        <v>3305004397</v>
      </c>
      <c r="D34" s="22" t="s">
        <v>280</v>
      </c>
      <c r="E34" s="21" t="s">
        <v>86</v>
      </c>
      <c r="F34" s="22" t="s">
        <v>5</v>
      </c>
      <c r="G34" s="12"/>
      <c r="H34" s="25"/>
      <c r="I34" s="25"/>
      <c r="J34" s="25"/>
    </row>
    <row r="35" spans="1:10" s="23" customFormat="1" ht="13.5" customHeight="1" x14ac:dyDescent="0.25">
      <c r="A35" s="6">
        <v>34</v>
      </c>
      <c r="B35" s="22" t="s">
        <v>89</v>
      </c>
      <c r="C35" s="22">
        <v>7705833438</v>
      </c>
      <c r="D35" s="22" t="s">
        <v>281</v>
      </c>
      <c r="E35" s="21" t="s">
        <v>90</v>
      </c>
      <c r="F35" s="22" t="s">
        <v>5</v>
      </c>
      <c r="G35" s="12"/>
      <c r="H35" s="25"/>
      <c r="I35" s="25"/>
      <c r="J35" s="25"/>
    </row>
    <row r="36" spans="1:10" s="23" customFormat="1" ht="13.5" customHeight="1" x14ac:dyDescent="0.25">
      <c r="A36" s="21">
        <v>35</v>
      </c>
      <c r="B36" s="22" t="s">
        <v>91</v>
      </c>
      <c r="C36" s="22">
        <v>7715020463</v>
      </c>
      <c r="D36" s="22">
        <v>2010231300</v>
      </c>
      <c r="E36" s="22" t="s">
        <v>92</v>
      </c>
      <c r="F36" s="22" t="s">
        <v>5</v>
      </c>
      <c r="G36" s="12"/>
      <c r="H36" s="25"/>
      <c r="I36" s="25"/>
      <c r="J36" s="25"/>
    </row>
    <row r="37" spans="1:10" s="23" customFormat="1" ht="13.5" customHeight="1" x14ac:dyDescent="0.25">
      <c r="A37" s="21">
        <v>36</v>
      </c>
      <c r="B37" s="22" t="s">
        <v>93</v>
      </c>
      <c r="C37" s="22">
        <v>7724558466</v>
      </c>
      <c r="D37" s="22" t="s">
        <v>282</v>
      </c>
      <c r="E37" s="21" t="s">
        <v>94</v>
      </c>
      <c r="F37" s="22" t="s">
        <v>5</v>
      </c>
      <c r="G37" s="12"/>
      <c r="H37" s="25"/>
      <c r="I37" s="25"/>
      <c r="J37" s="25"/>
    </row>
    <row r="38" spans="1:10" s="23" customFormat="1" ht="13.5" customHeight="1" x14ac:dyDescent="0.25">
      <c r="A38" s="21">
        <v>37</v>
      </c>
      <c r="B38" s="22" t="s">
        <v>99</v>
      </c>
      <c r="C38" s="22">
        <v>5053005918</v>
      </c>
      <c r="D38" s="22" t="s">
        <v>283</v>
      </c>
      <c r="E38" s="21" t="s">
        <v>100</v>
      </c>
      <c r="F38" s="22" t="s">
        <v>5</v>
      </c>
      <c r="G38" s="12"/>
      <c r="H38" s="25"/>
      <c r="I38" s="25"/>
      <c r="J38" s="25"/>
    </row>
    <row r="39" spans="1:10" s="23" customFormat="1" ht="13.5" customHeight="1" x14ac:dyDescent="0.25">
      <c r="A39" s="6">
        <v>38</v>
      </c>
      <c r="B39" s="22" t="s">
        <v>109</v>
      </c>
      <c r="C39" s="22">
        <v>5410114184</v>
      </c>
      <c r="D39" s="22" t="s">
        <v>284</v>
      </c>
      <c r="E39" s="21" t="s">
        <v>110</v>
      </c>
      <c r="F39" s="22" t="s">
        <v>5</v>
      </c>
      <c r="G39" s="12"/>
      <c r="H39" s="25"/>
      <c r="I39" s="25"/>
      <c r="J39" s="25"/>
    </row>
    <row r="40" spans="1:10" ht="13.5" customHeight="1" x14ac:dyDescent="0.25">
      <c r="A40" s="6">
        <v>39</v>
      </c>
      <c r="B40" s="7" t="s">
        <v>111</v>
      </c>
      <c r="C40" s="7">
        <v>5260214123</v>
      </c>
      <c r="D40" s="7" t="s">
        <v>285</v>
      </c>
      <c r="E40" s="6" t="s">
        <v>756</v>
      </c>
      <c r="F40" s="7" t="s">
        <v>5</v>
      </c>
    </row>
    <row r="41" spans="1:10" ht="13.5" customHeight="1" x14ac:dyDescent="0.25">
      <c r="A41" s="21">
        <v>40</v>
      </c>
      <c r="B41" s="7" t="s">
        <v>115</v>
      </c>
      <c r="C41" s="7">
        <v>7726606316</v>
      </c>
      <c r="D41" s="7" t="s">
        <v>287</v>
      </c>
      <c r="E41" s="6" t="s">
        <v>116</v>
      </c>
      <c r="F41" s="7" t="s">
        <v>5</v>
      </c>
    </row>
    <row r="42" spans="1:10" ht="13.5" customHeight="1" x14ac:dyDescent="0.25">
      <c r="A42" s="21">
        <v>41</v>
      </c>
      <c r="B42" s="7" t="s">
        <v>117</v>
      </c>
      <c r="C42" s="7">
        <v>7715719854</v>
      </c>
      <c r="D42" s="7" t="s">
        <v>288</v>
      </c>
      <c r="E42" s="6" t="s">
        <v>118</v>
      </c>
      <c r="F42" s="7" t="s">
        <v>5</v>
      </c>
    </row>
    <row r="43" spans="1:10" ht="13.5" customHeight="1" x14ac:dyDescent="0.25">
      <c r="A43" s="21">
        <v>42</v>
      </c>
      <c r="B43" s="7" t="s">
        <v>119</v>
      </c>
      <c r="C43" s="7">
        <v>7708698473</v>
      </c>
      <c r="D43" s="7" t="s">
        <v>289</v>
      </c>
      <c r="E43" s="6" t="s">
        <v>120</v>
      </c>
      <c r="F43" s="7" t="s">
        <v>5</v>
      </c>
    </row>
    <row r="44" spans="1:10" ht="13.5" customHeight="1" x14ac:dyDescent="0.25">
      <c r="A44" s="6">
        <v>43</v>
      </c>
      <c r="B44" s="7" t="s">
        <v>121</v>
      </c>
      <c r="C44" s="7">
        <v>7706688991</v>
      </c>
      <c r="D44" s="7" t="s">
        <v>290</v>
      </c>
      <c r="E44" s="6" t="s">
        <v>122</v>
      </c>
      <c r="F44" s="7" t="s">
        <v>5</v>
      </c>
    </row>
    <row r="45" spans="1:10" ht="13.5" customHeight="1" x14ac:dyDescent="0.25">
      <c r="A45" s="21">
        <v>44</v>
      </c>
      <c r="B45" s="7" t="s">
        <v>127</v>
      </c>
      <c r="C45" s="7">
        <v>7706751361</v>
      </c>
      <c r="D45" s="7" t="s">
        <v>291</v>
      </c>
      <c r="E45" s="6" t="s">
        <v>128</v>
      </c>
      <c r="F45" s="7" t="s">
        <v>5</v>
      </c>
    </row>
    <row r="46" spans="1:10" ht="13.5" customHeight="1" x14ac:dyDescent="0.25">
      <c r="A46" s="6">
        <v>45</v>
      </c>
      <c r="B46" s="7" t="s">
        <v>129</v>
      </c>
      <c r="C46" s="7">
        <v>7706704146</v>
      </c>
      <c r="D46" s="7" t="s">
        <v>292</v>
      </c>
      <c r="E46" s="6" t="s">
        <v>130</v>
      </c>
      <c r="F46" s="7" t="s">
        <v>5</v>
      </c>
    </row>
    <row r="47" spans="1:10" ht="13.5" customHeight="1" x14ac:dyDescent="0.25">
      <c r="A47" s="21">
        <v>46</v>
      </c>
      <c r="B47" s="7" t="s">
        <v>131</v>
      </c>
      <c r="C47" s="7">
        <v>5259077666</v>
      </c>
      <c r="D47" s="7" t="s">
        <v>293</v>
      </c>
      <c r="E47" s="6" t="s">
        <v>132</v>
      </c>
      <c r="F47" s="7" t="s">
        <v>5</v>
      </c>
    </row>
    <row r="48" spans="1:10" ht="13.5" customHeight="1" x14ac:dyDescent="0.25">
      <c r="A48" s="21">
        <v>47</v>
      </c>
      <c r="B48" s="7" t="s">
        <v>135</v>
      </c>
      <c r="C48" s="7">
        <v>7530000048</v>
      </c>
      <c r="D48" s="7" t="s">
        <v>294</v>
      </c>
      <c r="E48" s="6" t="s">
        <v>136</v>
      </c>
      <c r="F48" s="7" t="s">
        <v>5</v>
      </c>
    </row>
    <row r="49" spans="1:6" ht="13.5" customHeight="1" x14ac:dyDescent="0.25">
      <c r="A49" s="21">
        <v>48</v>
      </c>
      <c r="B49" s="7" t="s">
        <v>137</v>
      </c>
      <c r="C49" s="7">
        <v>7721699740</v>
      </c>
      <c r="D49" s="7" t="s">
        <v>295</v>
      </c>
      <c r="E49" s="6" t="s">
        <v>138</v>
      </c>
      <c r="F49" s="7" t="s">
        <v>5</v>
      </c>
    </row>
    <row r="50" spans="1:6" ht="13.5" customHeight="1" x14ac:dyDescent="0.25">
      <c r="A50" s="6">
        <v>49</v>
      </c>
      <c r="B50" s="7" t="s">
        <v>139</v>
      </c>
      <c r="C50" s="7">
        <v>7713190205</v>
      </c>
      <c r="D50" s="7" t="s">
        <v>296</v>
      </c>
      <c r="E50" s="6" t="s">
        <v>140</v>
      </c>
      <c r="F50" s="7" t="s">
        <v>5</v>
      </c>
    </row>
    <row r="51" spans="1:6" ht="13.5" customHeight="1" x14ac:dyDescent="0.25">
      <c r="A51" s="6">
        <v>50</v>
      </c>
      <c r="B51" s="7" t="s">
        <v>141</v>
      </c>
      <c r="C51" s="7">
        <v>7721632827</v>
      </c>
      <c r="D51" s="7" t="s">
        <v>297</v>
      </c>
      <c r="E51" s="6" t="s">
        <v>142</v>
      </c>
      <c r="F51" s="7" t="s">
        <v>5</v>
      </c>
    </row>
    <row r="52" spans="1:6" ht="13.5" customHeight="1" x14ac:dyDescent="0.25">
      <c r="A52" s="21">
        <v>51</v>
      </c>
      <c r="B52" s="7" t="s">
        <v>752</v>
      </c>
      <c r="C52" s="7">
        <v>7706759586</v>
      </c>
      <c r="D52" s="7" t="s">
        <v>298</v>
      </c>
      <c r="E52" s="6" t="s">
        <v>753</v>
      </c>
      <c r="F52" s="7" t="s">
        <v>5</v>
      </c>
    </row>
    <row r="53" spans="1:6" ht="13.5" customHeight="1" x14ac:dyDescent="0.25">
      <c r="A53" s="21">
        <v>52</v>
      </c>
      <c r="B53" s="7" t="s">
        <v>147</v>
      </c>
      <c r="C53" s="7">
        <v>5036076690</v>
      </c>
      <c r="D53" s="7" t="s">
        <v>299</v>
      </c>
      <c r="E53" s="6" t="s">
        <v>148</v>
      </c>
      <c r="F53" s="7" t="s">
        <v>5</v>
      </c>
    </row>
    <row r="54" spans="1:6" ht="13.5" customHeight="1" x14ac:dyDescent="0.25">
      <c r="A54" s="21">
        <v>53</v>
      </c>
      <c r="B54" s="7" t="s">
        <v>149</v>
      </c>
      <c r="C54" s="7" t="s">
        <v>149</v>
      </c>
      <c r="D54" s="7">
        <v>2010230916</v>
      </c>
      <c r="E54" s="6" t="s">
        <v>150</v>
      </c>
      <c r="F54" s="7" t="s">
        <v>5</v>
      </c>
    </row>
    <row r="55" spans="1:6" ht="13.5" customHeight="1" x14ac:dyDescent="0.25">
      <c r="A55" s="6">
        <v>54</v>
      </c>
      <c r="B55" s="7" t="s">
        <v>151</v>
      </c>
      <c r="C55" s="7">
        <v>6664003909</v>
      </c>
      <c r="D55" s="7" t="s">
        <v>300</v>
      </c>
      <c r="E55" s="6" t="s">
        <v>152</v>
      </c>
      <c r="F55" s="7" t="s">
        <v>5</v>
      </c>
    </row>
    <row r="56" spans="1:6" ht="13.5" customHeight="1" x14ac:dyDescent="0.25">
      <c r="A56" s="21">
        <v>55</v>
      </c>
      <c r="B56" s="7" t="s">
        <v>155</v>
      </c>
      <c r="C56" s="7">
        <v>6451420231</v>
      </c>
      <c r="D56" s="7" t="s">
        <v>301</v>
      </c>
      <c r="E56" s="6" t="s">
        <v>156</v>
      </c>
      <c r="F56" s="7" t="s">
        <v>5</v>
      </c>
    </row>
    <row r="57" spans="1:6" ht="13.5" customHeight="1" x14ac:dyDescent="0.25">
      <c r="A57" s="6">
        <v>56</v>
      </c>
      <c r="B57" s="7" t="s">
        <v>157</v>
      </c>
      <c r="C57" s="7">
        <v>7734592593</v>
      </c>
      <c r="D57" s="7" t="s">
        <v>302</v>
      </c>
      <c r="E57" s="6" t="s">
        <v>158</v>
      </c>
      <c r="F57" s="7" t="s">
        <v>5</v>
      </c>
    </row>
    <row r="58" spans="1:6" ht="13.5" customHeight="1" x14ac:dyDescent="0.25">
      <c r="A58" s="21">
        <v>57</v>
      </c>
      <c r="B58" s="7" t="s">
        <v>161</v>
      </c>
      <c r="C58" s="7">
        <v>7024029499</v>
      </c>
      <c r="D58" s="7" t="s">
        <v>303</v>
      </c>
      <c r="E58" s="6" t="s">
        <v>162</v>
      </c>
      <c r="F58" s="7" t="s">
        <v>5</v>
      </c>
    </row>
    <row r="59" spans="1:6" ht="13.5" customHeight="1" x14ac:dyDescent="0.25">
      <c r="A59" s="21">
        <v>58</v>
      </c>
      <c r="B59" s="7" t="s">
        <v>167</v>
      </c>
      <c r="C59" s="7">
        <v>7706123550</v>
      </c>
      <c r="D59" s="7" t="s">
        <v>304</v>
      </c>
      <c r="E59" s="6" t="s">
        <v>168</v>
      </c>
      <c r="F59" s="7" t="s">
        <v>5</v>
      </c>
    </row>
    <row r="60" spans="1:6" ht="13.5" customHeight="1" x14ac:dyDescent="0.25">
      <c r="A60" s="21">
        <v>59</v>
      </c>
      <c r="B60" s="7" t="s">
        <v>169</v>
      </c>
      <c r="C60" s="7">
        <v>7726523814</v>
      </c>
      <c r="D60" s="7" t="s">
        <v>305</v>
      </c>
      <c r="E60" s="6" t="s">
        <v>170</v>
      </c>
      <c r="F60" s="7" t="s">
        <v>5</v>
      </c>
    </row>
    <row r="61" spans="1:6" ht="13.5" customHeight="1" x14ac:dyDescent="0.25">
      <c r="A61" s="6">
        <v>60</v>
      </c>
      <c r="B61" s="7" t="s">
        <v>171</v>
      </c>
      <c r="C61" s="7">
        <v>7706604582</v>
      </c>
      <c r="D61" s="7" t="s">
        <v>306</v>
      </c>
      <c r="E61" s="6" t="s">
        <v>172</v>
      </c>
      <c r="F61" s="7" t="s">
        <v>5</v>
      </c>
    </row>
    <row r="62" spans="1:6" ht="13.5" customHeight="1" x14ac:dyDescent="0.25">
      <c r="A62" s="6">
        <v>61</v>
      </c>
      <c r="B62" s="7" t="s">
        <v>173</v>
      </c>
      <c r="C62" s="7">
        <v>7706039242</v>
      </c>
      <c r="D62" s="7" t="s">
        <v>307</v>
      </c>
      <c r="E62" s="6" t="s">
        <v>174</v>
      </c>
      <c r="F62" s="7" t="s">
        <v>5</v>
      </c>
    </row>
    <row r="63" spans="1:6" ht="13.5" customHeight="1" x14ac:dyDescent="0.25">
      <c r="A63" s="21">
        <v>62</v>
      </c>
      <c r="B63" s="7" t="s">
        <v>175</v>
      </c>
      <c r="C63" s="7">
        <v>3329051460</v>
      </c>
      <c r="D63" s="7" t="s">
        <v>308</v>
      </c>
      <c r="E63" s="6" t="s">
        <v>176</v>
      </c>
      <c r="F63" s="7" t="s">
        <v>5</v>
      </c>
    </row>
    <row r="64" spans="1:6" ht="13.5" customHeight="1" x14ac:dyDescent="0.25">
      <c r="A64" s="21">
        <v>63</v>
      </c>
      <c r="B64" s="7" t="s">
        <v>177</v>
      </c>
      <c r="C64" s="7">
        <v>7706609414</v>
      </c>
      <c r="D64" s="7" t="s">
        <v>309</v>
      </c>
      <c r="E64" s="6" t="s">
        <v>178</v>
      </c>
      <c r="F64" s="7" t="s">
        <v>5</v>
      </c>
    </row>
    <row r="65" spans="1:6" ht="13.5" customHeight="1" x14ac:dyDescent="0.25">
      <c r="A65" s="21">
        <v>64</v>
      </c>
      <c r="B65" s="7" t="s">
        <v>362</v>
      </c>
      <c r="C65" s="7">
        <v>7706641432</v>
      </c>
      <c r="D65" s="7" t="s">
        <v>310</v>
      </c>
      <c r="E65" s="6" t="s">
        <v>754</v>
      </c>
      <c r="F65" s="7" t="s">
        <v>5</v>
      </c>
    </row>
    <row r="66" spans="1:6" ht="13.5" customHeight="1" x14ac:dyDescent="0.25">
      <c r="A66" s="6">
        <v>65</v>
      </c>
      <c r="B66" s="7" t="s">
        <v>185</v>
      </c>
      <c r="C66" s="7">
        <v>6629020796</v>
      </c>
      <c r="D66" s="7" t="s">
        <v>311</v>
      </c>
      <c r="E66" s="6" t="s">
        <v>186</v>
      </c>
      <c r="F66" s="7" t="s">
        <v>5</v>
      </c>
    </row>
    <row r="67" spans="1:6" ht="13.5" customHeight="1" x14ac:dyDescent="0.25">
      <c r="A67" s="21">
        <v>66</v>
      </c>
      <c r="B67" s="7" t="s">
        <v>187</v>
      </c>
      <c r="C67" s="7">
        <v>6629022962</v>
      </c>
      <c r="D67" s="7" t="s">
        <v>312</v>
      </c>
      <c r="E67" s="6" t="s">
        <v>188</v>
      </c>
      <c r="F67" s="7" t="s">
        <v>5</v>
      </c>
    </row>
    <row r="68" spans="1:6" ht="13.5" customHeight="1" x14ac:dyDescent="0.25">
      <c r="A68" s="6">
        <v>67</v>
      </c>
      <c r="B68" s="7" t="s">
        <v>189</v>
      </c>
      <c r="C68" s="7" t="s">
        <v>242</v>
      </c>
      <c r="D68" s="7" t="s">
        <v>313</v>
      </c>
      <c r="E68" s="6" t="s">
        <v>190</v>
      </c>
      <c r="F68" s="7" t="s">
        <v>5</v>
      </c>
    </row>
    <row r="69" spans="1:6" ht="13.5" customHeight="1" x14ac:dyDescent="0.25">
      <c r="A69" s="21">
        <v>68</v>
      </c>
      <c r="B69" s="7" t="s">
        <v>191</v>
      </c>
      <c r="C69" s="7">
        <v>7706723156</v>
      </c>
      <c r="D69" s="7" t="s">
        <v>314</v>
      </c>
      <c r="E69" s="6" t="s">
        <v>192</v>
      </c>
      <c r="F69" s="7" t="s">
        <v>5</v>
      </c>
    </row>
    <row r="70" spans="1:6" ht="13.5" customHeight="1" x14ac:dyDescent="0.25">
      <c r="A70" s="21">
        <v>69</v>
      </c>
      <c r="B70" s="7" t="s">
        <v>193</v>
      </c>
      <c r="C70" s="7">
        <v>7806394392</v>
      </c>
      <c r="D70" s="7" t="s">
        <v>315</v>
      </c>
      <c r="E70" s="6" t="s">
        <v>194</v>
      </c>
      <c r="F70" s="7" t="s">
        <v>5</v>
      </c>
    </row>
    <row r="71" spans="1:6" ht="13.5" customHeight="1" x14ac:dyDescent="0.25">
      <c r="A71" s="21">
        <v>70</v>
      </c>
      <c r="B71" s="7" t="s">
        <v>197</v>
      </c>
      <c r="C71" s="7">
        <v>1829008035</v>
      </c>
      <c r="D71" s="7" t="s">
        <v>316</v>
      </c>
      <c r="E71" s="6" t="s">
        <v>198</v>
      </c>
      <c r="F71" s="7" t="s">
        <v>5</v>
      </c>
    </row>
    <row r="72" spans="1:6" ht="13.5" customHeight="1" x14ac:dyDescent="0.25">
      <c r="A72" s="6">
        <v>71</v>
      </c>
      <c r="B72" s="7" t="s">
        <v>203</v>
      </c>
      <c r="C72" s="7">
        <v>1402047530</v>
      </c>
      <c r="D72" s="7" t="s">
        <v>317</v>
      </c>
      <c r="E72" s="6" t="s">
        <v>204</v>
      </c>
      <c r="F72" s="7" t="s">
        <v>5</v>
      </c>
    </row>
    <row r="73" spans="1:6" ht="13.5" customHeight="1" x14ac:dyDescent="0.25">
      <c r="A73" s="6">
        <v>72</v>
      </c>
      <c r="B73" s="7" t="s">
        <v>207</v>
      </c>
      <c r="C73" s="7">
        <v>7718083574</v>
      </c>
      <c r="D73" s="7" t="s">
        <v>318</v>
      </c>
      <c r="E73" s="6" t="s">
        <v>208</v>
      </c>
      <c r="F73" s="7" t="s">
        <v>5</v>
      </c>
    </row>
    <row r="74" spans="1:6" ht="13.5" customHeight="1" x14ac:dyDescent="0.25">
      <c r="A74" s="21">
        <v>73</v>
      </c>
      <c r="B74" s="7" t="s">
        <v>209</v>
      </c>
      <c r="C74" s="7">
        <v>5035037441</v>
      </c>
      <c r="D74" s="7" t="s">
        <v>319</v>
      </c>
      <c r="E74" s="6" t="s">
        <v>210</v>
      </c>
      <c r="F74" s="7" t="s">
        <v>5</v>
      </c>
    </row>
    <row r="75" spans="1:6" ht="13.5" customHeight="1" x14ac:dyDescent="0.25">
      <c r="A75" s="21">
        <v>74</v>
      </c>
      <c r="B75" s="7" t="s">
        <v>211</v>
      </c>
      <c r="C75" s="7">
        <v>2453013555</v>
      </c>
      <c r="D75" s="7" t="s">
        <v>320</v>
      </c>
      <c r="E75" s="6" t="s">
        <v>212</v>
      </c>
      <c r="F75" s="7" t="s">
        <v>5</v>
      </c>
    </row>
    <row r="76" spans="1:6" ht="13.5" customHeight="1" x14ac:dyDescent="0.25">
      <c r="A76" s="21">
        <v>75</v>
      </c>
      <c r="B76" s="7" t="s">
        <v>103</v>
      </c>
      <c r="C76" s="7">
        <v>5410021660</v>
      </c>
      <c r="D76" s="7" t="s">
        <v>321</v>
      </c>
      <c r="E76" s="6" t="s">
        <v>757</v>
      </c>
      <c r="F76" s="7" t="s">
        <v>5</v>
      </c>
    </row>
    <row r="77" spans="1:6" ht="13.5" customHeight="1" x14ac:dyDescent="0.25">
      <c r="A77" s="6">
        <v>76</v>
      </c>
      <c r="B77" s="7" t="s">
        <v>105</v>
      </c>
      <c r="C77" s="7">
        <v>5410028351</v>
      </c>
      <c r="D77" s="7" t="s">
        <v>322</v>
      </c>
      <c r="E77" s="6" t="s">
        <v>758</v>
      </c>
      <c r="F77" s="7" t="s">
        <v>5</v>
      </c>
    </row>
    <row r="78" spans="1:6" ht="13.5" customHeight="1" x14ac:dyDescent="0.25">
      <c r="A78" s="21">
        <v>77</v>
      </c>
      <c r="B78" s="7" t="s">
        <v>83</v>
      </c>
      <c r="C78" s="7">
        <v>2453014750</v>
      </c>
      <c r="D78" s="7" t="s">
        <v>323</v>
      </c>
      <c r="E78" s="6" t="s">
        <v>759</v>
      </c>
      <c r="F78" s="7" t="s">
        <v>5</v>
      </c>
    </row>
    <row r="79" spans="1:6" ht="13.5" customHeight="1" x14ac:dyDescent="0.25">
      <c r="A79" s="6">
        <v>78</v>
      </c>
      <c r="B79" s="7" t="s">
        <v>199</v>
      </c>
      <c r="C79" s="7">
        <v>5053055010</v>
      </c>
      <c r="D79" s="7" t="s">
        <v>324</v>
      </c>
      <c r="E79" s="6" t="s">
        <v>760</v>
      </c>
      <c r="F79" s="7" t="s">
        <v>5</v>
      </c>
    </row>
    <row r="80" spans="1:6" ht="13.5" customHeight="1" x14ac:dyDescent="0.25">
      <c r="A80" s="21">
        <v>79</v>
      </c>
      <c r="B80" s="7" t="s">
        <v>201</v>
      </c>
      <c r="C80" s="7">
        <v>6629026420</v>
      </c>
      <c r="D80" s="7" t="s">
        <v>325</v>
      </c>
      <c r="E80" s="6" t="s">
        <v>761</v>
      </c>
      <c r="F80" s="7" t="s">
        <v>5</v>
      </c>
    </row>
    <row r="81" spans="1:10" ht="13.5" customHeight="1" x14ac:dyDescent="0.25">
      <c r="A81" s="21">
        <v>80</v>
      </c>
      <c r="B81" s="7" t="s">
        <v>163</v>
      </c>
      <c r="C81" s="7">
        <v>1837004370</v>
      </c>
      <c r="D81" s="7" t="s">
        <v>326</v>
      </c>
      <c r="E81" s="6" t="s">
        <v>762</v>
      </c>
      <c r="F81" s="7" t="s">
        <v>5</v>
      </c>
    </row>
    <row r="82" spans="1:10" ht="13.5" customHeight="1" x14ac:dyDescent="0.25">
      <c r="A82" s="21">
        <v>81</v>
      </c>
      <c r="B82" s="7" t="s">
        <v>179</v>
      </c>
      <c r="C82" s="7">
        <v>6629020789</v>
      </c>
      <c r="D82" s="7" t="s">
        <v>327</v>
      </c>
      <c r="E82" s="6" t="s">
        <v>763</v>
      </c>
      <c r="F82" s="7" t="s">
        <v>5</v>
      </c>
    </row>
    <row r="83" spans="1:10" ht="13.5" customHeight="1" x14ac:dyDescent="0.25">
      <c r="A83" s="6">
        <v>82</v>
      </c>
      <c r="B83" s="7" t="s">
        <v>107</v>
      </c>
      <c r="C83" s="7">
        <v>6629020806</v>
      </c>
      <c r="D83" s="7" t="s">
        <v>328</v>
      </c>
      <c r="E83" s="6" t="s">
        <v>764</v>
      </c>
      <c r="F83" s="7" t="s">
        <v>5</v>
      </c>
    </row>
    <row r="84" spans="1:10" ht="13.5" customHeight="1" x14ac:dyDescent="0.25">
      <c r="A84" s="6">
        <v>83</v>
      </c>
      <c r="B84" s="7" t="s">
        <v>123</v>
      </c>
      <c r="C84" s="7">
        <v>5256065824</v>
      </c>
      <c r="D84" s="7" t="s">
        <v>329</v>
      </c>
      <c r="E84" s="6" t="s">
        <v>765</v>
      </c>
      <c r="F84" s="7" t="s">
        <v>5</v>
      </c>
    </row>
    <row r="85" spans="1:10" ht="13.5" customHeight="1" x14ac:dyDescent="0.25">
      <c r="A85" s="21">
        <v>84</v>
      </c>
      <c r="B85" s="7" t="s">
        <v>165</v>
      </c>
      <c r="C85" s="7">
        <v>3329064483</v>
      </c>
      <c r="D85" s="7" t="s">
        <v>330</v>
      </c>
      <c r="E85" s="6" t="s">
        <v>766</v>
      </c>
      <c r="F85" s="7" t="s">
        <v>5</v>
      </c>
    </row>
    <row r="86" spans="1:10" s="4" customFormat="1" ht="13.5" customHeight="1" x14ac:dyDescent="0.25">
      <c r="A86" s="21">
        <v>85</v>
      </c>
      <c r="B86" s="7" t="s">
        <v>22</v>
      </c>
      <c r="C86" s="7" t="s">
        <v>22</v>
      </c>
      <c r="D86" s="7">
        <v>2010230948</v>
      </c>
      <c r="E86" s="7" t="s">
        <v>23</v>
      </c>
      <c r="F86" s="7" t="s">
        <v>5</v>
      </c>
      <c r="G86" s="12"/>
      <c r="H86" s="12"/>
      <c r="I86" s="12"/>
      <c r="J86" s="12"/>
    </row>
    <row r="87" spans="1:10" s="4" customFormat="1" ht="13.5" customHeight="1" x14ac:dyDescent="0.25">
      <c r="A87" s="21">
        <v>86</v>
      </c>
      <c r="B87" s="6" t="s">
        <v>16</v>
      </c>
      <c r="C87" s="7" t="s">
        <v>16</v>
      </c>
      <c r="D87" s="8">
        <v>2010230952</v>
      </c>
      <c r="E87" s="6" t="s">
        <v>17</v>
      </c>
      <c r="F87" s="7" t="s">
        <v>5</v>
      </c>
      <c r="G87" s="12"/>
      <c r="H87" s="12"/>
      <c r="I87" s="12"/>
      <c r="J87" s="12"/>
    </row>
    <row r="88" spans="1:10" s="4" customFormat="1" ht="13.5" customHeight="1" x14ac:dyDescent="0.25">
      <c r="A88" s="6">
        <v>87</v>
      </c>
      <c r="B88" s="7" t="s">
        <v>195</v>
      </c>
      <c r="C88" s="7">
        <v>7723564851</v>
      </c>
      <c r="D88" s="7" t="s">
        <v>332</v>
      </c>
      <c r="E88" s="6" t="s">
        <v>196</v>
      </c>
      <c r="F88" s="7" t="s">
        <v>5</v>
      </c>
      <c r="G88" s="12"/>
      <c r="H88" s="12"/>
      <c r="I88" s="12"/>
      <c r="J88" s="12"/>
    </row>
    <row r="89" spans="1:10" s="4" customFormat="1" ht="13.5" customHeight="1" x14ac:dyDescent="0.25">
      <c r="A89" s="21">
        <v>88</v>
      </c>
      <c r="B89" s="7" t="s">
        <v>97</v>
      </c>
      <c r="C89" s="7">
        <v>5053066861</v>
      </c>
      <c r="D89" s="7" t="s">
        <v>333</v>
      </c>
      <c r="E89" s="6" t="s">
        <v>767</v>
      </c>
      <c r="F89" s="7" t="s">
        <v>5</v>
      </c>
      <c r="G89" s="12"/>
      <c r="H89" s="12"/>
      <c r="I89" s="12"/>
      <c r="J89" s="12"/>
    </row>
    <row r="90" spans="1:10" s="4" customFormat="1" ht="13.5" customHeight="1" x14ac:dyDescent="0.25">
      <c r="A90" s="6">
        <v>89</v>
      </c>
      <c r="B90" s="7" t="s">
        <v>24</v>
      </c>
      <c r="C90" s="7">
        <v>1646031132</v>
      </c>
      <c r="D90" s="7" t="s">
        <v>334</v>
      </c>
      <c r="E90" s="6" t="s">
        <v>768</v>
      </c>
      <c r="F90" s="7" t="s">
        <v>5</v>
      </c>
      <c r="G90" s="12"/>
      <c r="H90" s="12"/>
      <c r="I90" s="12"/>
      <c r="J90" s="12"/>
    </row>
    <row r="91" spans="1:10" s="4" customFormat="1" ht="13.5" customHeight="1" x14ac:dyDescent="0.25">
      <c r="A91" s="21">
        <v>90</v>
      </c>
      <c r="B91" s="7" t="s">
        <v>145</v>
      </c>
      <c r="C91" s="7">
        <v>7705966318</v>
      </c>
      <c r="D91" s="7" t="s">
        <v>335</v>
      </c>
      <c r="E91" s="6" t="s">
        <v>769</v>
      </c>
      <c r="F91" s="7" t="s">
        <v>5</v>
      </c>
      <c r="G91" s="12"/>
      <c r="H91" s="12"/>
      <c r="I91" s="12"/>
      <c r="J91" s="12"/>
    </row>
    <row r="92" spans="1:10" s="4" customFormat="1" ht="13.5" customHeight="1" x14ac:dyDescent="0.25">
      <c r="A92" s="21">
        <v>91</v>
      </c>
      <c r="B92" s="7" t="s">
        <v>101</v>
      </c>
      <c r="C92" s="7">
        <v>7720723422</v>
      </c>
      <c r="D92" s="7" t="s">
        <v>336</v>
      </c>
      <c r="E92" s="6" t="s">
        <v>770</v>
      </c>
      <c r="F92" s="7" t="s">
        <v>5</v>
      </c>
      <c r="G92" s="12"/>
      <c r="H92" s="12"/>
      <c r="I92" s="12"/>
      <c r="J92" s="12"/>
    </row>
    <row r="93" spans="1:10" s="4" customFormat="1" ht="13.5" customHeight="1" x14ac:dyDescent="0.25">
      <c r="A93" s="21">
        <v>92</v>
      </c>
      <c r="B93" s="7" t="s">
        <v>87</v>
      </c>
      <c r="C93" s="7">
        <v>7726682003</v>
      </c>
      <c r="D93" s="7" t="s">
        <v>337</v>
      </c>
      <c r="E93" s="6" t="s">
        <v>88</v>
      </c>
      <c r="F93" s="7" t="s">
        <v>5</v>
      </c>
      <c r="G93" s="12"/>
      <c r="H93" s="12"/>
      <c r="I93" s="12"/>
      <c r="J93" s="12"/>
    </row>
    <row r="94" spans="1:10" s="4" customFormat="1" ht="13.5" customHeight="1" x14ac:dyDescent="0.25">
      <c r="A94" s="6">
        <v>93</v>
      </c>
      <c r="B94" s="7" t="s">
        <v>95</v>
      </c>
      <c r="C94" s="7">
        <v>7721730486</v>
      </c>
      <c r="D94" s="7" t="s">
        <v>338</v>
      </c>
      <c r="E94" s="6" t="s">
        <v>771</v>
      </c>
      <c r="F94" s="7" t="s">
        <v>5</v>
      </c>
      <c r="G94" s="12"/>
      <c r="H94" s="12"/>
      <c r="I94" s="12"/>
      <c r="J94" s="12"/>
    </row>
    <row r="95" spans="1:10" s="4" customFormat="1" ht="13.5" customHeight="1" x14ac:dyDescent="0.25">
      <c r="A95" s="6">
        <v>94</v>
      </c>
      <c r="B95" s="7" t="s">
        <v>49</v>
      </c>
      <c r="C95" s="7">
        <v>3904612644</v>
      </c>
      <c r="D95" s="7" t="s">
        <v>339</v>
      </c>
      <c r="E95" s="6" t="s">
        <v>50</v>
      </c>
      <c r="F95" s="7" t="s">
        <v>5</v>
      </c>
      <c r="G95" s="12"/>
      <c r="H95" s="12"/>
      <c r="I95" s="12"/>
      <c r="J95" s="12"/>
    </row>
    <row r="96" spans="1:10" s="4" customFormat="1" ht="13.5" customHeight="1" x14ac:dyDescent="0.25">
      <c r="A96" s="21">
        <v>95</v>
      </c>
      <c r="B96" s="7" t="s">
        <v>183</v>
      </c>
      <c r="C96" s="7">
        <v>7536087140</v>
      </c>
      <c r="D96" s="7" t="s">
        <v>341</v>
      </c>
      <c r="E96" s="6" t="s">
        <v>184</v>
      </c>
      <c r="F96" s="7" t="s">
        <v>5</v>
      </c>
      <c r="G96" s="12"/>
      <c r="H96" s="12"/>
      <c r="I96" s="12"/>
      <c r="J96" s="12"/>
    </row>
    <row r="97" spans="1:10" s="4" customFormat="1" ht="13.5" customHeight="1" x14ac:dyDescent="0.25">
      <c r="A97" s="21">
        <v>96</v>
      </c>
      <c r="B97" s="7" t="s">
        <v>159</v>
      </c>
      <c r="C97" s="7">
        <v>7024037370</v>
      </c>
      <c r="D97" s="7">
        <v>2010550001</v>
      </c>
      <c r="E97" s="6" t="s">
        <v>160</v>
      </c>
      <c r="F97" s="7" t="s">
        <v>5</v>
      </c>
      <c r="G97" s="12"/>
      <c r="H97" s="12"/>
      <c r="I97" s="12"/>
      <c r="J97" s="12"/>
    </row>
    <row r="98" spans="1:10" s="4" customFormat="1" ht="13.5" customHeight="1" x14ac:dyDescent="0.25">
      <c r="A98" s="21">
        <v>97</v>
      </c>
      <c r="B98" s="7" t="s">
        <v>232</v>
      </c>
      <c r="C98" s="7">
        <v>6916015670</v>
      </c>
      <c r="D98" s="7">
        <v>2010620200</v>
      </c>
      <c r="E98" s="6" t="s">
        <v>233</v>
      </c>
      <c r="F98" s="7" t="s">
        <v>5</v>
      </c>
      <c r="G98" s="12"/>
      <c r="H98" s="12"/>
      <c r="I98" s="12"/>
      <c r="J98" s="12"/>
    </row>
    <row r="99" spans="1:10" s="4" customFormat="1" ht="13.5" customHeight="1" x14ac:dyDescent="0.25">
      <c r="A99" s="6">
        <v>98</v>
      </c>
      <c r="B99" s="7" t="s">
        <v>228</v>
      </c>
      <c r="C99" s="7">
        <v>6624002377</v>
      </c>
      <c r="D99" s="7" t="s">
        <v>344</v>
      </c>
      <c r="E99" s="6" t="s">
        <v>229</v>
      </c>
      <c r="F99" s="7" t="s">
        <v>5</v>
      </c>
      <c r="G99" s="12"/>
      <c r="H99" s="12"/>
      <c r="I99" s="12"/>
      <c r="J99" s="12"/>
    </row>
    <row r="100" spans="1:10" s="4" customFormat="1" ht="13.5" customHeight="1" x14ac:dyDescent="0.25">
      <c r="A100" s="21">
        <v>99</v>
      </c>
      <c r="B100" s="7" t="s">
        <v>243</v>
      </c>
      <c r="C100" s="7">
        <v>7709735135</v>
      </c>
      <c r="D100" s="7" t="s">
        <v>345</v>
      </c>
      <c r="E100" s="6" t="s">
        <v>244</v>
      </c>
      <c r="F100" s="7" t="s">
        <v>5</v>
      </c>
      <c r="G100" s="12"/>
      <c r="H100" s="12"/>
      <c r="I100" s="12"/>
      <c r="J100" s="12"/>
    </row>
    <row r="101" spans="1:10" s="4" customFormat="1" ht="13.5" customHeight="1" x14ac:dyDescent="0.25">
      <c r="A101" s="6">
        <v>100</v>
      </c>
      <c r="B101" s="7" t="s">
        <v>236</v>
      </c>
      <c r="C101" s="7">
        <v>7726633119</v>
      </c>
      <c r="D101" s="7" t="s">
        <v>346</v>
      </c>
      <c r="E101" s="6" t="s">
        <v>237</v>
      </c>
      <c r="F101" s="7" t="s">
        <v>5</v>
      </c>
      <c r="G101" s="12"/>
      <c r="H101" s="12"/>
      <c r="I101" s="12"/>
      <c r="J101" s="12"/>
    </row>
    <row r="102" spans="1:10" s="4" customFormat="1" ht="13.5" customHeight="1" x14ac:dyDescent="0.25">
      <c r="A102" s="21">
        <v>101</v>
      </c>
      <c r="B102" s="7" t="s">
        <v>205</v>
      </c>
      <c r="C102" s="7" t="s">
        <v>205</v>
      </c>
      <c r="D102" s="7">
        <v>2010230943</v>
      </c>
      <c r="E102" s="6" t="s">
        <v>206</v>
      </c>
      <c r="F102" s="7" t="s">
        <v>5</v>
      </c>
      <c r="G102" s="12"/>
      <c r="H102" s="12"/>
      <c r="I102" s="12"/>
      <c r="J102" s="12"/>
    </row>
    <row r="103" spans="1:10" s="4" customFormat="1" ht="13.5" customHeight="1" x14ac:dyDescent="0.25">
      <c r="A103" s="21">
        <v>102</v>
      </c>
      <c r="B103" s="7" t="s">
        <v>240</v>
      </c>
      <c r="C103" s="7">
        <v>770680549</v>
      </c>
      <c r="D103" s="7">
        <v>2010980000</v>
      </c>
      <c r="E103" s="6" t="s">
        <v>241</v>
      </c>
      <c r="F103" s="7" t="s">
        <v>5</v>
      </c>
      <c r="G103" s="12"/>
      <c r="H103" s="12"/>
      <c r="I103" s="12"/>
      <c r="J103" s="12"/>
    </row>
    <row r="104" spans="1:10" s="4" customFormat="1" ht="13.5" customHeight="1" x14ac:dyDescent="0.25">
      <c r="A104" s="21">
        <v>103</v>
      </c>
      <c r="B104" s="7" t="s">
        <v>230</v>
      </c>
      <c r="C104" s="7">
        <v>7724683379</v>
      </c>
      <c r="D104" s="7" t="s">
        <v>347</v>
      </c>
      <c r="E104" s="6" t="s">
        <v>231</v>
      </c>
      <c r="F104" s="7" t="s">
        <v>5</v>
      </c>
      <c r="G104" s="12"/>
      <c r="H104" s="12"/>
      <c r="I104" s="12"/>
      <c r="J104" s="12"/>
    </row>
    <row r="105" spans="1:10" s="4" customFormat="1" ht="13.5" customHeight="1" x14ac:dyDescent="0.25">
      <c r="A105" s="6">
        <v>104</v>
      </c>
      <c r="B105" s="7" t="s">
        <v>238</v>
      </c>
      <c r="C105" s="7">
        <v>7024033350</v>
      </c>
      <c r="D105" s="7" t="s">
        <v>348</v>
      </c>
      <c r="E105" s="6" t="s">
        <v>239</v>
      </c>
      <c r="F105" s="7" t="s">
        <v>5</v>
      </c>
      <c r="G105" s="12"/>
      <c r="H105" s="12"/>
      <c r="I105" s="12"/>
      <c r="J105" s="12"/>
    </row>
    <row r="106" spans="1:10" s="4" customFormat="1" ht="13.5" customHeight="1" x14ac:dyDescent="0.25">
      <c r="A106" s="6">
        <v>105</v>
      </c>
      <c r="B106" s="7" t="s">
        <v>247</v>
      </c>
      <c r="C106" s="7">
        <v>6916013425</v>
      </c>
      <c r="D106" s="7">
        <v>2010620400</v>
      </c>
      <c r="E106" s="6" t="s">
        <v>248</v>
      </c>
      <c r="F106" s="7" t="s">
        <v>5</v>
      </c>
      <c r="G106" s="12"/>
      <c r="H106" s="12"/>
      <c r="I106" s="12"/>
      <c r="J106" s="12"/>
    </row>
    <row r="107" spans="1:10" s="4" customFormat="1" ht="13.5" customHeight="1" x14ac:dyDescent="0.25">
      <c r="A107" s="21">
        <v>106</v>
      </c>
      <c r="B107" s="7" t="s">
        <v>249</v>
      </c>
      <c r="C107" s="7">
        <v>2458013365</v>
      </c>
      <c r="D107" s="7" t="s">
        <v>349</v>
      </c>
      <c r="E107" s="6" t="s">
        <v>352</v>
      </c>
      <c r="F107" s="7" t="s">
        <v>5</v>
      </c>
      <c r="G107" s="12"/>
      <c r="H107" s="12"/>
      <c r="I107" s="12"/>
      <c r="J107" s="12"/>
    </row>
    <row r="108" spans="1:10" s="4" customFormat="1" ht="13.5" customHeight="1" x14ac:dyDescent="0.25">
      <c r="A108" s="21">
        <v>107</v>
      </c>
      <c r="B108" s="7" t="s">
        <v>250</v>
      </c>
      <c r="C108" s="7" t="s">
        <v>250</v>
      </c>
      <c r="D108" s="7" t="s">
        <v>350</v>
      </c>
      <c r="E108" s="7" t="s">
        <v>250</v>
      </c>
      <c r="F108" s="7" t="s">
        <v>5</v>
      </c>
      <c r="G108" s="12"/>
      <c r="H108" s="12"/>
      <c r="I108" s="12"/>
      <c r="J108" s="12"/>
    </row>
    <row r="109" spans="1:10" s="4" customFormat="1" ht="13.5" customHeight="1" x14ac:dyDescent="0.25">
      <c r="A109" s="21">
        <v>108</v>
      </c>
      <c r="B109" s="7" t="s">
        <v>356</v>
      </c>
      <c r="C109" s="7">
        <v>7706785593</v>
      </c>
      <c r="D109" s="7" t="s">
        <v>431</v>
      </c>
      <c r="E109" s="7" t="s">
        <v>357</v>
      </c>
      <c r="F109" s="7" t="s">
        <v>5</v>
      </c>
      <c r="G109" s="12"/>
      <c r="H109" s="12"/>
      <c r="I109" s="12"/>
      <c r="J109" s="12"/>
    </row>
    <row r="110" spans="1:10" s="4" customFormat="1" ht="13.5" customHeight="1" x14ac:dyDescent="0.25">
      <c r="A110" s="6">
        <v>109</v>
      </c>
      <c r="B110" s="7" t="s">
        <v>359</v>
      </c>
      <c r="C110" s="7">
        <v>7705408850</v>
      </c>
      <c r="D110" s="7">
        <v>2010591900</v>
      </c>
      <c r="E110" s="6" t="s">
        <v>772</v>
      </c>
      <c r="F110" s="7" t="s">
        <v>5</v>
      </c>
      <c r="G110" s="12"/>
      <c r="H110" s="12"/>
      <c r="I110" s="12"/>
      <c r="J110" s="12"/>
    </row>
    <row r="111" spans="1:10" s="4" customFormat="1" ht="13.5" customHeight="1" x14ac:dyDescent="0.25">
      <c r="A111" s="21">
        <v>110</v>
      </c>
      <c r="B111" s="7" t="s">
        <v>360</v>
      </c>
      <c r="C111" s="7">
        <v>7725524660</v>
      </c>
      <c r="D111" s="7">
        <v>2010231200</v>
      </c>
      <c r="E111" s="6" t="s">
        <v>773</v>
      </c>
      <c r="F111" s="7" t="s">
        <v>5</v>
      </c>
      <c r="G111" s="12"/>
      <c r="H111" s="12"/>
      <c r="I111" s="12"/>
      <c r="J111" s="12"/>
    </row>
    <row r="112" spans="1:10" s="4" customFormat="1" ht="13.5" customHeight="1" x14ac:dyDescent="0.25">
      <c r="A112" s="6">
        <v>111</v>
      </c>
      <c r="B112" s="7" t="s">
        <v>361</v>
      </c>
      <c r="C112" s="7">
        <v>7743654609</v>
      </c>
      <c r="D112" s="7">
        <v>2010390000</v>
      </c>
      <c r="E112" s="6" t="s">
        <v>774</v>
      </c>
      <c r="F112" s="7" t="s">
        <v>5</v>
      </c>
      <c r="G112" s="12"/>
      <c r="H112" s="12"/>
      <c r="I112" s="12"/>
      <c r="J112" s="12"/>
    </row>
    <row r="113" spans="1:10" s="4" customFormat="1" ht="13.5" customHeight="1" x14ac:dyDescent="0.25">
      <c r="A113" s="21">
        <v>112</v>
      </c>
      <c r="B113" s="7" t="s">
        <v>365</v>
      </c>
      <c r="C113" s="7">
        <v>386588</v>
      </c>
      <c r="D113" s="7">
        <v>2010932000</v>
      </c>
      <c r="E113" s="6" t="s">
        <v>365</v>
      </c>
      <c r="F113" s="7" t="s">
        <v>5</v>
      </c>
      <c r="G113" s="12"/>
      <c r="H113" s="12"/>
      <c r="I113" s="12"/>
      <c r="J113" s="12"/>
    </row>
    <row r="114" spans="1:10" s="4" customFormat="1" ht="13.5" customHeight="1" x14ac:dyDescent="0.25">
      <c r="A114" s="21">
        <v>113</v>
      </c>
      <c r="B114" s="7" t="s">
        <v>6</v>
      </c>
      <c r="C114" s="7" t="s">
        <v>7</v>
      </c>
      <c r="D114" s="7">
        <v>2010021200</v>
      </c>
      <c r="E114" s="6" t="s">
        <v>8</v>
      </c>
      <c r="F114" s="7" t="s">
        <v>5</v>
      </c>
      <c r="G114" s="12"/>
      <c r="H114" s="12"/>
      <c r="I114" s="12"/>
      <c r="J114" s="12"/>
    </row>
    <row r="115" spans="1:10" s="4" customFormat="1" ht="13.5" customHeight="1" x14ac:dyDescent="0.25">
      <c r="A115" s="21">
        <v>114</v>
      </c>
      <c r="B115" s="7" t="s">
        <v>14</v>
      </c>
      <c r="C115" s="7">
        <v>817104549</v>
      </c>
      <c r="D115" s="7">
        <v>2010021500</v>
      </c>
      <c r="E115" s="6" t="s">
        <v>15</v>
      </c>
      <c r="F115" s="7" t="s">
        <v>5</v>
      </c>
      <c r="G115" s="12"/>
      <c r="H115" s="12"/>
      <c r="I115" s="12"/>
      <c r="J115" s="12"/>
    </row>
    <row r="116" spans="1:10" s="4" customFormat="1" ht="13.5" customHeight="1" x14ac:dyDescent="0.25">
      <c r="A116" s="6">
        <v>115</v>
      </c>
      <c r="B116" s="7" t="s">
        <v>367</v>
      </c>
      <c r="C116" s="7" t="s">
        <v>368</v>
      </c>
      <c r="D116" s="7">
        <v>2010241000</v>
      </c>
      <c r="E116" s="6" t="s">
        <v>367</v>
      </c>
      <c r="F116" s="7" t="s">
        <v>5</v>
      </c>
      <c r="G116" s="12"/>
      <c r="H116" s="12"/>
      <c r="I116" s="12"/>
      <c r="J116" s="12"/>
    </row>
    <row r="117" spans="1:10" s="4" customFormat="1" ht="13.5" customHeight="1" x14ac:dyDescent="0.25">
      <c r="A117" s="6">
        <v>116</v>
      </c>
      <c r="B117" s="7" t="s">
        <v>429</v>
      </c>
      <c r="C117" s="7">
        <v>7734358970</v>
      </c>
      <c r="D117" s="7">
        <v>2010990000</v>
      </c>
      <c r="E117" s="6" t="s">
        <v>430</v>
      </c>
      <c r="F117" s="7" t="s">
        <v>5</v>
      </c>
      <c r="G117" s="12"/>
      <c r="H117" s="12"/>
      <c r="I117" s="12"/>
      <c r="J117" s="12"/>
    </row>
  </sheetData>
  <autoFilter ref="A1:J117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556"/>
  <sheetViews>
    <sheetView workbookViewId="0">
      <selection activeCell="D29" sqref="D29"/>
    </sheetView>
  </sheetViews>
  <sheetFormatPr defaultRowHeight="15" x14ac:dyDescent="0.25"/>
  <cols>
    <col min="2" max="2" width="24.42578125" customWidth="1"/>
    <col min="4" max="4" width="11" bestFit="1" customWidth="1"/>
  </cols>
  <sheetData>
    <row r="1" spans="1:4" x14ac:dyDescent="0.25">
      <c r="A1">
        <f>[7]Список_компаний!D3</f>
        <v>0</v>
      </c>
      <c r="B1" t="str">
        <f>[7]Список_компаний!A3</f>
        <v>Гос.контракты</v>
      </c>
      <c r="C1">
        <f>[7]Список_компаний!H3</f>
        <v>0</v>
      </c>
    </row>
    <row r="2" spans="1:4" hidden="1" x14ac:dyDescent="0.25">
      <c r="A2">
        <f>[7]Список_компаний!D4</f>
        <v>0</v>
      </c>
      <c r="B2" t="str">
        <f>[7]Список_компаний!A4</f>
        <v>Внешние контрагенты</v>
      </c>
      <c r="C2" t="str">
        <f>[7]Список_компаний!H4</f>
        <v>Нет</v>
      </c>
    </row>
    <row r="3" spans="1:4" hidden="1" x14ac:dyDescent="0.25">
      <c r="A3">
        <f>[7]Список_компаний!D5</f>
        <v>0</v>
      </c>
      <c r="B3" t="str">
        <f>[7]Список_компаний!A5</f>
        <v>Физические лица</v>
      </c>
      <c r="C3" t="str">
        <f>[7]Список_компаний!H5</f>
        <v>Нет</v>
      </c>
    </row>
    <row r="4" spans="1:4" hidden="1" x14ac:dyDescent="0.25">
      <c r="A4">
        <f>[7]Список_компаний!D6</f>
        <v>0</v>
      </c>
      <c r="B4" t="str">
        <f>[7]Список_компаний!A6</f>
        <v>НДС с авансов</v>
      </c>
      <c r="C4" t="str">
        <f>[7]Список_компаний!H6</f>
        <v>Нет</v>
      </c>
    </row>
    <row r="5" spans="1:4" x14ac:dyDescent="0.25">
      <c r="A5">
        <f>[7]Список_компаний!D7</f>
        <v>2010230922</v>
      </c>
      <c r="B5" t="str">
        <f>[7]Список_компаний!A7</f>
        <v>ARAKO</v>
      </c>
      <c r="C5" t="str">
        <f>[7]Список_компаний!H7</f>
        <v>Да</v>
      </c>
      <c r="D5">
        <f>VLOOKUP(A5,'Периметр АЭПК_2_кв_ 2017'!D:D,1,0)</f>
        <v>2010230922</v>
      </c>
    </row>
    <row r="6" spans="1:4" x14ac:dyDescent="0.25">
      <c r="A6">
        <f>[7]Список_компаний!D8</f>
        <v>2010021200</v>
      </c>
      <c r="B6" t="str">
        <f>[7]Список_компаний!A8</f>
        <v>Uranium One Holding N.V.</v>
      </c>
      <c r="C6" t="str">
        <f>[7]Список_компаний!H8</f>
        <v>Да</v>
      </c>
      <c r="D6">
        <f>VLOOKUP(A6,'Периметр АЭПК_2_кв_ 2017'!D:D,1,0)</f>
        <v>2010021200</v>
      </c>
    </row>
    <row r="7" spans="1:4" x14ac:dyDescent="0.25">
      <c r="A7">
        <f>[7]Список_компаний!D9</f>
        <v>2010021506</v>
      </c>
      <c r="B7" t="str">
        <f>[7]Список_компаний!A9</f>
        <v>Uranium One Trading</v>
      </c>
      <c r="C7" t="str">
        <f>[7]Список_компаний!H9</f>
        <v>Да</v>
      </c>
      <c r="D7">
        <f>VLOOKUP(A7,'Периметр АЭПК_2_кв_ 2017'!D:D,1,0)</f>
        <v>2010021506</v>
      </c>
    </row>
    <row r="8" spans="1:4" x14ac:dyDescent="0.25">
      <c r="A8">
        <f>[7]Список_компаний!D10</f>
        <v>2010241200</v>
      </c>
      <c r="B8" t="str">
        <f>[7]Список_компаний!A10</f>
        <v>INTERNEXCO</v>
      </c>
      <c r="C8" t="str">
        <f>[7]Список_компаний!H10</f>
        <v>Да</v>
      </c>
      <c r="D8">
        <f>VLOOKUP(A8,'Периметр АЭПК_2_кв_ 2017'!D:D,1,0)</f>
        <v>2010241200</v>
      </c>
    </row>
    <row r="9" spans="1:4" x14ac:dyDescent="0.25">
      <c r="A9">
        <f>[7]Список_компаний!D11</f>
        <v>2010241000</v>
      </c>
      <c r="B9" t="str">
        <f>[7]Список_компаний!A11</f>
        <v>INTERNEXCO GmbH (Швейцария)</v>
      </c>
      <c r="C9" t="str">
        <f>[7]Список_компаний!H11</f>
        <v>Да</v>
      </c>
      <c r="D9">
        <f>VLOOKUP(A9,'Периметр АЭПК_2_кв_ 2017'!D:D,1,0)</f>
        <v>2010241000</v>
      </c>
    </row>
    <row r="10" spans="1:4" x14ac:dyDescent="0.25">
      <c r="A10">
        <f>[7]Список_компаний!D12</f>
        <v>2010820100</v>
      </c>
      <c r="B10" t="str">
        <f>[7]Список_компаний!A12</f>
        <v>Ganz</v>
      </c>
      <c r="C10" t="str">
        <f>[7]Список_компаний!H12</f>
        <v>Да</v>
      </c>
      <c r="D10">
        <f>VLOOKUP(A10,'Периметр АЭПК_2_кв_ 2017'!D:D,1,0)</f>
        <v>2010820100</v>
      </c>
    </row>
    <row r="11" spans="1:4" x14ac:dyDescent="0.25">
      <c r="A11">
        <f>[7]Список_компаний!D13</f>
        <v>2010021600</v>
      </c>
      <c r="B11" t="str">
        <f>[7]Список_компаний!A13</f>
        <v>Mantra Resources Ltd.</v>
      </c>
      <c r="C11" t="str">
        <f>[7]Список_компаний!H13</f>
        <v>Да</v>
      </c>
      <c r="D11">
        <f>VLOOKUP(A11,'Периметр АЭПК_2_кв_ 2017'!D:D,1,0)</f>
        <v>2010021600</v>
      </c>
    </row>
    <row r="12" spans="1:4" hidden="1" x14ac:dyDescent="0.25">
      <c r="A12">
        <f>[7]Список_компаний!D14</f>
        <v>2010450107</v>
      </c>
      <c r="B12" t="str">
        <f>[7]Список_компаний!A14</f>
        <v>NUKEM</v>
      </c>
      <c r="C12">
        <f>[7]Список_компаний!H14</f>
        <v>0</v>
      </c>
    </row>
    <row r="13" spans="1:4" hidden="1" x14ac:dyDescent="0.25">
      <c r="A13">
        <f>[7]Список_компаний!D15</f>
        <v>2010450112</v>
      </c>
      <c r="B13" t="str">
        <f>[7]Список_компаний!A15</f>
        <v>Nukem Technologies</v>
      </c>
      <c r="C13">
        <f>[7]Список_компаний!H15</f>
        <v>0</v>
      </c>
    </row>
    <row r="14" spans="1:4" x14ac:dyDescent="0.25">
      <c r="A14">
        <f>[7]Список_компаний!D16</f>
        <v>2010240310</v>
      </c>
      <c r="B14" t="str">
        <f>[7]Список_компаний!A16</f>
        <v>KWINDER HOLDINGS LIMITED</v>
      </c>
      <c r="C14" t="str">
        <f>[7]Список_компаний!H16</f>
        <v>Да</v>
      </c>
      <c r="D14">
        <f>VLOOKUP(A14,'Периметр АЭПК_2_кв_ 2017'!D:D,1,0)</f>
        <v>2010240310</v>
      </c>
    </row>
    <row r="15" spans="1:4" x14ac:dyDescent="0.25">
      <c r="A15">
        <f>[7]Список_компаний!D17</f>
        <v>2010021500</v>
      </c>
      <c r="B15" t="str">
        <f>[7]Список_компаний!A17</f>
        <v>Uranium</v>
      </c>
      <c r="C15" t="str">
        <f>[7]Список_компаний!H17</f>
        <v>Да</v>
      </c>
      <c r="D15">
        <f>VLOOKUP(A15,'Периметр АЭПК_2_кв_ 2017'!D:D,1,0)</f>
        <v>2010021500</v>
      </c>
    </row>
    <row r="16" spans="1:4" x14ac:dyDescent="0.25">
      <c r="A16">
        <f>[7]Список_компаний!D18</f>
        <v>2010230952</v>
      </c>
      <c r="B16" t="str">
        <f>[7]Список_компаний!A18</f>
        <v>UMP Trading</v>
      </c>
      <c r="C16" t="str">
        <f>[7]Список_компаний!H18</f>
        <v>Да</v>
      </c>
      <c r="D16">
        <f>VLOOKUP(A16,'Периметр АЭПК_2_кв_ 2017'!D:D,1,0)</f>
        <v>2010230952</v>
      </c>
    </row>
    <row r="17" spans="1:4" x14ac:dyDescent="0.25">
      <c r="A17">
        <f>[7]Список_компаний!D19</f>
        <v>2010940000</v>
      </c>
      <c r="B17" t="str">
        <f>[7]Список_компаний!A19</f>
        <v>ROSATOM FINANCE</v>
      </c>
      <c r="C17" t="str">
        <f>[7]Список_компаний!H19</f>
        <v>Да</v>
      </c>
      <c r="D17">
        <f>VLOOKUP(A17,'Периметр АЭПК_2_кв_ 2017'!D:D,1,0)</f>
        <v>2010940000</v>
      </c>
    </row>
    <row r="18" spans="1:4" x14ac:dyDescent="0.25">
      <c r="A18">
        <f>[7]Список_компаний!D20</f>
        <v>2010931000</v>
      </c>
      <c r="B18" t="str">
        <f>[7]Список_компаний!A20</f>
        <v>RAOS Voima</v>
      </c>
      <c r="C18" t="str">
        <f>[7]Список_компаний!H20</f>
        <v>Да</v>
      </c>
      <c r="D18">
        <f>VLOOKUP(A18,'Периметр АЭПК_2_кв_ 2017'!D:D,1,0)</f>
        <v>2010931000</v>
      </c>
    </row>
    <row r="19" spans="1:4" x14ac:dyDescent="0.25">
      <c r="A19">
        <f>[7]Список_компаний!D21</f>
        <v>2010932000</v>
      </c>
      <c r="B19" t="str">
        <f>[7]Список_компаний!A21</f>
        <v>RAOS Project</v>
      </c>
      <c r="C19" t="str">
        <f>[7]Список_компаний!H21</f>
        <v>Да</v>
      </c>
      <c r="D19">
        <f>VLOOKUP(A19,'Периметр АЭПК_2_кв_ 2017'!D:D,1,0)</f>
        <v>2010932000</v>
      </c>
    </row>
    <row r="20" spans="1:4" x14ac:dyDescent="0.25">
      <c r="A20">
        <f>[7]Список_компаний!D22</f>
        <v>2010242400</v>
      </c>
      <c r="B20" t="str">
        <f>[7]Список_компаний!A22</f>
        <v>TRADEWILL</v>
      </c>
      <c r="C20" t="str">
        <f>[7]Список_компаний!H22</f>
        <v>Да</v>
      </c>
      <c r="D20">
        <f>VLOOKUP(A20,'Периметр АЭПК_2_кв_ 2017'!D:D,1,0)</f>
        <v>2010242400</v>
      </c>
    </row>
    <row r="21" spans="1:4" x14ac:dyDescent="0.25">
      <c r="A21">
        <f>[7]Список_компаний!D23</f>
        <v>2010242500</v>
      </c>
      <c r="B21" t="str">
        <f>[7]Список_компаний!A23</f>
        <v>TENAM</v>
      </c>
      <c r="C21" t="str">
        <f>[7]Список_компаний!H23</f>
        <v>Да</v>
      </c>
      <c r="D21">
        <f>VLOOKUP(A21,'Периметр АЭПК_2_кв_ 2017'!D:D,1,0)</f>
        <v>2010242500</v>
      </c>
    </row>
    <row r="22" spans="1:4" x14ac:dyDescent="0.25">
      <c r="A22">
        <f>[7]Список_компаний!D24</f>
        <v>2010230948</v>
      </c>
      <c r="B22" t="str">
        <f>[7]Список_компаний!A24</f>
        <v>EMSS Holdings</v>
      </c>
      <c r="C22" t="str">
        <f>[7]Список_компаний!H24</f>
        <v>Да</v>
      </c>
      <c r="D22">
        <f>VLOOKUP(A22,'Периметр АЭПК_2_кв_ 2017'!D:D,1,0)</f>
        <v>2010230948</v>
      </c>
    </row>
    <row r="23" spans="1:4" hidden="1" x14ac:dyDescent="0.25">
      <c r="A23">
        <f>[7]Список_компаний!D25</f>
        <v>4160000000</v>
      </c>
      <c r="B23" t="str">
        <f>[7]Список_компаний!A25</f>
        <v>АКМЭ-Инжиниринг</v>
      </c>
      <c r="C23" t="str">
        <f>[7]Список_компаний!H25</f>
        <v>сп</v>
      </c>
    </row>
    <row r="24" spans="1:4" x14ac:dyDescent="0.25">
      <c r="A24">
        <f>[7]Список_компаний!D26</f>
        <v>2010242201</v>
      </c>
      <c r="B24" t="str">
        <f>[7]Список_компаний!A26</f>
        <v>АЛАБУГА-ВОЛОКНО</v>
      </c>
      <c r="C24" t="str">
        <f>[7]Список_компаний!H26</f>
        <v>Да</v>
      </c>
      <c r="D24">
        <f>VLOOKUP(A24,'Периметр АЭПК_2_кв_ 2017'!D:D,1,0)</f>
        <v>2010242201</v>
      </c>
    </row>
    <row r="25" spans="1:4" x14ac:dyDescent="0.25">
      <c r="A25">
        <f>[7]Список_компаний!D27</f>
        <v>2010240800</v>
      </c>
      <c r="B25" t="str">
        <f>[7]Список_компаний!A27</f>
        <v>Аргон</v>
      </c>
      <c r="C25" t="str">
        <f>[7]Список_компаний!H27</f>
        <v>Да</v>
      </c>
      <c r="D25">
        <f>VLOOKUP(A25,'Периметр АЭПК_2_кв_ 2017'!D:D,1,0)</f>
        <v>2010240800</v>
      </c>
    </row>
    <row r="26" spans="1:4" x14ac:dyDescent="0.25">
      <c r="A26">
        <f>[7]Список_компаний!D28</f>
        <v>2010020000</v>
      </c>
      <c r="B26" t="str">
        <f>[7]Список_компаний!A28</f>
        <v>АРМЗ</v>
      </c>
      <c r="C26" t="str">
        <f>[7]Список_компаний!H28</f>
        <v>Да</v>
      </c>
      <c r="D26">
        <f>VLOOKUP(A26,'Периметр АЭПК_2_кв_ 2017'!D:D,1,0)</f>
        <v>2010020000</v>
      </c>
    </row>
    <row r="27" spans="1:4" x14ac:dyDescent="0.25">
      <c r="A27">
        <f>[7]Список_компаний!D29</f>
        <v>2010450108</v>
      </c>
      <c r="B27" t="str">
        <f>[7]Список_компаний!A29</f>
        <v>Аккую Нуклеар</v>
      </c>
      <c r="C27" t="str">
        <f>[7]Список_компаний!H29</f>
        <v>Да</v>
      </c>
      <c r="D27">
        <f>VLOOKUP(A27,'Периметр АЭПК_2_кв_ 2017'!D:D,1,0)</f>
        <v>2010450108</v>
      </c>
    </row>
    <row r="28" spans="1:4" hidden="1" x14ac:dyDescent="0.25">
      <c r="A28">
        <f>[7]Список_компаний!D30</f>
        <v>2010450100</v>
      </c>
      <c r="B28" t="str">
        <f>[7]Список_компаний!A30</f>
        <v>АСЭ</v>
      </c>
      <c r="C28">
        <f>[7]Список_компаний!H30</f>
        <v>0</v>
      </c>
    </row>
    <row r="29" spans="1:4" x14ac:dyDescent="0.25">
      <c r="A29">
        <f>[7]Список_компаний!D31</f>
        <v>2010450103</v>
      </c>
      <c r="B29" t="str">
        <f>[7]Список_компаний!A31</f>
        <v>АСЭ-Инжиниринг</v>
      </c>
      <c r="C29" t="str">
        <f>[7]Список_компаний!H31</f>
        <v>Да</v>
      </c>
      <c r="D29" t="e">
        <f>VLOOKUP(A29,'Периметр АЭПК_2_кв_ 2017'!D:D,1,0)</f>
        <v>#N/A</v>
      </c>
    </row>
    <row r="30" spans="1:4" x14ac:dyDescent="0.25">
      <c r="A30">
        <f>[7]Список_компаний!D32</f>
        <v>2010010000</v>
      </c>
      <c r="B30" t="str">
        <f>[7]Список_компаний!A32</f>
        <v>АТА</v>
      </c>
      <c r="C30" t="str">
        <f>[7]Список_компаний!H32</f>
        <v>Да</v>
      </c>
      <c r="D30">
        <f>VLOOKUP(A30,'Периметр АЭПК_2_кв_ 2017'!D:D,1,0)</f>
        <v>2010010000</v>
      </c>
    </row>
    <row r="31" spans="1:4" x14ac:dyDescent="0.25">
      <c r="A31">
        <f>[7]Список_компаний!D33</f>
        <v>2010230915</v>
      </c>
      <c r="B31" t="str">
        <f>[7]Список_компаний!A33</f>
        <v>АТМ</v>
      </c>
      <c r="C31" t="str">
        <f>[7]Список_компаний!H33</f>
        <v>Да</v>
      </c>
      <c r="D31">
        <f>VLOOKUP(A31,'Периметр АЭПК_2_кв_ 2017'!D:D,1,0)</f>
        <v>2010230915</v>
      </c>
    </row>
    <row r="32" spans="1:4" x14ac:dyDescent="0.25">
      <c r="A32">
        <f>[7]Список_компаний!D34</f>
        <v>2010933000</v>
      </c>
      <c r="B32" t="str">
        <f>[7]Список_компаний!A34</f>
        <v>АтомМедТехнолоджи-ДВ</v>
      </c>
      <c r="C32" t="str">
        <f>[7]Список_компаний!H34</f>
        <v>Да</v>
      </c>
      <c r="D32">
        <f>VLOOKUP(A32,'Периметр АЭПК_2_кв_ 2017'!D:D,1,0)</f>
        <v>2010933000</v>
      </c>
    </row>
    <row r="33" spans="1:4" hidden="1" x14ac:dyDescent="0.25">
      <c r="A33">
        <f>[7]Список_компаний!D35</f>
        <v>3040000000</v>
      </c>
      <c r="B33" t="str">
        <f>[7]Список_компаний!A35</f>
        <v>Атомбезопасность</v>
      </c>
      <c r="C33">
        <f>[7]Список_компаний!H35</f>
        <v>0</v>
      </c>
    </row>
    <row r="34" spans="1:4" hidden="1" x14ac:dyDescent="0.25">
      <c r="A34">
        <f>[7]Список_компаний!D36</f>
        <v>3070000000</v>
      </c>
      <c r="B34" t="str">
        <f>[7]Список_компаний!A36</f>
        <v>Атомзащитаинформ</v>
      </c>
      <c r="C34">
        <f>[7]Список_компаний!H36</f>
        <v>0</v>
      </c>
    </row>
    <row r="35" spans="1:4" hidden="1" x14ac:dyDescent="0.25">
      <c r="A35">
        <f>[7]Список_компаний!D37</f>
        <v>6090000000</v>
      </c>
      <c r="B35" t="str">
        <f>[7]Список_компаний!A37</f>
        <v>Атомкомплект</v>
      </c>
      <c r="C35">
        <f>[7]Список_компаний!H37</f>
        <v>0</v>
      </c>
    </row>
    <row r="36" spans="1:4" hidden="1" x14ac:dyDescent="0.25">
      <c r="A36">
        <f>[7]Список_компаний!D38</f>
        <v>6020000000</v>
      </c>
      <c r="B36" t="str">
        <f>[7]Список_компаний!A38</f>
        <v>Атом-охрана</v>
      </c>
      <c r="C36">
        <f>[7]Список_компаний!H38</f>
        <v>0</v>
      </c>
    </row>
    <row r="37" spans="1:4" x14ac:dyDescent="0.25">
      <c r="A37">
        <f>[7]Список_компаний!D39</f>
        <v>2010340000</v>
      </c>
      <c r="B37" t="str">
        <f>[7]Список_компаний!A39</f>
        <v>Атомспецтранс</v>
      </c>
      <c r="C37" t="str">
        <f>[7]Список_компаний!H39</f>
        <v>Да</v>
      </c>
      <c r="D37">
        <f>VLOOKUP(A37,'Периметр АЭПК_2_кв_ 2017'!D:D,1,0)</f>
        <v>2010340000</v>
      </c>
    </row>
    <row r="38" spans="1:4" x14ac:dyDescent="0.25">
      <c r="A38">
        <f>[7]Список_компаний!D40</f>
        <v>2010350000</v>
      </c>
      <c r="B38" t="str">
        <f>[7]Список_компаний!A40</f>
        <v>Атомтехэнерго</v>
      </c>
      <c r="C38" t="str">
        <f>[7]Список_компаний!H40</f>
        <v>Да</v>
      </c>
      <c r="D38">
        <f>VLOOKUP(A38,'Периметр АЭПК_2_кв_ 2017'!D:D,1,0)</f>
        <v>2010350000</v>
      </c>
    </row>
    <row r="39" spans="1:4" hidden="1" x14ac:dyDescent="0.25">
      <c r="A39">
        <f>[7]Список_компаний!D41</f>
        <v>3100000000</v>
      </c>
      <c r="B39" t="str">
        <f>[7]Список_компаний!A41</f>
        <v>Атомфлот</v>
      </c>
      <c r="C39">
        <f>[7]Список_компаний!H41</f>
        <v>0</v>
      </c>
    </row>
    <row r="40" spans="1:4" x14ac:dyDescent="0.25">
      <c r="A40">
        <f>[7]Список_компаний!D42</f>
        <v>2010230900</v>
      </c>
      <c r="B40" t="str">
        <f>[7]Список_компаний!A42</f>
        <v>Атомэнергомаш</v>
      </c>
      <c r="C40" t="str">
        <f>[7]Список_компаний!H42</f>
        <v>Да</v>
      </c>
      <c r="D40">
        <f>VLOOKUP(A40,'Периметр АЭПК_2_кв_ 2017'!D:D,1,0)</f>
        <v>2010230900</v>
      </c>
    </row>
    <row r="41" spans="1:4" x14ac:dyDescent="0.25">
      <c r="A41">
        <f>[7]Список_компаний!D43</f>
        <v>2010591300</v>
      </c>
      <c r="B41" t="str">
        <f>[7]Список_компаний!A43</f>
        <v>Атомэнергосбыт</v>
      </c>
      <c r="C41" t="str">
        <f>[7]Список_компаний!H43</f>
        <v>Да</v>
      </c>
      <c r="D41">
        <f>VLOOKUP(A41,'Периметр АЭПК_2_кв_ 2017'!D:D,1,0)</f>
        <v>2010591300</v>
      </c>
    </row>
    <row r="42" spans="1:4" x14ac:dyDescent="0.25">
      <c r="A42">
        <f>[7]Список_компаний!D44</f>
        <v>2010590700</v>
      </c>
      <c r="B42" t="str">
        <f>[7]Список_компаний!A44</f>
        <v>Атомэнергоремонт</v>
      </c>
      <c r="C42" t="str">
        <f>[7]Список_компаний!H44</f>
        <v>Да</v>
      </c>
      <c r="D42">
        <f>VLOOKUP(A42,'Периметр АЭПК_2_кв_ 2017'!D:D,1,0)</f>
        <v>2010590700</v>
      </c>
    </row>
    <row r="43" spans="1:4" x14ac:dyDescent="0.25">
      <c r="A43">
        <f>[7]Список_компаний!D45</f>
        <v>2010591900</v>
      </c>
      <c r="B43" t="str">
        <f>[7]Список_компаний!A45</f>
        <v>Атомтехэкспорт</v>
      </c>
      <c r="C43" t="str">
        <f>[7]Список_компаний!H45</f>
        <v>Да</v>
      </c>
      <c r="D43">
        <f>VLOOKUP(A43,'Периметр АЭПК_2_кв_ 2017'!D:D,1,0)</f>
        <v>2010591900</v>
      </c>
    </row>
    <row r="44" spans="1:4" x14ac:dyDescent="0.25">
      <c r="A44">
        <f>[7]Список_компаний!D46</f>
        <v>2010591320</v>
      </c>
      <c r="B44" t="str">
        <f>[7]Список_компаний!A46</f>
        <v>Атомэнергопромсбыт</v>
      </c>
      <c r="C44" t="str">
        <f>[7]Список_компаний!H46</f>
        <v>Да</v>
      </c>
      <c r="D44">
        <f>VLOOKUP(A44,'Периметр АЭПК_2_кв_ 2017'!D:D,1,0)</f>
        <v>2010591320</v>
      </c>
    </row>
    <row r="45" spans="1:4" hidden="1" x14ac:dyDescent="0.25">
      <c r="A45">
        <f>[7]Список_компаний!D47</f>
        <v>2010110000</v>
      </c>
      <c r="B45" t="str">
        <f>[7]Список_компаний!A47</f>
        <v>АтомКапитал</v>
      </c>
      <c r="C45">
        <f>[7]Список_компаний!H47</f>
        <v>0</v>
      </c>
    </row>
    <row r="46" spans="1:4" x14ac:dyDescent="0.25">
      <c r="A46">
        <f>[7]Список_компаний!D48</f>
        <v>2010460000</v>
      </c>
      <c r="B46" t="str">
        <f>[7]Список_компаний!A48</f>
        <v>АТОМПРОЕКТ</v>
      </c>
      <c r="C46" t="str">
        <f>[7]Список_компаний!H48</f>
        <v>Да</v>
      </c>
      <c r="D46">
        <f>VLOOKUP(A46,'Периметр АЭПК_2_кв_ 2017'!D:D,1,0)</f>
        <v>2010460000</v>
      </c>
    </row>
    <row r="47" spans="1:4" hidden="1" x14ac:dyDescent="0.25">
      <c r="A47">
        <f>[7]Список_компаний!D49</f>
        <v>3010000000</v>
      </c>
      <c r="B47" t="str">
        <f>[7]Список_компаний!A49</f>
        <v>АТЦ СПб</v>
      </c>
      <c r="C47">
        <f>[7]Список_компаний!H49</f>
        <v>0</v>
      </c>
    </row>
    <row r="48" spans="1:4" x14ac:dyDescent="0.25">
      <c r="A48">
        <f>[7]Список_компаний!D50</f>
        <v>2010230904</v>
      </c>
      <c r="B48" t="str">
        <f>[7]Список_компаний!A50</f>
        <v>АЭМ-технологии</v>
      </c>
      <c r="C48" t="str">
        <f>[7]Список_компаний!H50</f>
        <v>Да</v>
      </c>
      <c r="D48">
        <f>VLOOKUP(A48,'Периметр АЭПК_2_кв_ 2017'!D:D,1,0)</f>
        <v>2010230904</v>
      </c>
    </row>
    <row r="49" spans="1:4" x14ac:dyDescent="0.25">
      <c r="A49">
        <f>[7]Список_компаний!D51</f>
        <v>6090010000</v>
      </c>
      <c r="B49" t="str">
        <f>[7]Список_компаний!A51</f>
        <v>АЭМ-активы</v>
      </c>
      <c r="C49" t="str">
        <f>[7]Список_компаний!H51</f>
        <v>Да</v>
      </c>
      <c r="D49">
        <f>VLOOKUP(A49,'Периметр АЭПК_2_кв_ 2017'!D:D,1,0)</f>
        <v>6090010000</v>
      </c>
    </row>
    <row r="50" spans="1:4" x14ac:dyDescent="0.25">
      <c r="A50">
        <f>[7]Список_компаний!D52</f>
        <v>2010230902</v>
      </c>
      <c r="B50" t="str">
        <f>[7]Список_компаний!A52</f>
        <v>АЭМ-лизинг</v>
      </c>
      <c r="C50" t="str">
        <f>[7]Список_компаний!H52</f>
        <v>Да</v>
      </c>
      <c r="D50">
        <f>VLOOKUP(A50,'Периметр АЭПК_2_кв_ 2017'!D:D,1,0)</f>
        <v>2010230902</v>
      </c>
    </row>
    <row r="51" spans="1:4" hidden="1" x14ac:dyDescent="0.25">
      <c r="A51">
        <f>[7]Список_компаний!D53</f>
        <v>2010360000</v>
      </c>
      <c r="B51" t="str">
        <f>[7]Список_компаний!A53</f>
        <v>АЭП</v>
      </c>
      <c r="C51">
        <f>[7]Список_компаний!H53</f>
        <v>0</v>
      </c>
    </row>
    <row r="52" spans="1:4" x14ac:dyDescent="0.25">
      <c r="A52">
        <f>[7]Список_компаний!D54</f>
        <v>2010000000</v>
      </c>
      <c r="B52" t="str">
        <f>[7]Список_компаний!A54</f>
        <v>АЭПК</v>
      </c>
      <c r="C52" t="str">
        <f>[7]Список_компаний!H54</f>
        <v>Да</v>
      </c>
      <c r="D52">
        <f>VLOOKUP(A52,'Периметр АЭПК_2_кв_ 2017'!D:D,1,0)</f>
        <v>2010000000</v>
      </c>
    </row>
    <row r="53" spans="1:4" x14ac:dyDescent="0.25">
      <c r="A53">
        <f>[7]Список_компаний!D55</f>
        <v>2010370000</v>
      </c>
      <c r="B53" t="str">
        <f>[7]Список_компаний!A55</f>
        <v>АЭХК</v>
      </c>
      <c r="C53" t="str">
        <f>[7]Список_компаний!H55</f>
        <v>Да</v>
      </c>
      <c r="D53">
        <f>VLOOKUP(A53,'Периметр АЭПК_2_кв_ 2017'!D:D,1,0)</f>
        <v>2010370000</v>
      </c>
    </row>
    <row r="54" spans="1:4" hidden="1" x14ac:dyDescent="0.25">
      <c r="A54">
        <f>[7]Список_компаний!D56</f>
        <v>1010000000</v>
      </c>
      <c r="B54" t="str">
        <f>[7]Список_компаний!A56</f>
        <v>Базальт</v>
      </c>
      <c r="C54">
        <f>[7]Список_компаний!H56</f>
        <v>0</v>
      </c>
    </row>
    <row r="55" spans="1:4" x14ac:dyDescent="0.25">
      <c r="A55">
        <f>[7]Список_компаний!D57</f>
        <v>2010592100</v>
      </c>
      <c r="B55" t="str">
        <f>[7]Список_компаний!A57</f>
        <v>Балтийская АЭС</v>
      </c>
      <c r="C55" t="str">
        <f>[7]Список_компаний!H57</f>
        <v>Да</v>
      </c>
      <c r="D55">
        <f>VLOOKUP(A55,'Периметр АЭПК_2_кв_ 2017'!D:D,1,0)</f>
        <v>2010592100</v>
      </c>
    </row>
    <row r="56" spans="1:4" hidden="1" x14ac:dyDescent="0.25">
      <c r="A56">
        <f>[7]Список_компаний!D58</f>
        <v>2010380000</v>
      </c>
      <c r="B56" t="str">
        <f>[7]Список_компаний!A58</f>
        <v>ВО Изотоп</v>
      </c>
      <c r="C56">
        <f>[7]Список_компаний!H58</f>
        <v>0</v>
      </c>
    </row>
    <row r="57" spans="1:4" x14ac:dyDescent="0.25">
      <c r="A57">
        <f>[7]Список_компаний!D59</f>
        <v>2010050000</v>
      </c>
      <c r="B57" t="str">
        <f>[7]Список_компаний!A59</f>
        <v>Вента</v>
      </c>
      <c r="C57" t="str">
        <f>[7]Список_компаний!H59</f>
        <v>Да</v>
      </c>
      <c r="D57">
        <f>VLOOKUP(A57,'Периметр АЭПК_2_кв_ 2017'!D:D,1,0)</f>
        <v>2010050000</v>
      </c>
    </row>
    <row r="58" spans="1:4" x14ac:dyDescent="0.25">
      <c r="A58">
        <f>[7]Список_компаний!D60</f>
        <v>2010230956</v>
      </c>
      <c r="B58" t="str">
        <f>[7]Список_компаний!A60</f>
        <v>ВетроОГК</v>
      </c>
      <c r="C58" t="str">
        <f>[7]Список_компаний!H60</f>
        <v>Да</v>
      </c>
      <c r="D58">
        <f>VLOOKUP(A58,'Периметр АЭПК_2_кв_ 2017'!D:D,1,0)</f>
        <v>2010230956</v>
      </c>
    </row>
    <row r="59" spans="1:4" hidden="1" x14ac:dyDescent="0.25">
      <c r="A59">
        <f>[7]Список_компаний!D61</f>
        <v>1020000000</v>
      </c>
      <c r="B59" t="str">
        <f>[7]Список_компаний!A61</f>
        <v>ВНИИА</v>
      </c>
      <c r="C59">
        <f>[7]Список_компаний!H61</f>
        <v>0</v>
      </c>
    </row>
    <row r="60" spans="1:4" x14ac:dyDescent="0.25">
      <c r="A60">
        <f>[7]Список_компаний!D62</f>
        <v>2010591800</v>
      </c>
      <c r="B60" t="str">
        <f>[7]Список_компаний!A62</f>
        <v>ВНИИАЭС</v>
      </c>
      <c r="C60" t="str">
        <f>[7]Список_компаний!H62</f>
        <v>Да</v>
      </c>
      <c r="D60">
        <f>VLOOKUP(A60,'Периметр АЭПК_2_кв_ 2017'!D:D,1,0)</f>
        <v>2010591800</v>
      </c>
    </row>
    <row r="61" spans="1:4" x14ac:dyDescent="0.25">
      <c r="A61">
        <f>[7]Список_компаний!D63</f>
        <v>2010390000</v>
      </c>
      <c r="B61" t="str">
        <f>[7]Список_компаний!A63</f>
        <v>ВНИИАМ (АЭПК)</v>
      </c>
      <c r="C61" t="str">
        <f>[7]Список_компаний!H63</f>
        <v>Да</v>
      </c>
      <c r="D61">
        <f>VLOOKUP(A61,'Периметр АЭПК_2_кв_ 2017'!D:D,1,0)</f>
        <v>2010390000</v>
      </c>
    </row>
    <row r="62" spans="1:4" x14ac:dyDescent="0.25">
      <c r="A62">
        <f>[7]Список_компаний!D64</f>
        <v>2010400000</v>
      </c>
      <c r="B62" t="str">
        <f>[7]Список_компаний!A64</f>
        <v>ВНИИНМ</v>
      </c>
      <c r="C62" t="str">
        <f>[7]Список_компаний!H64</f>
        <v>Да</v>
      </c>
      <c r="D62">
        <f>VLOOKUP(A62,'Периметр АЭПК_2_кв_ 2017'!D:D,1,0)</f>
        <v>2010400000</v>
      </c>
    </row>
    <row r="63" spans="1:4" hidden="1" x14ac:dyDescent="0.25">
      <c r="A63">
        <f>[7]Список_компаний!D65</f>
        <v>1110000000</v>
      </c>
      <c r="B63" t="str">
        <f>[7]Список_компаний!A65</f>
        <v>ВНИИТФ</v>
      </c>
      <c r="C63">
        <f>[7]Список_компаний!H65</f>
        <v>0</v>
      </c>
    </row>
    <row r="64" spans="1:4" x14ac:dyDescent="0.25">
      <c r="A64">
        <f>[7]Список_компаний!D66</f>
        <v>2010420000</v>
      </c>
      <c r="B64" t="str">
        <f>[7]Список_компаний!A66</f>
        <v>ВНИИХТ</v>
      </c>
      <c r="C64" t="str">
        <f>[7]Список_компаний!H66</f>
        <v>Да</v>
      </c>
      <c r="D64">
        <f>VLOOKUP(A64,'Периметр АЭПК_2_кв_ 2017'!D:D,1,0)</f>
        <v>2010420000</v>
      </c>
    </row>
    <row r="65" spans="1:4" hidden="1" x14ac:dyDescent="0.25">
      <c r="A65">
        <f>[7]Список_компаний!D67</f>
        <v>1150000000</v>
      </c>
      <c r="B65" t="str">
        <f>[7]Список_компаний!A67</f>
        <v>ВНИИЭФ</v>
      </c>
      <c r="C65">
        <f>[7]Список_компаний!H67</f>
        <v>0</v>
      </c>
    </row>
    <row r="66" spans="1:4" x14ac:dyDescent="0.25">
      <c r="A66">
        <f>[7]Список_компаний!D68</f>
        <v>2010430000</v>
      </c>
      <c r="B66" t="str">
        <f>[7]Список_компаний!A68</f>
        <v>ВНИПИПромтехнологии</v>
      </c>
      <c r="C66" t="str">
        <f>[7]Список_компаний!H68</f>
        <v>Да</v>
      </c>
      <c r="D66">
        <f>VLOOKUP(A66,'Периметр АЭПК_2_кв_ 2017'!D:D,1,0)</f>
        <v>2010430000</v>
      </c>
    </row>
    <row r="67" spans="1:4" hidden="1" x14ac:dyDescent="0.25">
      <c r="A67">
        <f>[7]Список_компаний!D69</f>
        <v>1170000000</v>
      </c>
      <c r="B67" t="str">
        <f>[7]Список_компаний!A69</f>
        <v>ВЭИ</v>
      </c>
      <c r="C67">
        <f>[7]Список_компаний!H69</f>
        <v>0</v>
      </c>
    </row>
    <row r="68" spans="1:4" x14ac:dyDescent="0.25">
      <c r="A68">
        <f>[7]Список_компаний!D70</f>
        <v>2010710000</v>
      </c>
      <c r="B68" t="str">
        <f>[7]Список_компаний!A70</f>
        <v>Гидропресс</v>
      </c>
      <c r="C68" t="str">
        <f>[7]Список_компаний!H70</f>
        <v>Да</v>
      </c>
      <c r="D68">
        <f>VLOOKUP(A68,'Периметр АЭПК_2_кв_ 2017'!D:D,1,0)</f>
        <v>2010710000</v>
      </c>
    </row>
    <row r="69" spans="1:4" x14ac:dyDescent="0.25">
      <c r="A69">
        <f>[7]Список_компаний!D71</f>
        <v>2010470000</v>
      </c>
      <c r="B69" t="str">
        <f>[7]Список_компаний!A71</f>
        <v>Гиредмет</v>
      </c>
      <c r="C69" t="str">
        <f>[7]Список_компаний!H71</f>
        <v>Да</v>
      </c>
      <c r="D69">
        <f>VLOOKUP(A69,'Периметр АЭПК_2_кв_ 2017'!D:D,1,0)</f>
        <v>2010470000</v>
      </c>
    </row>
    <row r="70" spans="1:4" hidden="1" x14ac:dyDescent="0.25">
      <c r="A70" t="str">
        <f>[7]Список_компаний!D72</f>
        <v>0000000002</v>
      </c>
      <c r="B70" t="str">
        <f>[7]Список_компаний!A72</f>
        <v>Госкорпорация "Росатом"</v>
      </c>
      <c r="C70">
        <f>[7]Список_компаний!H72</f>
        <v>0</v>
      </c>
    </row>
    <row r="71" spans="1:4" x14ac:dyDescent="0.25">
      <c r="A71">
        <f>[7]Список_компаний!D73</f>
        <v>2010900000</v>
      </c>
      <c r="B71" t="str">
        <f>[7]Список_компаний!A73</f>
        <v>Гринатом</v>
      </c>
      <c r="C71" t="str">
        <f>[7]Список_компаний!H73</f>
        <v>Да</v>
      </c>
      <c r="D71">
        <f>VLOOKUP(A71,'Периметр АЭПК_2_кв_ 2017'!D:D,1,0)</f>
        <v>2010900000</v>
      </c>
    </row>
    <row r="72" spans="1:4" x14ac:dyDescent="0.25">
      <c r="A72">
        <f>[7]Список_компаний!D74</f>
        <v>2010500000</v>
      </c>
      <c r="B72" t="str">
        <f>[7]Список_компаний!A74</f>
        <v>ГСПИ</v>
      </c>
      <c r="C72" t="str">
        <f>[7]Список_компаний!H74</f>
        <v>Да</v>
      </c>
      <c r="D72">
        <f>VLOOKUP(A72,'Периметр АЭПК_2_кв_ 2017'!D:D,1,0)</f>
        <v>2010500000</v>
      </c>
    </row>
    <row r="73" spans="1:4" hidden="1" x14ac:dyDescent="0.25">
      <c r="A73">
        <f>[7]Список_компаний!D75</f>
        <v>3020000000</v>
      </c>
      <c r="B73" t="str">
        <f>[7]Список_компаний!A75</f>
        <v>ГХК</v>
      </c>
      <c r="C73">
        <f>[7]Список_компаний!H75</f>
        <v>0</v>
      </c>
    </row>
    <row r="74" spans="1:4" x14ac:dyDescent="0.25">
      <c r="A74">
        <f>[7]Список_компаний!D76</f>
        <v>2010230800</v>
      </c>
      <c r="B74" t="str">
        <f>[7]Список_компаний!A76</f>
        <v>Далур</v>
      </c>
      <c r="C74" t="str">
        <f>[7]Список_компаний!H76</f>
        <v>Да</v>
      </c>
      <c r="D74">
        <f>VLOOKUP(A74,'Периметр АЭПК_2_кв_ 2017'!D:D,1,0)</f>
        <v>2010230800</v>
      </c>
    </row>
    <row r="75" spans="1:4" x14ac:dyDescent="0.25">
      <c r="A75">
        <f>[7]Список_компаний!D77</f>
        <v>2010510000</v>
      </c>
      <c r="B75" t="str">
        <f>[7]Список_компаний!A77</f>
        <v>Дедал</v>
      </c>
      <c r="C75" t="str">
        <f>[7]Список_компаний!H77</f>
        <v>Да</v>
      </c>
      <c r="D75">
        <f>VLOOKUP(A75,'Периметр АЭПК_2_кв_ 2017'!D:D,1,0)</f>
        <v>2010510000</v>
      </c>
    </row>
    <row r="76" spans="1:4" x14ac:dyDescent="0.25">
      <c r="A76">
        <f>[7]Список_компаний!D78</f>
        <v>2010890000</v>
      </c>
      <c r="B76" t="str">
        <f>[7]Список_компаний!A78</f>
        <v>ДЕЗ</v>
      </c>
      <c r="C76" t="str">
        <f>[7]Список_компаний!H78</f>
        <v>Да</v>
      </c>
      <c r="D76">
        <f>VLOOKUP(A76,'Периметр АЭПК_2_кв_ 2017'!D:D,1,0)</f>
        <v>2010890000</v>
      </c>
    </row>
    <row r="77" spans="1:4" x14ac:dyDescent="0.25">
      <c r="A77">
        <f>[7]Список_компаний!D79</f>
        <v>2010020602</v>
      </c>
      <c r="B77" t="str">
        <f>[7]Список_компаний!A79</f>
        <v>АРМЗ-Сервис</v>
      </c>
      <c r="C77" t="str">
        <f>[7]Список_компаний!H79</f>
        <v>Да</v>
      </c>
      <c r="D77">
        <f>VLOOKUP(A77,'Периметр АЭПК_2_кв_ 2017'!D:D,1,0)</f>
        <v>2010020602</v>
      </c>
    </row>
    <row r="78" spans="1:4" x14ac:dyDescent="0.25">
      <c r="A78">
        <f>[7]Список_компаний!D80</f>
        <v>2010450000</v>
      </c>
      <c r="B78" t="str">
        <f>[7]Список_компаний!A80</f>
        <v>ЗАЭС</v>
      </c>
      <c r="C78" t="str">
        <f>[7]Список_компаний!H80</f>
        <v>Да</v>
      </c>
      <c r="D78">
        <f>VLOOKUP(A78,'Периметр АЭПК_2_кв_ 2017'!D:D,1,0)</f>
        <v>2010450000</v>
      </c>
    </row>
    <row r="79" spans="1:4" x14ac:dyDescent="0.25">
      <c r="A79">
        <f>[7]Список_компаний!D81</f>
        <v>2010230917</v>
      </c>
      <c r="B79" t="str">
        <f>[7]Список_компаний!A81</f>
        <v>ЗИОМАР</v>
      </c>
      <c r="C79" t="str">
        <f>[7]Список_компаний!H81</f>
        <v>Да</v>
      </c>
      <c r="D79">
        <f>VLOOKUP(A79,'Периметр АЭПК_2_кв_ 2017'!D:D,1,0)</f>
        <v>2010230917</v>
      </c>
    </row>
    <row r="80" spans="1:4" x14ac:dyDescent="0.25">
      <c r="A80">
        <f>[7]Список_компаний!D82</f>
        <v>2010230918</v>
      </c>
      <c r="B80" t="str">
        <f>[7]Список_компаний!A82</f>
        <v>ЗиО-Подольск</v>
      </c>
      <c r="C80" t="str">
        <f>[7]Список_компаний!H82</f>
        <v>Да</v>
      </c>
      <c r="D80">
        <f>VLOOKUP(A80,'Периметр АЭПК_2_кв_ 2017'!D:D,1,0)</f>
        <v>2010230918</v>
      </c>
    </row>
    <row r="81" spans="1:4" x14ac:dyDescent="0.25">
      <c r="A81">
        <f>[7]Список_компаний!D83</f>
        <v>2010241600</v>
      </c>
      <c r="B81" t="str">
        <f>[7]Список_компаний!A83</f>
        <v>ЗУКМ</v>
      </c>
      <c r="C81" t="str">
        <f>[7]Список_компаний!H83</f>
        <v>Да</v>
      </c>
      <c r="D81">
        <f>VLOOKUP(A81,'Периметр АЭПК_2_кв_ 2017'!D:D,1,0)</f>
        <v>2010241600</v>
      </c>
    </row>
    <row r="82" spans="1:4" x14ac:dyDescent="0.25">
      <c r="A82">
        <f>[7]Список_компаний!D84</f>
        <v>2010540000</v>
      </c>
      <c r="B82" t="str">
        <f>[7]Список_компаний!A84</f>
        <v>ИРМ</v>
      </c>
      <c r="C82" t="str">
        <f>[7]Список_компаний!H84</f>
        <v>Да</v>
      </c>
      <c r="D82">
        <f>VLOOKUP(A82,'Периметр АЭПК_2_кв_ 2017'!D:D,1,0)</f>
        <v>2010540000</v>
      </c>
    </row>
    <row r="83" spans="1:4" x14ac:dyDescent="0.25">
      <c r="A83">
        <f>[7]Список_компаний!D85</f>
        <v>2010242300</v>
      </c>
      <c r="B83" t="str">
        <f>[7]Список_компаний!A85</f>
        <v>ИЦ РГЦ</v>
      </c>
      <c r="C83" t="str">
        <f>[7]Список_компаний!H85</f>
        <v>Да</v>
      </c>
      <c r="D83">
        <f>VLOOKUP(A83,'Периметр АЭПК_2_кв_ 2017'!D:D,1,0)</f>
        <v>2010242300</v>
      </c>
    </row>
    <row r="84" spans="1:4" x14ac:dyDescent="0.25">
      <c r="A84">
        <f>[7]Список_компаний!D86</f>
        <v>2010230001</v>
      </c>
      <c r="B84" t="str">
        <f>[7]Список_компаний!A86</f>
        <v>Искра</v>
      </c>
      <c r="C84" t="str">
        <f>[7]Список_компаний!H86</f>
        <v>Да</v>
      </c>
      <c r="D84">
        <f>VLOOKUP(A84,'Периметр АЭПК_2_кв_ 2017'!D:D,1,0)</f>
        <v>2010230001</v>
      </c>
    </row>
    <row r="85" spans="1:4" x14ac:dyDescent="0.25">
      <c r="A85">
        <f>[7]Список_компаний!D87</f>
        <v>2010551000</v>
      </c>
      <c r="B85" t="str">
        <f>[7]Список_компаний!A87</f>
        <v>ЖТЭЦ</v>
      </c>
      <c r="C85" t="str">
        <f>[7]Список_компаний!H87</f>
        <v>Да</v>
      </c>
      <c r="D85">
        <f>VLOOKUP(A85,'Периметр АЭПК_2_кв_ 2017'!D:D,1,0)</f>
        <v>2010551000</v>
      </c>
    </row>
    <row r="86" spans="1:4" x14ac:dyDescent="0.25">
      <c r="A86">
        <f>[7]Список_компаний!D88</f>
        <v>2010240600</v>
      </c>
      <c r="B86" t="str">
        <f>[7]Список_компаний!A88</f>
        <v>КМЗ</v>
      </c>
      <c r="C86" t="str">
        <f>[7]Список_компаний!H88</f>
        <v>Да</v>
      </c>
      <c r="D86">
        <f>VLOOKUP(A86,'Периметр АЭПК_2_кв_ 2017'!D:D,1,0)</f>
        <v>2010240600</v>
      </c>
    </row>
    <row r="87" spans="1:4" x14ac:dyDescent="0.25">
      <c r="A87">
        <f>[7]Список_компаний!D89</f>
        <v>2010600000</v>
      </c>
      <c r="B87" t="str">
        <f>[7]Список_компаний!A89</f>
        <v>Красная Звезда</v>
      </c>
      <c r="C87" t="str">
        <f>[7]Список_компаний!H89</f>
        <v>Да</v>
      </c>
      <c r="D87">
        <f>VLOOKUP(A87,'Периметр АЭПК_2_кв_ 2017'!D:D,1,0)</f>
        <v>2010600000</v>
      </c>
    </row>
    <row r="88" spans="1:4" x14ac:dyDescent="0.25">
      <c r="A88">
        <f>[7]Список_компаний!D90</f>
        <v>2010241100</v>
      </c>
      <c r="B88" t="str">
        <f>[7]Список_компаний!A90</f>
        <v>Краун</v>
      </c>
      <c r="C88" t="str">
        <f>[7]Список_компаний!H90</f>
        <v>Да</v>
      </c>
      <c r="D88">
        <f>VLOOKUP(A88,'Периметр АЭПК_2_кв_ 2017'!D:D,1,0)</f>
        <v>2010241100</v>
      </c>
    </row>
    <row r="89" spans="1:4" x14ac:dyDescent="0.25">
      <c r="A89">
        <f>[7]Список_компаний!D91</f>
        <v>2010590317</v>
      </c>
      <c r="B89" t="str">
        <f>[7]Список_компаний!A91</f>
        <v>Консист-ОС</v>
      </c>
      <c r="C89" t="str">
        <f>[7]Список_компаний!H91</f>
        <v>Да</v>
      </c>
      <c r="D89">
        <f>VLOOKUP(A89,'Периметр АЭПК_2_кв_ 2017'!D:D,1,0)</f>
        <v>2010590317</v>
      </c>
    </row>
    <row r="90" spans="1:4" x14ac:dyDescent="0.25">
      <c r="A90">
        <f>[7]Список_компаний!D92</f>
        <v>2010231300</v>
      </c>
      <c r="B90" t="str">
        <f>[7]Список_компаний!A92</f>
        <v>КЦ</v>
      </c>
      <c r="C90" t="str">
        <f>[7]Список_компаний!H92</f>
        <v>Да</v>
      </c>
      <c r="D90">
        <f>VLOOKUP(A90,'Периметр АЭПК_2_кв_ 2017'!D:D,1,0)</f>
        <v>2010231300</v>
      </c>
    </row>
    <row r="91" spans="1:4" x14ac:dyDescent="0.25">
      <c r="A91">
        <f>[7]Список_компаний!D93</f>
        <v>2010242601</v>
      </c>
      <c r="B91" t="str">
        <f>[7]Список_компаний!A93</f>
        <v>Литейный завод "ПетрозаводскМаш"</v>
      </c>
      <c r="C91" t="str">
        <f>[7]Список_компаний!H93</f>
        <v>Да</v>
      </c>
      <c r="D91">
        <f>VLOOKUP(A91,'Периметр АЭПК_2_кв_ 2017'!D:D,1,0)</f>
        <v>2010242601</v>
      </c>
    </row>
    <row r="92" spans="1:4" hidden="1" x14ac:dyDescent="0.25">
      <c r="A92">
        <f>[7]Список_компаний!D94</f>
        <v>1070000000</v>
      </c>
      <c r="B92" t="str">
        <f>[7]Список_компаний!A94</f>
        <v>Маяк</v>
      </c>
      <c r="C92">
        <f>[7]Список_компаний!H94</f>
        <v>0</v>
      </c>
    </row>
    <row r="93" spans="1:4" x14ac:dyDescent="0.25">
      <c r="A93">
        <f>[7]Список_компаний!D95</f>
        <v>2010100000</v>
      </c>
      <c r="B93" t="str">
        <f>[7]Список_компаний!A95</f>
        <v>МЗП</v>
      </c>
      <c r="C93" t="str">
        <f>[7]Список_компаний!H95</f>
        <v>Да</v>
      </c>
      <c r="D93">
        <f>VLOOKUP(A93,'Периметр АЭПК_2_кв_ 2017'!D:D,1,0)</f>
        <v>2010100000</v>
      </c>
    </row>
    <row r="94" spans="1:4" x14ac:dyDescent="0.25">
      <c r="A94">
        <f>[7]Список_компаний!D96</f>
        <v>2010740000</v>
      </c>
      <c r="B94" t="str">
        <f>[7]Список_компаний!A96</f>
        <v>Молния</v>
      </c>
      <c r="C94" t="str">
        <f>[7]Список_компаний!H96</f>
        <v>Да</v>
      </c>
      <c r="D94">
        <f>VLOOKUP(A94,'Периметр АЭПК_2_кв_ 2017'!D:D,1,0)</f>
        <v>2010740000</v>
      </c>
    </row>
    <row r="95" spans="1:4" x14ac:dyDescent="0.25">
      <c r="A95">
        <f>[7]Список_компаний!D97</f>
        <v>2010230115</v>
      </c>
      <c r="B95" t="str">
        <f>[7]Список_компаний!A97</f>
        <v>МСЗ-М</v>
      </c>
      <c r="C95" t="str">
        <f>[7]Список_компаний!H97</f>
        <v>Да</v>
      </c>
      <c r="D95">
        <f>VLOOKUP(A95,'Периметр АЭПК_2_кв_ 2017'!D:D,1,0)</f>
        <v>2010230115</v>
      </c>
    </row>
    <row r="96" spans="1:4" x14ac:dyDescent="0.25">
      <c r="A96">
        <f>[7]Список_компаний!D98</f>
        <v>2010230100</v>
      </c>
      <c r="B96" t="str">
        <f>[7]Список_компаний!A98</f>
        <v>МСЗ</v>
      </c>
      <c r="C96" t="str">
        <f>[7]Список_компаний!H98</f>
        <v>Да</v>
      </c>
      <c r="D96">
        <f>VLOOKUP(A96,'Периметр АЭПК_2_кв_ 2017'!D:D,1,0)</f>
        <v>2010230100</v>
      </c>
    </row>
    <row r="97" spans="1:4" x14ac:dyDescent="0.25">
      <c r="A97">
        <f>[7]Список_компаний!D99</f>
        <v>4010000100</v>
      </c>
      <c r="B97" t="str">
        <f>[7]Список_компаний!A99</f>
        <v>Наука и инновации</v>
      </c>
      <c r="C97" t="str">
        <f>[7]Список_компаний!H99</f>
        <v>Да</v>
      </c>
      <c r="D97">
        <f>VLOOKUP(A97,'Периметр АЭПК_2_кв_ 2017'!D:D,1,0)</f>
        <v>4010000100</v>
      </c>
    </row>
    <row r="98" spans="1:4" x14ac:dyDescent="0.25">
      <c r="A98">
        <f>[7]Список_компаний!D100</f>
        <v>2010630000</v>
      </c>
      <c r="B98" t="str">
        <f>[7]Список_компаний!A100</f>
        <v>НИИГрафит</v>
      </c>
      <c r="C98" t="str">
        <f>[7]Список_компаний!H100</f>
        <v>Да</v>
      </c>
      <c r="D98">
        <f>VLOOKUP(A98,'Периметр АЭПК_2_кв_ 2017'!D:D,1,0)</f>
        <v>2010630000</v>
      </c>
    </row>
    <row r="99" spans="1:4" hidden="1" x14ac:dyDescent="0.25">
      <c r="A99">
        <f>[7]Список_компаний!D101</f>
        <v>2010620200</v>
      </c>
      <c r="B99" t="str">
        <f>[7]Список_компаний!A101</f>
        <v>НИАЭП-Сервис</v>
      </c>
      <c r="C99">
        <f>[7]Список_компаний!H101</f>
        <v>0</v>
      </c>
    </row>
    <row r="100" spans="1:4" x14ac:dyDescent="0.25">
      <c r="A100">
        <f>[7]Список_компаний!D102</f>
        <v>2010970000</v>
      </c>
      <c r="B100" t="str">
        <f>[7]Список_компаний!A102</f>
        <v>НИИАР-ГЕНЕРАЦИЯ</v>
      </c>
      <c r="C100" t="str">
        <f>[7]Список_компаний!H102</f>
        <v>Да</v>
      </c>
      <c r="D100">
        <f>VLOOKUP(A100,'Периметр АЭПК_2_кв_ 2017'!D:D,1,0)</f>
        <v>2010970000</v>
      </c>
    </row>
    <row r="101" spans="1:4" x14ac:dyDescent="0.25">
      <c r="A101">
        <f>[7]Список_компаний!D103</f>
        <v>2010230207</v>
      </c>
      <c r="B101" t="str">
        <f>[7]Список_компаний!A103</f>
        <v>НЗХК-Инструмент</v>
      </c>
      <c r="C101" t="str">
        <f>[7]Список_компаний!H103</f>
        <v>Да</v>
      </c>
      <c r="D101">
        <f>VLOOKUP(A101,'Периметр АЭПК_2_кв_ 2017'!D:D,1,0)</f>
        <v>2010230207</v>
      </c>
    </row>
    <row r="102" spans="1:4" x14ac:dyDescent="0.25">
      <c r="A102">
        <f>[7]Список_компаний!D104</f>
        <v>2010230210</v>
      </c>
      <c r="B102" t="str">
        <f>[7]Список_компаний!A104</f>
        <v>НЗХК-Энергия</v>
      </c>
      <c r="C102" t="str">
        <f>[7]Список_компаний!H104</f>
        <v>Да</v>
      </c>
      <c r="D102">
        <f>VLOOKUP(A102,'Периметр АЭПК_2_кв_ 2017'!D:D,1,0)</f>
        <v>2010230210</v>
      </c>
    </row>
    <row r="103" spans="1:4" x14ac:dyDescent="0.25">
      <c r="A103">
        <f>[7]Список_компаний!D105</f>
        <v>2010241900</v>
      </c>
      <c r="B103" t="str">
        <f>[7]Список_компаний!A105</f>
        <v>ННКЦ</v>
      </c>
      <c r="C103" t="str">
        <f>[7]Список_компаний!H105</f>
        <v>Да</v>
      </c>
      <c r="D103">
        <f>VLOOKUP(A103,'Периметр АЭПК_2_кв_ 2017'!D:D,1,0)</f>
        <v>2010241900</v>
      </c>
    </row>
    <row r="104" spans="1:4" x14ac:dyDescent="0.25">
      <c r="A104">
        <f>[7]Список_компаний!D106</f>
        <v>2010230200</v>
      </c>
      <c r="B104" t="str">
        <f>[7]Список_компаний!A106</f>
        <v>НЗХК</v>
      </c>
      <c r="C104" t="str">
        <f>[7]Список_компаний!H106</f>
        <v>Да</v>
      </c>
      <c r="D104">
        <f>VLOOKUP(A104,'Периметр АЭПК_2_кв_ 2017'!D:D,1,0)</f>
        <v>2010230200</v>
      </c>
    </row>
    <row r="105" spans="1:4" hidden="1" x14ac:dyDescent="0.25">
      <c r="A105">
        <f>[7]Список_компаний!D107</f>
        <v>2010620000</v>
      </c>
      <c r="B105" t="str">
        <f>[7]Список_компаний!A107</f>
        <v>ИК АСЭ</v>
      </c>
      <c r="C105">
        <f>[7]Список_компаний!H107</f>
        <v>0</v>
      </c>
    </row>
    <row r="106" spans="1:4" x14ac:dyDescent="0.25">
      <c r="A106">
        <f>[7]Список_компаний!D108</f>
        <v>2010480000</v>
      </c>
      <c r="B106" t="str">
        <f>[7]Список_компаний!A108</f>
        <v>НИИАР</v>
      </c>
      <c r="C106" t="str">
        <f>[7]Список_компаний!H108</f>
        <v>Да</v>
      </c>
      <c r="D106">
        <f>VLOOKUP(A106,'Периметр АЭПК_2_кв_ 2017'!D:D,1,0)</f>
        <v>2010480000</v>
      </c>
    </row>
    <row r="107" spans="1:4" hidden="1" x14ac:dyDescent="0.25">
      <c r="A107">
        <f>[7]Список_компаний!D109</f>
        <v>1130000000</v>
      </c>
      <c r="B107" t="str">
        <f>[7]Список_компаний!A109</f>
        <v>НИИИС</v>
      </c>
      <c r="C107">
        <f>[7]Список_компаний!H109</f>
        <v>0</v>
      </c>
    </row>
    <row r="108" spans="1:4" hidden="1" x14ac:dyDescent="0.25">
      <c r="A108">
        <f>[7]Список_компаний!D110</f>
        <v>4070000000</v>
      </c>
      <c r="B108" t="str">
        <f>[7]Список_компаний!A110</f>
        <v>НИИП</v>
      </c>
      <c r="C108">
        <f>[7]Список_компаний!H110</f>
        <v>0</v>
      </c>
    </row>
    <row r="109" spans="1:4" x14ac:dyDescent="0.25">
      <c r="A109">
        <f>[7]Список_компаний!D111</f>
        <v>2010410000</v>
      </c>
      <c r="B109" t="str">
        <f>[7]Список_компаний!A111</f>
        <v>НИИТФА</v>
      </c>
      <c r="C109" t="str">
        <f>[7]Список_компаний!H111</f>
        <v>Да</v>
      </c>
      <c r="D109">
        <f>VLOOKUP(A109,'Периметр АЭПК_2_кв_ 2017'!D:D,1,0)</f>
        <v>2010410000</v>
      </c>
    </row>
    <row r="110" spans="1:4" hidden="1" x14ac:dyDescent="0.25">
      <c r="A110">
        <f>[7]Список_компаний!D112</f>
        <v>4080000000</v>
      </c>
      <c r="B110" t="str">
        <f>[7]Список_компаний!A112</f>
        <v>НИИЭФА</v>
      </c>
      <c r="C110">
        <f>[7]Список_компаний!H112</f>
        <v>0</v>
      </c>
    </row>
    <row r="111" spans="1:4" x14ac:dyDescent="0.25">
      <c r="A111">
        <f>[7]Список_компаний!D113</f>
        <v>2010550000</v>
      </c>
      <c r="B111" t="str">
        <f>[7]Список_компаний!A113</f>
        <v>НИКИМТ-Атомстрой</v>
      </c>
      <c r="C111" t="str">
        <f>[7]Список_компаний!H113</f>
        <v>Да</v>
      </c>
      <c r="D111">
        <f>VLOOKUP(A111,'Периметр АЭПК_2_кв_ 2017'!D:D,1,0)</f>
        <v>2010550000</v>
      </c>
    </row>
    <row r="112" spans="1:4" x14ac:dyDescent="0.25">
      <c r="A112">
        <f>[7]Список_компаний!D114</f>
        <v>2010650000</v>
      </c>
      <c r="B112" t="str">
        <f>[7]Список_компаний!A114</f>
        <v>НИКИЭТ</v>
      </c>
      <c r="C112" t="str">
        <f>[7]Список_компаний!H114</f>
        <v>Да</v>
      </c>
      <c r="D112">
        <f>VLOOKUP(A112,'Периметр АЭПК_2_кв_ 2017'!D:D,1,0)</f>
        <v>2010650000</v>
      </c>
    </row>
    <row r="113" spans="1:4" hidden="1" x14ac:dyDescent="0.25">
      <c r="A113">
        <f>[7]Список_компаний!D115</f>
        <v>4090000000</v>
      </c>
      <c r="B113" t="str">
        <f>[7]Список_компаний!A115</f>
        <v>НИТИ</v>
      </c>
      <c r="C113">
        <f>[7]Список_компаний!H115</f>
        <v>0</v>
      </c>
    </row>
    <row r="114" spans="1:4" hidden="1" x14ac:dyDescent="0.25">
      <c r="A114">
        <f>[7]Список_компаний!D116</f>
        <v>4140000000</v>
      </c>
      <c r="B114" t="str">
        <f>[7]Список_компаний!A116</f>
        <v>НИФХИ</v>
      </c>
      <c r="C114">
        <f>[7]Список_компаний!H116</f>
        <v>0</v>
      </c>
    </row>
    <row r="115" spans="1:4" hidden="1" x14ac:dyDescent="0.25">
      <c r="A115">
        <f>[7]Список_компаний!D117</f>
        <v>2010411100</v>
      </c>
      <c r="B115" t="str">
        <f>[7]Список_компаний!A117</f>
        <v>Нижние котлы - ДУ</v>
      </c>
      <c r="C115">
        <f>[7]Список_компаний!H117</f>
        <v>0</v>
      </c>
    </row>
    <row r="116" spans="1:4" x14ac:dyDescent="0.25">
      <c r="A116">
        <f>[7]Список_компаний!D118</f>
        <v>2010242200</v>
      </c>
      <c r="B116" t="str">
        <f>[7]Список_компаний!A118</f>
        <v>НПК ХПИ</v>
      </c>
      <c r="C116" t="str">
        <f>[7]Список_компаний!H118</f>
        <v>Да</v>
      </c>
      <c r="D116">
        <f>VLOOKUP(A116,'Периметр АЭПК_2_кв_ 2017'!D:D,1,0)</f>
        <v>2010242200</v>
      </c>
    </row>
    <row r="117" spans="1:4" hidden="1" x14ac:dyDescent="0.25">
      <c r="A117">
        <f>[7]Список_компаний!D119</f>
        <v>4060000000</v>
      </c>
      <c r="B117" t="str">
        <f>[7]Список_компаний!A119</f>
        <v>НПО Луч</v>
      </c>
      <c r="C117">
        <f>[7]Список_компаний!H119</f>
        <v>0</v>
      </c>
    </row>
    <row r="118" spans="1:4" hidden="1" x14ac:dyDescent="0.25">
      <c r="A118">
        <f>[7]Список_компаний!D120</f>
        <v>4010000000</v>
      </c>
      <c r="B118" t="str">
        <f>[7]Список_компаний!A120</f>
        <v>НПО РИ</v>
      </c>
      <c r="C118">
        <f>[7]Список_компаний!H120</f>
        <v>0</v>
      </c>
    </row>
    <row r="119" spans="1:4" hidden="1" x14ac:dyDescent="0.25">
      <c r="A119">
        <f>[7]Список_компаний!D121</f>
        <v>4110000000</v>
      </c>
      <c r="B119" t="str">
        <f>[7]Список_компаний!A121</f>
        <v>НО РАО</v>
      </c>
      <c r="C119">
        <f>[7]Список_компаний!H121</f>
        <v>0</v>
      </c>
    </row>
    <row r="120" spans="1:4" x14ac:dyDescent="0.25">
      <c r="A120">
        <f>[7]Список_компаний!D122</f>
        <v>2010690000</v>
      </c>
      <c r="B120" t="str">
        <f>[7]Список_компаний!A122</f>
        <v>НТЦ ЯФИ</v>
      </c>
      <c r="C120" t="str">
        <f>[7]Список_компаний!H122</f>
        <v>Да</v>
      </c>
      <c r="D120">
        <f>VLOOKUP(A120,'Периметр АЭПК_2_кв_ 2017'!D:D,1,0)</f>
        <v>2010690000</v>
      </c>
    </row>
    <row r="121" spans="1:4" x14ac:dyDescent="0.25">
      <c r="A121">
        <f>[7]Список_компаний!D123</f>
        <v>2010150000</v>
      </c>
      <c r="B121" t="str">
        <f>[7]Список_компаний!A123</f>
        <v>Обесп РФЯЦ-ВНИИЭФ</v>
      </c>
      <c r="C121" t="str">
        <f>[7]Список_компаний!H123</f>
        <v>Да</v>
      </c>
      <c r="D121">
        <f>VLOOKUP(A121,'Периметр АЭПК_2_кв_ 2017'!D:D,1,0)</f>
        <v>2010150000</v>
      </c>
    </row>
    <row r="122" spans="1:4" x14ac:dyDescent="0.25">
      <c r="A122">
        <f>[7]Список_компаний!D124</f>
        <v>2010920000</v>
      </c>
      <c r="B122" t="str">
        <f>[7]Список_компаний!A124</f>
        <v>ОТЭК</v>
      </c>
      <c r="C122" t="str">
        <f>[7]Список_компаний!H124</f>
        <v>Да</v>
      </c>
      <c r="D122">
        <f>VLOOKUP(A122,'Периметр АЭПК_2_кв_ 2017'!D:D,1,0)</f>
        <v>2010920000</v>
      </c>
    </row>
    <row r="123" spans="1:4" hidden="1" x14ac:dyDescent="0.25">
      <c r="A123">
        <f>[7]Список_компаний!D125</f>
        <v>2010840400</v>
      </c>
      <c r="B123" t="str">
        <f>[7]Список_компаний!A125</f>
        <v>ОКБ-НН</v>
      </c>
      <c r="C123">
        <f>[7]Список_компаний!H125</f>
        <v>0</v>
      </c>
    </row>
    <row r="124" spans="1:4" x14ac:dyDescent="0.25">
      <c r="A124">
        <f>[7]Список_компаний!D126</f>
        <v>2010700000</v>
      </c>
      <c r="B124" t="str">
        <f>[7]Список_компаний!A126</f>
        <v>ОЗТМиТС</v>
      </c>
      <c r="C124" t="str">
        <f>[7]Список_компаний!H126</f>
        <v>Да</v>
      </c>
      <c r="D124">
        <f>VLOOKUP(A124,'Периметр АЭПК_2_кв_ 2017'!D:D,1,0)</f>
        <v>2010700000</v>
      </c>
    </row>
    <row r="125" spans="1:4" x14ac:dyDescent="0.25">
      <c r="A125">
        <f>[7]Список_компаний!D127</f>
        <v>2010910000</v>
      </c>
      <c r="B125" t="str">
        <f>[7]Список_компаний!A127</f>
        <v>ОИК</v>
      </c>
      <c r="C125" t="str">
        <f>[7]Список_компаний!H127</f>
        <v>Да</v>
      </c>
      <c r="D125">
        <f>VLOOKUP(A125,'Периметр АЭПК_2_кв_ 2017'!D:D,1,0)</f>
        <v>2010910000</v>
      </c>
    </row>
    <row r="126" spans="1:4" x14ac:dyDescent="0.25">
      <c r="A126">
        <f>[7]Список_компаний!D128</f>
        <v>2010860000</v>
      </c>
      <c r="B126" t="str">
        <f>[7]Список_компаний!A128</f>
        <v>ОК РСК</v>
      </c>
      <c r="C126" t="str">
        <f>[7]Список_компаний!H128</f>
        <v>Да</v>
      </c>
      <c r="D126">
        <f>VLOOKUP(A126,'Периметр АЭПК_2_кв_ 2017'!D:D,1,0)</f>
        <v>2010860000</v>
      </c>
    </row>
    <row r="127" spans="1:4" x14ac:dyDescent="0.25">
      <c r="A127">
        <f>[7]Список_компаний!D129</f>
        <v>2010720000</v>
      </c>
      <c r="B127" t="str">
        <f>[7]Список_компаний!A129</f>
        <v>ОКБМ</v>
      </c>
      <c r="C127" t="str">
        <f>[7]Список_компаний!H129</f>
        <v>Да</v>
      </c>
      <c r="D127">
        <f>VLOOKUP(A127,'Периметр АЭПК_2_кв_ 2017'!D:D,1,0)</f>
        <v>2010720000</v>
      </c>
    </row>
    <row r="128" spans="1:4" x14ac:dyDescent="0.25">
      <c r="A128">
        <f>[7]Список_компаний!D130</f>
        <v>2010780500</v>
      </c>
      <c r="B128" t="str">
        <f>[7]Список_компаний!A130</f>
        <v>ОДЦ УГР</v>
      </c>
      <c r="C128" t="str">
        <f>[7]Список_компаний!H130</f>
        <v>Да</v>
      </c>
      <c r="D128">
        <f>VLOOKUP(A128,'Периметр АЭПК_2_кв_ 2017'!D:D,1,0)</f>
        <v>2010780500</v>
      </c>
    </row>
    <row r="129" spans="1:4" hidden="1" x14ac:dyDescent="0.25">
      <c r="A129">
        <f>[7]Список_компаний!D131</f>
        <v>1180000000</v>
      </c>
      <c r="B129" t="str">
        <f>[7]Список_компаний!A131</f>
        <v>ОзВЭИ</v>
      </c>
      <c r="C129">
        <f>[7]Список_компаний!H131</f>
        <v>0</v>
      </c>
    </row>
    <row r="130" spans="1:4" hidden="1" x14ac:dyDescent="0.25">
      <c r="A130">
        <f>[7]Список_компаний!D132</f>
        <v>2010021800</v>
      </c>
      <c r="B130" t="str">
        <f>[7]Список_компаний!A132</f>
        <v>Первая горнорудная компания</v>
      </c>
      <c r="C130" t="str">
        <f>[7]Список_компаний!H132</f>
        <v>сп</v>
      </c>
    </row>
    <row r="131" spans="1:4" hidden="1" x14ac:dyDescent="0.25">
      <c r="A131">
        <f>[7]Список_компаний!D133</f>
        <v>1080000000</v>
      </c>
      <c r="B131" t="str">
        <f>[7]Список_компаний!A133</f>
        <v>ПО Север</v>
      </c>
      <c r="C131">
        <f>[7]Список_компаний!H133</f>
        <v>0</v>
      </c>
    </row>
    <row r="132" spans="1:4" x14ac:dyDescent="0.25">
      <c r="A132">
        <f>[7]Список_компаний!D134</f>
        <v>2010230400</v>
      </c>
      <c r="B132" t="str">
        <f>[7]Список_компаний!A134</f>
        <v>ППГХО</v>
      </c>
      <c r="C132" t="str">
        <f>[7]Список_компаний!H134</f>
        <v>Да</v>
      </c>
      <c r="D132">
        <f>VLOOKUP(A132,'Периметр АЭПК_2_кв_ 2017'!D:D,1,0)</f>
        <v>2010230400</v>
      </c>
    </row>
    <row r="133" spans="1:4" hidden="1" x14ac:dyDescent="0.25">
      <c r="A133">
        <f>[7]Список_компаний!D135</f>
        <v>1100000000</v>
      </c>
      <c r="B133" t="str">
        <f>[7]Список_компаний!A135</f>
        <v>ПСЗ</v>
      </c>
      <c r="C133">
        <f>[7]Список_компаний!H135</f>
        <v>0</v>
      </c>
    </row>
    <row r="134" spans="1:4" x14ac:dyDescent="0.25">
      <c r="A134">
        <f>[7]Список_компаний!D136</f>
        <v>2010592000</v>
      </c>
      <c r="B134" t="str">
        <f>[7]Список_компаний!A136</f>
        <v>ПСР</v>
      </c>
      <c r="C134" t="str">
        <f>[7]Список_компаний!H136</f>
        <v>Да</v>
      </c>
      <c r="D134">
        <f>VLOOKUP(A134,'Периметр АЭПК_2_кв_ 2017'!D:D,1,0)</f>
        <v>2010592000</v>
      </c>
    </row>
    <row r="135" spans="1:4" x14ac:dyDescent="0.25">
      <c r="A135">
        <f>[7]Список_компаний!D137</f>
        <v>2010231200</v>
      </c>
      <c r="B135" t="str">
        <f>[7]Список_компаний!A137</f>
        <v>Промышленные инновации</v>
      </c>
      <c r="C135" t="str">
        <f>[7]Список_компаний!H137</f>
        <v>Да</v>
      </c>
      <c r="D135">
        <f>VLOOKUP(A135,'Периметр АЭПК_2_кв_ 2017'!D:D,1,0)</f>
        <v>2010231200</v>
      </c>
    </row>
    <row r="136" spans="1:4" hidden="1" x14ac:dyDescent="0.25">
      <c r="A136">
        <f>[7]Список_компаний!D138</f>
        <v>2010991100</v>
      </c>
      <c r="B136" t="str">
        <f>[7]Список_компаний!A138</f>
        <v>Простое товарищество Русреактор-ВНИИЭФ</v>
      </c>
      <c r="C136">
        <f>[7]Список_компаний!H138</f>
        <v>0</v>
      </c>
    </row>
    <row r="137" spans="1:4" hidden="1" x14ac:dyDescent="0.25">
      <c r="A137">
        <f>[7]Список_компаний!D139</f>
        <v>3110000000</v>
      </c>
      <c r="B137" t="str">
        <f>[7]Список_компаний!A139</f>
        <v>РАДОН</v>
      </c>
      <c r="C137">
        <f>[7]Список_компаний!H139</f>
        <v>0</v>
      </c>
    </row>
    <row r="138" spans="1:4" x14ac:dyDescent="0.25">
      <c r="A138">
        <f>[7]Список_компаний!D140</f>
        <v>2010990000</v>
      </c>
      <c r="B138" t="str">
        <f>[7]Список_компаний!A140</f>
        <v>РАСУ</v>
      </c>
      <c r="C138" t="str">
        <f>[7]Список_компаний!H140</f>
        <v>Да</v>
      </c>
      <c r="D138">
        <f>VLOOKUP(A138,'Периметр АЭПК_2_кв_ 2017'!D:D,1,0)</f>
        <v>2010990000</v>
      </c>
    </row>
    <row r="139" spans="1:4" x14ac:dyDescent="0.25">
      <c r="A139">
        <f>[7]Список_компаний!D141</f>
        <v>2010230912</v>
      </c>
      <c r="B139" t="str">
        <f>[7]Список_компаний!A141</f>
        <v>РАОС</v>
      </c>
      <c r="C139" t="str">
        <f>[7]Список_компаний!H141</f>
        <v>Да</v>
      </c>
      <c r="D139">
        <f>VLOOKUP(A139,'Периметр АЭПК_2_кв_ 2017'!D:D,1,0)</f>
        <v>2010230912</v>
      </c>
    </row>
    <row r="140" spans="1:4" x14ac:dyDescent="0.25">
      <c r="A140">
        <f>[7]Список_компаний!D142</f>
        <v>2010020600</v>
      </c>
      <c r="B140" t="str">
        <f>[7]Список_компаний!A142</f>
        <v>РБМ</v>
      </c>
      <c r="C140" t="str">
        <f>[7]Список_компаний!H142</f>
        <v>Да</v>
      </c>
      <c r="D140">
        <f>VLOOKUP(A140,'Периметр АЭПК_2_кв_ 2017'!D:D,1,0)</f>
        <v>2010020600</v>
      </c>
    </row>
    <row r="141" spans="1:4" x14ac:dyDescent="0.25">
      <c r="A141">
        <f>[7]Список_компаний!D143</f>
        <v>2010590000</v>
      </c>
      <c r="B141" t="str">
        <f>[7]Список_компаний!A143</f>
        <v>Росэнергоатом</v>
      </c>
      <c r="C141" t="str">
        <f>[7]Список_компаний!H143</f>
        <v>Да</v>
      </c>
      <c r="D141">
        <f>VLOOKUP(A141,'Периметр АЭПК_2_кв_ 2017'!D:D,1,0)</f>
        <v>2010590000</v>
      </c>
    </row>
    <row r="142" spans="1:4" hidden="1" x14ac:dyDescent="0.25">
      <c r="A142">
        <f>[7]Список_компаний!D144</f>
        <v>3260000000</v>
      </c>
      <c r="B142" t="str">
        <f>[7]Список_компаний!A144</f>
        <v>РосРАО</v>
      </c>
      <c r="C142">
        <f>[7]Список_компаний!H144</f>
        <v>0</v>
      </c>
    </row>
    <row r="143" spans="1:4" x14ac:dyDescent="0.25">
      <c r="A143">
        <f>[7]Список_компаний!D145</f>
        <v>2011000000</v>
      </c>
      <c r="B143" t="str">
        <f>[7]Список_компаний!A145</f>
        <v>РХК</v>
      </c>
      <c r="C143" t="str">
        <f>[7]Список_компаний!H145</f>
        <v>Да</v>
      </c>
      <c r="D143">
        <f>VLOOKUP(A143,'Периметр АЭПК_2_кв_ 2017'!D:D,1,0)</f>
        <v>2011000000</v>
      </c>
    </row>
    <row r="144" spans="1:4" x14ac:dyDescent="0.25">
      <c r="A144">
        <f>[7]Список_компаний!D146</f>
        <v>2010930000</v>
      </c>
      <c r="B144" t="str">
        <f>[7]Список_компаний!A146</f>
        <v>REIN</v>
      </c>
      <c r="C144" t="str">
        <f>[7]Список_компаний!H146</f>
        <v>Да</v>
      </c>
      <c r="D144">
        <f>VLOOKUP(A144,'Периметр АЭПК_2_кв_ 2017'!D:D,1,0)</f>
        <v>2010930000</v>
      </c>
    </row>
    <row r="145" spans="1:4" x14ac:dyDescent="0.25">
      <c r="A145">
        <f>[7]Список_компаний!D147</f>
        <v>2010592200</v>
      </c>
      <c r="B145" t="str">
        <f>[7]Список_компаний!A147</f>
        <v>Русатом Сервис</v>
      </c>
      <c r="C145" t="str">
        <f>[7]Список_компаний!H147</f>
        <v>Да</v>
      </c>
      <c r="D145">
        <f>VLOOKUP(A145,'Периметр АЭПК_2_кв_ 2017'!D:D,1,0)</f>
        <v>2010592200</v>
      </c>
    </row>
    <row r="146" spans="1:4" x14ac:dyDescent="0.25">
      <c r="A146">
        <f>[7]Список_компаний!D148</f>
        <v>2010991000</v>
      </c>
      <c r="B146" t="str">
        <f>[7]Список_компаний!A148</f>
        <v>Русреактор</v>
      </c>
      <c r="C146" t="str">
        <f>[7]Список_компаний!H148</f>
        <v>Да</v>
      </c>
      <c r="D146">
        <f>VLOOKUP(A146,'Периметр АЭПК_2_кв_ 2017'!D:D,1,0)</f>
        <v>2010991000</v>
      </c>
    </row>
    <row r="147" spans="1:4" hidden="1" x14ac:dyDescent="0.25">
      <c r="A147">
        <f>[7]Список_компаний!D149</f>
        <v>4180000000</v>
      </c>
      <c r="B147" t="str">
        <f>[7]Список_компаний!A149</f>
        <v>РСП</v>
      </c>
      <c r="C147">
        <f>[7]Список_компаний!H149</f>
        <v>0</v>
      </c>
    </row>
    <row r="148" spans="1:4" x14ac:dyDescent="0.25">
      <c r="A148">
        <f>[7]Список_компаний!D150</f>
        <v>2010230911</v>
      </c>
      <c r="B148" t="str">
        <f>[7]Список_компаний!A150</f>
        <v>РЭМКО</v>
      </c>
      <c r="C148" t="str">
        <f>[7]Список_компаний!H150</f>
        <v>Да</v>
      </c>
      <c r="D148">
        <f>VLOOKUP(A148,'Периметр АЭПК_2_кв_ 2017'!D:D,1,0)</f>
        <v>2010230911</v>
      </c>
    </row>
    <row r="149" spans="1:4" hidden="1" x14ac:dyDescent="0.25">
      <c r="A149">
        <f>[7]Список_компаний!D151</f>
        <v>2010630100</v>
      </c>
      <c r="B149" t="str">
        <f>[7]Список_компаний!A151</f>
        <v>С-плюс</v>
      </c>
      <c r="C149">
        <f>[7]Список_компаний!H151</f>
        <v>0</v>
      </c>
    </row>
    <row r="150" spans="1:4" x14ac:dyDescent="0.25">
      <c r="A150">
        <f>[7]Список_компаний!D152</f>
        <v>2010230916</v>
      </c>
      <c r="B150" t="str">
        <f>[7]Список_компаний!A152</f>
        <v>Сайпрус</v>
      </c>
      <c r="C150" t="str">
        <f>[7]Список_компаний!H152</f>
        <v>Да</v>
      </c>
      <c r="D150">
        <f>VLOOKUP(A150,'Периметр АЭПК_2_кв_ 2017'!D:D,1,0)</f>
        <v>2010230916</v>
      </c>
    </row>
    <row r="151" spans="1:4" x14ac:dyDescent="0.25">
      <c r="A151">
        <f>[7]Список_компаний!D153</f>
        <v>2010200000</v>
      </c>
      <c r="B151" t="str">
        <f>[7]Список_компаний!A153</f>
        <v>СвердНИИхиммаш</v>
      </c>
      <c r="C151" t="str">
        <f>[7]Список_компаний!H153</f>
        <v>Да</v>
      </c>
      <c r="D151">
        <f>VLOOKUP(A151,'Периметр АЭПК_2_кв_ 2017'!D:D,1,0)</f>
        <v>2010200000</v>
      </c>
    </row>
    <row r="152" spans="1:4" x14ac:dyDescent="0.25">
      <c r="A152">
        <f>[7]Список_компаний!D154</f>
        <v>2010150300</v>
      </c>
      <c r="B152" t="str">
        <f>[7]Список_компаний!A154</f>
        <v>СГК</v>
      </c>
      <c r="C152" t="str">
        <f>[7]Список_компаний!H154</f>
        <v>Да</v>
      </c>
      <c r="D152">
        <f>VLOOKUP(A152,'Периметр АЭПК_2_кв_ 2017'!D:D,1,0)</f>
        <v>2010150300</v>
      </c>
    </row>
    <row r="153" spans="1:4" hidden="1" x14ac:dyDescent="0.25">
      <c r="A153">
        <f>[7]Список_компаний!D155</f>
        <v>3080000000</v>
      </c>
      <c r="B153" t="str">
        <f>[7]Список_компаний!A155</f>
        <v>СКЦ</v>
      </c>
      <c r="C153">
        <f>[7]Список_компаний!H155</f>
        <v>0</v>
      </c>
    </row>
    <row r="154" spans="1:4" x14ac:dyDescent="0.25">
      <c r="A154">
        <f>[7]Список_компаний!D156</f>
        <v>2010992000</v>
      </c>
      <c r="B154" t="str">
        <f>[7]Список_компаний!A156</f>
        <v>СМБ</v>
      </c>
      <c r="C154" t="str">
        <f>[7]Список_компаний!H156</f>
        <v>Да</v>
      </c>
      <c r="D154">
        <f>VLOOKUP(A154,'Периметр АЭПК_2_кв_ 2017'!D:D,1,0)</f>
        <v>2010992000</v>
      </c>
    </row>
    <row r="155" spans="1:4" x14ac:dyDescent="0.25">
      <c r="A155">
        <f>[7]Список_компаний!D157</f>
        <v>2010660000</v>
      </c>
      <c r="B155" t="str">
        <f>[7]Список_компаний!A157</f>
        <v>СНИИП</v>
      </c>
      <c r="C155" t="str">
        <f>[7]Список_компаний!H157</f>
        <v>Да</v>
      </c>
      <c r="D155">
        <f>VLOOKUP(A155,'Периметр АЭПК_2_кв_ 2017'!D:D,1,0)</f>
        <v>2010660000</v>
      </c>
    </row>
    <row r="156" spans="1:4" x14ac:dyDescent="0.25">
      <c r="A156">
        <f>[7]Список_компаний!D158</f>
        <v>2010750000</v>
      </c>
      <c r="B156" t="str">
        <f>[7]Список_компаний!A158</f>
        <v>СПб ИЗОТОП</v>
      </c>
      <c r="C156" t="str">
        <f>[7]Список_компаний!H158</f>
        <v>Да</v>
      </c>
      <c r="D156">
        <f>VLOOKUP(A156,'Периметр АЭПК_2_кв_ 2017'!D:D,1,0)</f>
        <v>2010750000</v>
      </c>
    </row>
    <row r="157" spans="1:4" x14ac:dyDescent="0.25">
      <c r="A157">
        <f>[7]Список_компаний!D159</f>
        <v>2010150200</v>
      </c>
      <c r="B157" t="str">
        <f>[7]Список_компаний!A159</f>
        <v>СТСК</v>
      </c>
      <c r="C157" t="str">
        <f>[7]Список_компаний!H159</f>
        <v>Да</v>
      </c>
      <c r="D157">
        <f>VLOOKUP(A157,'Периметр АЭПК_2_кв_ 2017'!D:D,1,0)</f>
        <v>2010150200</v>
      </c>
    </row>
    <row r="158" spans="1:4" hidden="1" x14ac:dyDescent="0.25">
      <c r="A158">
        <f>[7]Список_компаний!D160</f>
        <v>1090000000</v>
      </c>
      <c r="B158" t="str">
        <f>[7]Список_компаний!A160</f>
        <v>Старт</v>
      </c>
      <c r="C158">
        <f>[7]Список_компаний!H160</f>
        <v>0</v>
      </c>
    </row>
    <row r="159" spans="1:4" x14ac:dyDescent="0.25">
      <c r="A159">
        <f>[7]Список_компаний!D161</f>
        <v>2010550001</v>
      </c>
      <c r="B159" t="str">
        <f>[7]Список_компаний!A161</f>
        <v>СЕТЕС</v>
      </c>
      <c r="C159" t="str">
        <f>[7]Список_компаний!H161</f>
        <v>Да</v>
      </c>
      <c r="D159">
        <f>VLOOKUP(A159,'Периметр АЭПК_2_кв_ 2017'!D:D,1,0)</f>
        <v>2010550001</v>
      </c>
    </row>
    <row r="160" spans="1:4" x14ac:dyDescent="0.25">
      <c r="A160">
        <f>[7]Список_компаний!D162</f>
        <v>2010780000</v>
      </c>
      <c r="B160" t="str">
        <f>[7]Список_компаний!A162</f>
        <v>СХК</v>
      </c>
      <c r="C160" t="str">
        <f>[7]Список_компаний!H162</f>
        <v>Да</v>
      </c>
      <c r="D160">
        <f>VLOOKUP(A160,'Периметр АЭПК_2_кв_ 2017'!D:D,1,0)</f>
        <v>2010780000</v>
      </c>
    </row>
    <row r="161" spans="1:4" x14ac:dyDescent="0.25">
      <c r="A161">
        <f>[7]Список_компаний!D163</f>
        <v>2010230306</v>
      </c>
      <c r="B161" t="str">
        <f>[7]Список_компаний!A163</f>
        <v>Тепловодоканал</v>
      </c>
      <c r="C161" t="str">
        <f>[7]Список_компаний!H163</f>
        <v>Да</v>
      </c>
      <c r="D161">
        <f>VLOOKUP(A161,'Периметр АЭПК_2_кв_ 2017'!D:D,1,0)</f>
        <v>2010230306</v>
      </c>
    </row>
    <row r="162" spans="1:4" x14ac:dyDescent="0.25">
      <c r="A162">
        <f>[7]Список_компаний!D164</f>
        <v>2010440300</v>
      </c>
      <c r="B162" t="str">
        <f>[7]Список_компаний!A164</f>
        <v>Точмаш-авто</v>
      </c>
      <c r="C162" t="str">
        <f>[7]Список_компаний!H164</f>
        <v>Да</v>
      </c>
      <c r="D162">
        <f>VLOOKUP(A162,'Периметр АЭПК_2_кв_ 2017'!D:D,1,0)</f>
        <v>2010440300</v>
      </c>
    </row>
    <row r="163" spans="1:4" x14ac:dyDescent="0.25">
      <c r="A163">
        <f>[7]Список_компаний!D165</f>
        <v>2010230000</v>
      </c>
      <c r="B163" t="str">
        <f>[7]Список_компаний!A165</f>
        <v>ТВЭЛ</v>
      </c>
      <c r="C163" t="str">
        <f>[7]Список_компаний!H165</f>
        <v>Да</v>
      </c>
      <c r="D163">
        <f>VLOOKUP(A163,'Периметр АЭПК_2_кв_ 2017'!D:D,1,0)</f>
        <v>2010230000</v>
      </c>
    </row>
    <row r="164" spans="1:4" x14ac:dyDescent="0.25">
      <c r="A164">
        <f>[7]Список_компаний!D166</f>
        <v>2010231100</v>
      </c>
      <c r="B164" t="str">
        <f>[7]Список_компаний!A166</f>
        <v>ТВЭЛ-Строй</v>
      </c>
      <c r="C164" t="str">
        <f>[7]Список_компаний!H166</f>
        <v>Да</v>
      </c>
      <c r="D164">
        <f>VLOOKUP(A164,'Периметр АЭПК_2_кв_ 2017'!D:D,1,0)</f>
        <v>2010231100</v>
      </c>
    </row>
    <row r="165" spans="1:4" x14ac:dyDescent="0.25">
      <c r="A165">
        <f>[7]Список_компаний!D167</f>
        <v>2010240100</v>
      </c>
      <c r="B165" t="str">
        <f>[7]Список_компаний!A167</f>
        <v>ТЕНЕКС-Сервис</v>
      </c>
      <c r="C165" t="str">
        <f>[7]Список_компаний!H167</f>
        <v>Да</v>
      </c>
      <c r="D165">
        <f>VLOOKUP(A165,'Периметр АЭПК_2_кв_ 2017'!D:D,1,0)</f>
        <v>2010240100</v>
      </c>
    </row>
    <row r="166" spans="1:4" hidden="1" x14ac:dyDescent="0.25">
      <c r="A166">
        <f>[7]Список_компаний!D168</f>
        <v>4150000000</v>
      </c>
      <c r="B166" t="str">
        <f>[7]Список_компаний!A168</f>
        <v>Технопарк-Технология</v>
      </c>
      <c r="C166">
        <f>[7]Список_компаний!H168</f>
        <v>0</v>
      </c>
    </row>
    <row r="167" spans="1:4" x14ac:dyDescent="0.25">
      <c r="A167">
        <f>[7]Список_компаний!D169</f>
        <v>2010240000</v>
      </c>
      <c r="B167" t="str">
        <f>[7]Список_компаний!A169</f>
        <v>Техснабэкспорт</v>
      </c>
      <c r="C167" t="str">
        <f>[7]Список_компаний!H169</f>
        <v>Да</v>
      </c>
      <c r="D167">
        <f>VLOOKUP(A167,'Периметр АЭПК_2_кв_ 2017'!D:D,1,0)</f>
        <v>2010240000</v>
      </c>
    </row>
    <row r="168" spans="1:4" x14ac:dyDescent="0.25">
      <c r="A168">
        <f>[7]Список_компаний!D170</f>
        <v>2010440000</v>
      </c>
      <c r="B168" t="str">
        <f>[7]Список_компаний!A170</f>
        <v>Точмаш</v>
      </c>
      <c r="C168" t="str">
        <f>[7]Список_компаний!H170</f>
        <v>Да</v>
      </c>
      <c r="D168">
        <f>VLOOKUP(A168,'Периметр АЭПК_2_кв_ 2017'!D:D,1,0)</f>
        <v>2010440000</v>
      </c>
    </row>
    <row r="169" spans="1:4" hidden="1" x14ac:dyDescent="0.25">
      <c r="A169">
        <f>[7]Список_компаний!D171</f>
        <v>4030000000</v>
      </c>
      <c r="B169" t="str">
        <f>[7]Список_компаний!A171</f>
        <v>ТРИНИТИ</v>
      </c>
      <c r="C169">
        <f>[7]Список_компаний!H171</f>
        <v>0</v>
      </c>
    </row>
    <row r="170" spans="1:4" hidden="1" x14ac:dyDescent="0.25">
      <c r="A170">
        <f>[7]Список_компаний!D172</f>
        <v>2010620400</v>
      </c>
      <c r="B170" t="str">
        <f>[7]Список_компаний!A172</f>
        <v>Трест РСЭМ</v>
      </c>
      <c r="C170">
        <f>[7]Список_компаний!H172</f>
        <v>0</v>
      </c>
    </row>
    <row r="171" spans="1:4" x14ac:dyDescent="0.25">
      <c r="A171">
        <f>[7]Список_компаний!D173</f>
        <v>2010240200</v>
      </c>
      <c r="B171" t="str">
        <f>[7]Список_компаний!A173</f>
        <v>ТЦ ТЕНЕКС</v>
      </c>
      <c r="C171" t="str">
        <f>[7]Список_компаний!H173</f>
        <v>Да</v>
      </c>
      <c r="D171">
        <f>VLOOKUP(A171,'Периметр АЭПК_2_кв_ 2017'!D:D,1,0)</f>
        <v>2010240200</v>
      </c>
    </row>
    <row r="172" spans="1:4" x14ac:dyDescent="0.25">
      <c r="A172">
        <f>[7]Список_компаний!D174</f>
        <v>2010242000</v>
      </c>
      <c r="B172" t="str">
        <f>[7]Список_компаний!A174</f>
        <v>Уралприбор</v>
      </c>
      <c r="C172" t="str">
        <f>[7]Список_компаний!H174</f>
        <v>Да</v>
      </c>
      <c r="D172">
        <f>VLOOKUP(A172,'Периметр АЭПК_2_кв_ 2017'!D:D,1,0)</f>
        <v>2010242000</v>
      </c>
    </row>
    <row r="173" spans="1:4" hidden="1" x14ac:dyDescent="0.25">
      <c r="A173">
        <f>[7]Список_компаний!D175</f>
        <v>6010000000</v>
      </c>
      <c r="B173" t="str">
        <f>[7]Список_компаний!A175</f>
        <v>УАЗ</v>
      </c>
      <c r="C173">
        <f>[7]Список_компаний!H175</f>
        <v>0</v>
      </c>
    </row>
    <row r="174" spans="1:4" x14ac:dyDescent="0.25">
      <c r="A174">
        <f>[7]Список_компаний!D176</f>
        <v>2010020100</v>
      </c>
      <c r="B174" t="str">
        <f>[7]Список_компаний!A176</f>
        <v>УУГ</v>
      </c>
      <c r="C174" t="str">
        <f>[7]Список_компаний!H176</f>
        <v>Да</v>
      </c>
      <c r="D174">
        <f>VLOOKUP(A174,'Периметр АЭПК_2_кв_ 2017'!D:D,1,0)</f>
        <v>2010020100</v>
      </c>
    </row>
    <row r="175" spans="1:4" x14ac:dyDescent="0.25">
      <c r="A175">
        <f>[7]Список_компаний!D177</f>
        <v>2010411000</v>
      </c>
      <c r="B175" t="str">
        <f>[7]Список_компаний!A177</f>
        <v>УК Нижние котлы</v>
      </c>
      <c r="C175" t="str">
        <f>[7]Список_компаний!H177</f>
        <v>Да</v>
      </c>
      <c r="D175">
        <f>VLOOKUP(A175,'Периметр АЭПК_2_кв_ 2017'!D:D,1,0)</f>
        <v>2010411000</v>
      </c>
    </row>
    <row r="176" spans="1:4" x14ac:dyDescent="0.25">
      <c r="A176">
        <f>[7]Список_компаний!D178</f>
        <v>2010020200</v>
      </c>
      <c r="B176" t="str">
        <f>[7]Список_компаний!A178</f>
        <v>УДК Горное</v>
      </c>
      <c r="C176" t="str">
        <f>[7]Список_компаний!H178</f>
        <v>Да</v>
      </c>
      <c r="D176">
        <f>VLOOKUP(A176,'Периметр АЭПК_2_кв_ 2017'!D:D,1,0)</f>
        <v>2010020200</v>
      </c>
    </row>
    <row r="177" spans="1:4" x14ac:dyDescent="0.25">
      <c r="A177">
        <f>[7]Список_компаний!D179</f>
        <v>2010241800</v>
      </c>
      <c r="B177" t="str">
        <f>[7]Список_компаний!A179</f>
        <v>НПО Центротех</v>
      </c>
      <c r="C177" t="str">
        <f>[7]Список_компаний!H179</f>
        <v>Да</v>
      </c>
      <c r="D177">
        <f>VLOOKUP(A177,'Периметр АЭПК_2_кв_ 2017'!D:D,1,0)</f>
        <v>2010241800</v>
      </c>
    </row>
    <row r="178" spans="1:4" hidden="1" x14ac:dyDescent="0.25">
      <c r="A178">
        <f>[7]Список_компаний!D180</f>
        <v>1120000000</v>
      </c>
      <c r="B178" t="str">
        <f>[7]Список_компаний!A180</f>
        <v>УЭМЗ</v>
      </c>
      <c r="C178">
        <f>[7]Список_компаний!H180</f>
        <v>0</v>
      </c>
    </row>
    <row r="179" spans="1:4" x14ac:dyDescent="0.25">
      <c r="A179">
        <f>[7]Список_компаний!D181</f>
        <v>2010800000</v>
      </c>
      <c r="B179" t="str">
        <f>[7]Список_компаний!A181</f>
        <v>УЭХК</v>
      </c>
      <c r="C179" t="str">
        <f>[7]Список_компаний!H181</f>
        <v>Да</v>
      </c>
      <c r="D179">
        <f>VLOOKUP(A179,'Периметр АЭПК_2_кв_ 2017'!D:D,1,0)</f>
        <v>2010800000</v>
      </c>
    </row>
    <row r="180" spans="1:4" hidden="1" x14ac:dyDescent="0.25">
      <c r="A180">
        <f>[7]Список_компаний!D182</f>
        <v>3090000000</v>
      </c>
      <c r="B180" t="str">
        <f>[7]Список_компаний!A182</f>
        <v>ФЦЯРБ</v>
      </c>
      <c r="C180">
        <f>[7]Список_компаний!H182</f>
        <v>0</v>
      </c>
    </row>
    <row r="181" spans="1:4" hidden="1" x14ac:dyDescent="0.25">
      <c r="A181">
        <f>[7]Список_компаний!D183</f>
        <v>4040000000</v>
      </c>
      <c r="B181" t="str">
        <f>[7]Список_компаний!A183</f>
        <v>ФЭИ</v>
      </c>
      <c r="C181">
        <f>[7]Список_компаний!H183</f>
        <v>0</v>
      </c>
    </row>
    <row r="182" spans="1:4" x14ac:dyDescent="0.25">
      <c r="A182">
        <f>[7]Список_компаний!D184</f>
        <v>2010230700</v>
      </c>
      <c r="B182" t="str">
        <f>[7]Список_компаний!A184</f>
        <v>Хиагда</v>
      </c>
      <c r="C182" t="str">
        <f>[7]Список_компаний!H184</f>
        <v>Да</v>
      </c>
      <c r="D182">
        <f>VLOOKUP(A182,'Периметр АЭПК_2_кв_ 2017'!D:D,1,0)</f>
        <v>2010230700</v>
      </c>
    </row>
    <row r="183" spans="1:4" x14ac:dyDescent="0.25">
      <c r="A183">
        <f>[7]Список_компаний!D185</f>
        <v>2010911000</v>
      </c>
      <c r="B183" t="str">
        <f>[7]Список_компаний!A185</f>
        <v>ЦВТД</v>
      </c>
      <c r="C183" t="str">
        <f>[7]Список_компаний!H185</f>
        <v>Да</v>
      </c>
      <c r="D183">
        <f>VLOOKUP(A183,'Периметр АЭПК_2_кв_ 2017'!D:D,1,0)</f>
        <v>2010911000</v>
      </c>
    </row>
    <row r="184" spans="1:4" hidden="1" x14ac:dyDescent="0.25">
      <c r="A184">
        <f>[7]Список_компаний!D186</f>
        <v>2010591306</v>
      </c>
      <c r="B184" t="str">
        <f>[7]Список_компаний!A186</f>
        <v>Центр энергоэффективности ИНТЕР РАО ЕЭС</v>
      </c>
      <c r="C184" t="str">
        <f>[7]Список_компаний!H186</f>
        <v>сп</v>
      </c>
    </row>
    <row r="185" spans="1:4" x14ac:dyDescent="0.25">
      <c r="A185">
        <f>[7]Список_компаний!D187</f>
        <v>2010870000</v>
      </c>
      <c r="B185" t="str">
        <f>[7]Список_компаний!A187</f>
        <v>ЦентрАтом</v>
      </c>
      <c r="C185" t="str">
        <f>[7]Список_компаний!H187</f>
        <v>Да</v>
      </c>
      <c r="D185">
        <f>VLOOKUP(A185,'Периметр АЭПК_2_кв_ 2017'!D:D,1,0)</f>
        <v>2010870000</v>
      </c>
    </row>
    <row r="186" spans="1:4" x14ac:dyDescent="0.25">
      <c r="A186">
        <f>[7]Список_компаний!D188</f>
        <v>2010820000</v>
      </c>
      <c r="B186" t="str">
        <f>[7]Список_компаний!A188</f>
        <v>ЦКБМ</v>
      </c>
      <c r="C186" t="str">
        <f>[7]Список_компаний!H188</f>
        <v>Да</v>
      </c>
      <c r="D186">
        <f>VLOOKUP(A186,'Периметр АЭПК_2_кв_ 2017'!D:D,1,0)</f>
        <v>2010820000</v>
      </c>
    </row>
    <row r="187" spans="1:4" x14ac:dyDescent="0.25">
      <c r="A187">
        <f>[7]Список_компаний!D189</f>
        <v>2010140000</v>
      </c>
      <c r="B187" t="str">
        <f>[7]Список_компаний!A189</f>
        <v>ЦНИИТМАШ</v>
      </c>
      <c r="C187" t="str">
        <f>[7]Список_компаний!H189</f>
        <v>Да</v>
      </c>
      <c r="D187">
        <f>VLOOKUP(A187,'Периметр АЭПК_2_кв_ 2017'!D:D,1,0)</f>
        <v>2010140000</v>
      </c>
    </row>
    <row r="188" spans="1:4" x14ac:dyDescent="0.25">
      <c r="A188">
        <f>[7]Список_компаний!D190</f>
        <v>2010290000</v>
      </c>
      <c r="B188" t="str">
        <f>[7]Список_компаний!A190</f>
        <v>ЦОиС ОЛенКур</v>
      </c>
      <c r="C188" t="str">
        <f>[7]Список_компаний!H190</f>
        <v>Да</v>
      </c>
      <c r="D188">
        <f>VLOOKUP(A188,'Периметр АЭПК_2_кв_ 2017'!D:D,1,0)</f>
        <v>2010290000</v>
      </c>
    </row>
    <row r="189" spans="1:4" hidden="1" x14ac:dyDescent="0.25">
      <c r="A189">
        <f>[7]Список_компаний!D191</f>
        <v>2010240900</v>
      </c>
      <c r="B189" t="str">
        <f>[7]Список_компаний!A191</f>
        <v>ЦОУ</v>
      </c>
      <c r="C189" t="str">
        <f>[7]Список_компаний!H191</f>
        <v>сп</v>
      </c>
    </row>
    <row r="190" spans="1:4" hidden="1" x14ac:dyDescent="0.25">
      <c r="A190">
        <f>[7]Список_компаний!D192</f>
        <v>6080000000</v>
      </c>
      <c r="B190" t="str">
        <f>[7]Список_компаний!A192</f>
        <v>ЦУФС</v>
      </c>
      <c r="C190">
        <f>[7]Список_компаний!H192</f>
        <v>0</v>
      </c>
    </row>
    <row r="191" spans="1:4" x14ac:dyDescent="0.25">
      <c r="A191">
        <f>[7]Список_компаний!D193</f>
        <v>2010230300</v>
      </c>
      <c r="B191" t="str">
        <f>[7]Список_компаний!A193</f>
        <v>ЧМЗ</v>
      </c>
      <c r="C191" t="str">
        <f>[7]Список_компаний!H193</f>
        <v>Да</v>
      </c>
      <c r="D191">
        <f>VLOOKUP(A191,'Периметр АЭПК_2_кв_ 2017'!D:D,1,0)</f>
        <v>2010230300</v>
      </c>
    </row>
    <row r="192" spans="1:4" x14ac:dyDescent="0.25">
      <c r="A192">
        <f>[7]Список_компаний!D194</f>
        <v>2010230110</v>
      </c>
      <c r="B192" t="str">
        <f>[7]Список_компаний!A194</f>
        <v>ЭЛЕМАШ-ТЭК</v>
      </c>
      <c r="C192" t="str">
        <f>[7]Список_компаний!H194</f>
        <v>Да</v>
      </c>
      <c r="D192">
        <f>VLOOKUP(A192,'Периметр АЭПК_2_кв_ 2017'!D:D,1,0)</f>
        <v>2010230110</v>
      </c>
    </row>
    <row r="193" spans="1:4" x14ac:dyDescent="0.25">
      <c r="A193">
        <f>[7]Список_компаний!D195</f>
        <v>2010800800</v>
      </c>
      <c r="B193" t="str">
        <f>[7]Список_компаний!A195</f>
        <v>Экоальянс</v>
      </c>
      <c r="C193" t="str">
        <f>[7]Список_компаний!H195</f>
        <v>Да</v>
      </c>
      <c r="D193">
        <f>VLOOKUP(A193,'Периметр АЭПК_2_кв_ 2017'!D:D,1,0)</f>
        <v>2010800800</v>
      </c>
    </row>
    <row r="194" spans="1:4" x14ac:dyDescent="0.25">
      <c r="A194">
        <f>[7]Список_компаний!D196</f>
        <v>2010020400</v>
      </c>
      <c r="B194" t="str">
        <f>[7]Список_компаний!A196</f>
        <v>ЭГМК</v>
      </c>
      <c r="C194" t="str">
        <f>[7]Список_компаний!H196</f>
        <v>Да</v>
      </c>
      <c r="D194">
        <f>VLOOKUP(A194,'Периметр АЭПК_2_кв_ 2017'!D:D,1,0)</f>
        <v>2010020400</v>
      </c>
    </row>
    <row r="195" spans="1:4" hidden="1" x14ac:dyDescent="0.25">
      <c r="A195">
        <f>[7]Список_компаний!D197</f>
        <v>2060000000</v>
      </c>
      <c r="B195" t="str">
        <f>[7]Список_компаний!A197</f>
        <v>ЭГМК-проект</v>
      </c>
      <c r="C195" t="str">
        <f>[7]Список_компаний!H197</f>
        <v xml:space="preserve"> </v>
      </c>
    </row>
    <row r="196" spans="1:4" hidden="1" x14ac:dyDescent="0.25">
      <c r="A196">
        <f>[7]Список_компаний!D198</f>
        <v>1140000000</v>
      </c>
      <c r="B196" t="str">
        <f>[7]Список_компаний!A198</f>
        <v>Эксп №2</v>
      </c>
      <c r="C196">
        <f>[7]Список_компаний!H198</f>
        <v>0</v>
      </c>
    </row>
    <row r="197" spans="1:4" hidden="1" x14ac:dyDescent="0.25">
      <c r="A197">
        <f>[7]Список_компаний!D199</f>
        <v>4100000000</v>
      </c>
      <c r="B197" t="str">
        <f>[7]Список_компаний!A199</f>
        <v>Элерон</v>
      </c>
      <c r="C197">
        <f>[7]Список_компаний!H199</f>
        <v>0</v>
      </c>
    </row>
    <row r="198" spans="1:4" x14ac:dyDescent="0.25">
      <c r="A198">
        <f>[7]Список_компаний!D200</f>
        <v>2010230943</v>
      </c>
      <c r="B198" t="str">
        <f>[7]Список_компаний!A200</f>
        <v>Энергомашспецсталь</v>
      </c>
      <c r="C198" t="str">
        <f>[7]Список_компаний!H200</f>
        <v>Да</v>
      </c>
      <c r="D198">
        <f>VLOOKUP(A198,'Периметр АЭПК_2_кв_ 2017'!D:D,1,0)</f>
        <v>2010230943</v>
      </c>
    </row>
    <row r="199" spans="1:4" x14ac:dyDescent="0.25">
      <c r="A199">
        <f>[7]Список_компаний!D201</f>
        <v>2010270000</v>
      </c>
      <c r="B199" t="str">
        <f>[7]Список_компаний!A201</f>
        <v>Энергоспецмонтаж</v>
      </c>
      <c r="C199" t="str">
        <f>[7]Список_компаний!H201</f>
        <v>Да</v>
      </c>
      <c r="D199">
        <f>VLOOKUP(A199,'Периметр АЭПК_2_кв_ 2017'!D:D,1,0)</f>
        <v>2010270000</v>
      </c>
    </row>
    <row r="200" spans="1:4" x14ac:dyDescent="0.25">
      <c r="A200">
        <f>[7]Список_компаний!D202</f>
        <v>2010830000</v>
      </c>
      <c r="B200" t="str">
        <f>[7]Список_компаний!A202</f>
        <v>ЭНИЦ</v>
      </c>
      <c r="C200" t="str">
        <f>[7]Список_компаний!H202</f>
        <v>Да</v>
      </c>
      <c r="D200">
        <f>VLOOKUP(A200,'Периметр АЭПК_2_кв_ 2017'!D:D,1,0)</f>
        <v>2010830000</v>
      </c>
    </row>
    <row r="201" spans="1:4" x14ac:dyDescent="0.25">
      <c r="A201">
        <f>[7]Список_компаний!D203</f>
        <v>2010840000</v>
      </c>
      <c r="B201" t="str">
        <f>[7]Список_компаний!A203</f>
        <v>ЭХЗ</v>
      </c>
      <c r="C201" t="str">
        <f>[7]Список_компаний!H203</f>
        <v>Да</v>
      </c>
      <c r="D201">
        <f>VLOOKUP(A201,'Периметр АЭПК_2_кв_ 2017'!D:D,1,0)</f>
        <v>2010840000</v>
      </c>
    </row>
    <row r="202" spans="1:4" hidden="1" x14ac:dyDescent="0.25">
      <c r="A202">
        <f>[7]Список_компаний!D204</f>
        <v>1050000000</v>
      </c>
      <c r="B202" t="str">
        <f>[7]Список_компаний!A204</f>
        <v>ЭХП</v>
      </c>
      <c r="C202">
        <f>[7]Список_компаний!H204</f>
        <v>0</v>
      </c>
    </row>
    <row r="203" spans="1:4" x14ac:dyDescent="0.25">
      <c r="A203">
        <f>[7]Список_компаний!D205</f>
        <v>2010912000</v>
      </c>
      <c r="B203" t="str">
        <f>[7]Список_компаний!A205</f>
        <v>ЯМТ-Снежинск</v>
      </c>
      <c r="C203" t="str">
        <f>[7]Список_компаний!H205</f>
        <v>Да</v>
      </c>
      <c r="D203">
        <f>VLOOKUP(A203,'Периметр АЭПК_2_кв_ 2017'!D:D,1,0)</f>
        <v>2010912000</v>
      </c>
    </row>
    <row r="204" spans="1:4" hidden="1" x14ac:dyDescent="0.25">
      <c r="A204">
        <f>[7]Список_компаний!D206</f>
        <v>2010021520</v>
      </c>
      <c r="B204" t="str">
        <f>[7]Список_компаний!A206</f>
        <v>Canada Limited</v>
      </c>
      <c r="C204">
        <f>[7]Список_компаний!H206</f>
        <v>0</v>
      </c>
    </row>
    <row r="205" spans="1:4" hidden="1" x14ac:dyDescent="0.25">
      <c r="A205">
        <f>[7]Список_компаний!D207</f>
        <v>2010021501</v>
      </c>
      <c r="B205" t="str">
        <f>[7]Список_компаний!A207</f>
        <v>Cheetah Resources s.a.r.l.</v>
      </c>
      <c r="C205">
        <f>[7]Список_компаний!H207</f>
        <v>0</v>
      </c>
    </row>
    <row r="206" spans="1:4" hidden="1" x14ac:dyDescent="0.25">
      <c r="A206">
        <f>[7]Список_компаний!D208</f>
        <v>2010230914</v>
      </c>
      <c r="B206" t="str">
        <f>[7]Список_компаний!A208</f>
        <v>Chladici veze Praha, a.s.</v>
      </c>
      <c r="C206">
        <f>[7]Список_компаний!H208</f>
        <v>0</v>
      </c>
    </row>
    <row r="207" spans="1:4" hidden="1" x14ac:dyDescent="0.25">
      <c r="A207">
        <f>[7]Список_компаний!D209</f>
        <v>2010021310</v>
      </c>
      <c r="B207" t="str">
        <f>[7]Список_компаний!A209</f>
        <v>Headspring Investments (PTY.) Ltd.</v>
      </c>
      <c r="C207">
        <f>[7]Список_компаний!H209</f>
        <v>0</v>
      </c>
    </row>
    <row r="208" spans="1:4" hidden="1" x14ac:dyDescent="0.25">
      <c r="A208">
        <f>[7]Список_компаний!D210</f>
        <v>2010230913</v>
      </c>
      <c r="B208" t="str">
        <f>[7]Список_компаний!A210</f>
        <v>Liges</v>
      </c>
      <c r="C208">
        <f>[7]Список_компаний!H210</f>
        <v>0</v>
      </c>
    </row>
    <row r="209" spans="1:3" hidden="1" x14ac:dyDescent="0.25">
      <c r="A209">
        <f>[7]Список_компаний!D211</f>
        <v>2010021702</v>
      </c>
      <c r="B209" t="str">
        <f>[7]Список_компаний!A211</f>
        <v>Likuyu Resources Limited</v>
      </c>
      <c r="C209">
        <f>[7]Список_компаний!H211</f>
        <v>0</v>
      </c>
    </row>
    <row r="210" spans="1:3" hidden="1" x14ac:dyDescent="0.25">
      <c r="A210">
        <f>[7]Список_компаний!D212</f>
        <v>2010021620</v>
      </c>
      <c r="B210" t="str">
        <f>[7]Список_компаний!A212</f>
        <v>Mantra East Africa Limited</v>
      </c>
      <c r="C210">
        <f>[7]Список_компаний!H212</f>
        <v>0</v>
      </c>
    </row>
    <row r="211" spans="1:3" hidden="1" x14ac:dyDescent="0.25">
      <c r="A211">
        <f>[7]Список_компаний!D213</f>
        <v>2010021670</v>
      </c>
      <c r="B211" t="str">
        <f>[7]Список_компаний!A213</f>
        <v>Mantra Mozambique</v>
      </c>
      <c r="C211">
        <f>[7]Список_компаний!H213</f>
        <v>0</v>
      </c>
    </row>
    <row r="212" spans="1:3" hidden="1" x14ac:dyDescent="0.25">
      <c r="A212">
        <f>[7]Список_компаний!D214</f>
        <v>2010021630</v>
      </c>
      <c r="B212" t="str">
        <f>[7]Список_компаний!A214</f>
        <v>Mantra Tanzania Limited</v>
      </c>
      <c r="C212">
        <f>[7]Список_компаний!H214</f>
        <v>0</v>
      </c>
    </row>
    <row r="213" spans="1:3" hidden="1" x14ac:dyDescent="0.25">
      <c r="A213">
        <f>[7]Список_компаний!D215</f>
        <v>2010021660</v>
      </c>
      <c r="B213" t="str">
        <f>[7]Список_компаний!A215</f>
        <v>Mantra Uranium South Africa (Pty) Ltd</v>
      </c>
      <c r="C213">
        <f>[7]Список_компаний!H215</f>
        <v>0</v>
      </c>
    </row>
    <row r="214" spans="1:3" hidden="1" x14ac:dyDescent="0.25">
      <c r="A214">
        <f>[7]Список_компаний!D216</f>
        <v>2010021703</v>
      </c>
      <c r="B214" t="str">
        <f>[7]Список_компаний!A216</f>
        <v>Namtumbo Resources Pty Ltd</v>
      </c>
      <c r="C214">
        <f>[7]Список_компаний!H216</f>
        <v>0</v>
      </c>
    </row>
    <row r="215" spans="1:3" hidden="1" x14ac:dyDescent="0.25">
      <c r="A215">
        <f>[7]Список_компаний!D217</f>
        <v>2010021640</v>
      </c>
      <c r="B215" t="str">
        <f>[7]Список_компаний!A217</f>
        <v>Nyanza Goldfields Limited</v>
      </c>
      <c r="C215">
        <f>[7]Список_компаний!H217</f>
        <v>0</v>
      </c>
    </row>
    <row r="216" spans="1:3" hidden="1" x14ac:dyDescent="0.25">
      <c r="A216">
        <f>[7]Список_компаний!D218</f>
        <v>2010021671</v>
      </c>
      <c r="B216" t="str">
        <f>[7]Список_компаний!A218</f>
        <v>OmegaCorp Minerais Limitada</v>
      </c>
      <c r="C216">
        <f>[7]Список_компаний!H218</f>
        <v>0</v>
      </c>
    </row>
    <row r="217" spans="1:3" hidden="1" x14ac:dyDescent="0.25">
      <c r="A217">
        <f>[7]Список_компаний!D219</f>
        <v>2010380200</v>
      </c>
      <c r="B217" t="str">
        <f>[7]Список_компаний!A219</f>
        <v>Raims</v>
      </c>
      <c r="C217">
        <f>[7]Список_компаний!H219</f>
        <v>0</v>
      </c>
    </row>
    <row r="218" spans="1:3" hidden="1" x14ac:dyDescent="0.25">
      <c r="A218">
        <f>[7]Список_компаний!D220</f>
        <v>1070010000</v>
      </c>
      <c r="B218" t="str">
        <f>[7]Список_компаний!A220</f>
        <v>Reviss Servis Limited</v>
      </c>
      <c r="C218">
        <f>[7]Список_компаний!H220</f>
        <v>0</v>
      </c>
    </row>
    <row r="219" spans="1:3" hidden="1" x14ac:dyDescent="0.25">
      <c r="A219">
        <f>[7]Список_компаний!D221</f>
        <v>2010021100</v>
      </c>
      <c r="B219" t="str">
        <f>[7]Список_компаний!A221</f>
        <v>Runex</v>
      </c>
      <c r="C219">
        <f>[7]Список_компаний!H221</f>
        <v>0</v>
      </c>
    </row>
    <row r="220" spans="1:3" hidden="1" x14ac:dyDescent="0.25">
      <c r="A220">
        <f>[7]Список_компаний!D222</f>
        <v>2010021650</v>
      </c>
      <c r="B220" t="str">
        <f>[7]Список_компаний!A222</f>
        <v>Ruvuma Resources Limited</v>
      </c>
      <c r="C220">
        <f>[7]Список_компаний!H222</f>
        <v>0</v>
      </c>
    </row>
    <row r="221" spans="1:3" hidden="1" x14ac:dyDescent="0.25">
      <c r="A221">
        <f>[7]Список_компаний!D223</f>
        <v>2010840200</v>
      </c>
      <c r="B221" t="str">
        <f>[7]Список_компаний!A223</f>
        <v>SELMI</v>
      </c>
      <c r="C221">
        <f>[7]Список_компаний!H223</f>
        <v>0</v>
      </c>
    </row>
    <row r="222" spans="1:3" hidden="1" x14ac:dyDescent="0.25">
      <c r="A222">
        <f>[7]Список_компаний!D224</f>
        <v>2010021505</v>
      </c>
      <c r="B222" t="str">
        <f>[7]Список_компаний!A224</f>
        <v>SX Resources Inc.</v>
      </c>
      <c r="C222">
        <f>[7]Список_компаний!H224</f>
        <v>0</v>
      </c>
    </row>
    <row r="223" spans="1:3" hidden="1" x14ac:dyDescent="0.25">
      <c r="A223">
        <f>[7]Список_компаний!D225</f>
        <v>2010241400</v>
      </c>
      <c r="B223" t="str">
        <f>[7]Список_компаний!A225</f>
        <v>TENEX-Japan</v>
      </c>
      <c r="C223">
        <f>[7]Список_компаний!H225</f>
        <v>0</v>
      </c>
    </row>
    <row r="224" spans="1:3" hidden="1" x14ac:dyDescent="0.25">
      <c r="A224">
        <f>[7]Список_компаний!D226</f>
        <v>2010241300</v>
      </c>
      <c r="B224" t="str">
        <f>[7]Список_компаний!A226</f>
        <v>TENEX-Korea</v>
      </c>
      <c r="C224">
        <f>[7]Список_компаний!H226</f>
        <v>0</v>
      </c>
    </row>
    <row r="225" spans="1:3" hidden="1" x14ac:dyDescent="0.25">
      <c r="A225">
        <f>[7]Список_компаний!D227</f>
        <v>2010021701</v>
      </c>
      <c r="B225" t="str">
        <f>[7]Список_компаний!A227</f>
        <v>Uranium One Exploration Pty Ltd</v>
      </c>
      <c r="C225">
        <f>[7]Список_компаний!H227</f>
        <v>0</v>
      </c>
    </row>
    <row r="226" spans="1:3" hidden="1" x14ac:dyDescent="0.25">
      <c r="A226">
        <f>[7]Список_компаний!D228</f>
        <v>2010021510</v>
      </c>
      <c r="B226" t="str">
        <f>[7]Список_компаний!A228</f>
        <v>Uranium One Friesland</v>
      </c>
      <c r="C226">
        <f>[7]Список_компаний!H228</f>
        <v>0</v>
      </c>
    </row>
    <row r="227" spans="1:3" hidden="1" x14ac:dyDescent="0.25">
      <c r="A227">
        <f>[7]Список_компаний!D229</f>
        <v>2010021503</v>
      </c>
      <c r="B227" t="str">
        <f>[7]Список_компаний!A229</f>
        <v>Uranium One Investments Inc.</v>
      </c>
      <c r="C227">
        <f>[7]Список_компаний!H229</f>
        <v>0</v>
      </c>
    </row>
    <row r="228" spans="1:3" hidden="1" x14ac:dyDescent="0.25">
      <c r="A228">
        <f>[7]Список_компаний!D230</f>
        <v>2010021661</v>
      </c>
      <c r="B228" t="str">
        <f>[7]Список_компаний!A230</f>
        <v>Uranium One Technical Services</v>
      </c>
      <c r="C228">
        <f>[7]Список_компаний!H230</f>
        <v>0</v>
      </c>
    </row>
    <row r="229" spans="1:3" hidden="1" x14ac:dyDescent="0.25">
      <c r="A229">
        <f>[7]Список_компаний!D231</f>
        <v>2010021502</v>
      </c>
      <c r="B229" t="str">
        <f>[7]Список_компаний!A231</f>
        <v>UrAsia Energy Ltd.</v>
      </c>
      <c r="C229">
        <f>[7]Список_компаний!H231</f>
        <v>0</v>
      </c>
    </row>
    <row r="230" spans="1:3" hidden="1" x14ac:dyDescent="0.25">
      <c r="A230">
        <f>[7]Список_компаний!D232</f>
        <v>2010021300</v>
      </c>
      <c r="B230" t="str">
        <f>[7]Список_компаний!A232</f>
        <v>VPR</v>
      </c>
      <c r="C230">
        <f>[7]Список_компаний!H232</f>
        <v>0</v>
      </c>
    </row>
    <row r="231" spans="1:3" hidden="1" x14ac:dyDescent="0.25">
      <c r="A231">
        <f>[7]Список_компаний!D233</f>
        <v>2010230928</v>
      </c>
      <c r="B231" t="str">
        <f>[7]Список_компаний!A233</f>
        <v>ААЭМ</v>
      </c>
      <c r="C231">
        <f>[7]Список_компаний!H233</f>
        <v>0</v>
      </c>
    </row>
    <row r="232" spans="1:3" hidden="1" x14ac:dyDescent="0.25">
      <c r="A232">
        <f>[7]Список_компаний!D234</f>
        <v>2010830300</v>
      </c>
      <c r="B232" t="str">
        <f>[7]Список_компаний!A234</f>
        <v>АвтоДом</v>
      </c>
      <c r="C232">
        <f>[7]Список_компаний!H234</f>
        <v>0</v>
      </c>
    </row>
    <row r="233" spans="1:3" hidden="1" x14ac:dyDescent="0.25">
      <c r="A233">
        <f>[7]Список_компаний!D235</f>
        <v>2010242640</v>
      </c>
      <c r="B233" t="str">
        <f>[7]Список_компаний!A235</f>
        <v>Автотранс – А</v>
      </c>
      <c r="C233">
        <f>[7]Список_компаний!H235</f>
        <v>0</v>
      </c>
    </row>
    <row r="234" spans="1:3" hidden="1" x14ac:dyDescent="0.25">
      <c r="A234">
        <f>[7]Список_компаний!D236</f>
        <v>2010230405</v>
      </c>
      <c r="B234" t="str">
        <f>[7]Список_компаний!A236</f>
        <v>Автохозяйство Уртуйское</v>
      </c>
      <c r="C234">
        <f>[7]Список_компаний!H236</f>
        <v>0</v>
      </c>
    </row>
    <row r="235" spans="1:3" hidden="1" x14ac:dyDescent="0.25">
      <c r="A235">
        <f>[7]Список_компаний!D237</f>
        <v>2010590318</v>
      </c>
      <c r="B235" t="str">
        <f>[7]Список_компаний!A237</f>
        <v>АПМ</v>
      </c>
      <c r="C235">
        <f>[7]Список_компаний!H237</f>
        <v>0</v>
      </c>
    </row>
    <row r="236" spans="1:3" hidden="1" x14ac:dyDescent="0.25">
      <c r="A236">
        <f>[7]Список_компаний!D238</f>
        <v>2010021400</v>
      </c>
      <c r="B236" t="str">
        <f>[7]Список_компаний!A238</f>
        <v>АРМЗ Намибия</v>
      </c>
      <c r="C236">
        <f>[7]Список_компаний!H238</f>
        <v>0</v>
      </c>
    </row>
    <row r="237" spans="1:3" hidden="1" x14ac:dyDescent="0.25">
      <c r="A237">
        <f>[7]Список_компаний!D239</f>
        <v>2010242651</v>
      </c>
      <c r="B237" t="str">
        <f>[7]Список_компаний!A239</f>
        <v>АТОММАШ-СЕРВИС</v>
      </c>
      <c r="C237">
        <f>[7]Список_компаний!H239</f>
        <v>0</v>
      </c>
    </row>
    <row r="238" spans="1:3" hidden="1" x14ac:dyDescent="0.25">
      <c r="A238">
        <f>[7]Список_компаний!D240</f>
        <v>2010591305</v>
      </c>
      <c r="B238" t="str">
        <f>[7]Список_компаний!A240</f>
        <v>АтомТеплоСбыт</v>
      </c>
      <c r="C238">
        <f>[7]Список_компаний!H240</f>
        <v>0</v>
      </c>
    </row>
    <row r="239" spans="1:3" hidden="1" x14ac:dyDescent="0.25">
      <c r="A239">
        <f>[7]Список_компаний!D241</f>
        <v>2010591307</v>
      </c>
      <c r="B239" t="str">
        <f>[7]Список_компаний!A241</f>
        <v>АтомТеплоЭлектроСеть</v>
      </c>
      <c r="C239">
        <f>[7]Список_компаний!H241</f>
        <v>0</v>
      </c>
    </row>
    <row r="240" spans="1:3" hidden="1" x14ac:dyDescent="0.25">
      <c r="A240">
        <f>[7]Список_компаний!D242</f>
        <v>2010590800</v>
      </c>
      <c r="B240" t="str">
        <f>[7]Список_компаний!A242</f>
        <v>Атомтранс</v>
      </c>
      <c r="C240">
        <f>[7]Список_компаний!H242</f>
        <v>0</v>
      </c>
    </row>
    <row r="241" spans="1:3" hidden="1" x14ac:dyDescent="0.25">
      <c r="A241">
        <f>[7]Список_компаний!D243</f>
        <v>2010230406</v>
      </c>
      <c r="B241" t="str">
        <f>[7]Список_компаний!A243</f>
        <v>АТП</v>
      </c>
      <c r="C241">
        <f>[7]Список_компаний!H243</f>
        <v>0</v>
      </c>
    </row>
    <row r="242" spans="1:3" hidden="1" x14ac:dyDescent="0.25">
      <c r="A242">
        <f>[7]Список_компаний!D244</f>
        <v>2010590301</v>
      </c>
      <c r="B242" t="str">
        <f>[7]Список_компаний!A244</f>
        <v>Балаковская АЭС-Авто</v>
      </c>
      <c r="C242">
        <f>[7]Список_компаний!H244</f>
        <v>0</v>
      </c>
    </row>
    <row r="243" spans="1:3" hidden="1" x14ac:dyDescent="0.25">
      <c r="A243">
        <f>[7]Список_компаний!D245</f>
        <v>2010590900</v>
      </c>
      <c r="B243" t="str">
        <f>[7]Список_компаний!A245</f>
        <v>БАЭС-2</v>
      </c>
      <c r="C243">
        <f>[7]Список_компаний!H245</f>
        <v>0</v>
      </c>
    </row>
    <row r="244" spans="1:3" hidden="1" x14ac:dyDescent="0.25">
      <c r="A244">
        <f>[7]Список_компаний!D246</f>
        <v>2010590303</v>
      </c>
      <c r="B244" t="str">
        <f>[7]Список_компаний!A246</f>
        <v>Белоярская АЭС-Авто</v>
      </c>
      <c r="C244">
        <f>[7]Список_компаний!H246</f>
        <v>0</v>
      </c>
    </row>
    <row r="245" spans="1:3" hidden="1" x14ac:dyDescent="0.25">
      <c r="A245">
        <f>[7]Список_компаний!D247</f>
        <v>2010840010</v>
      </c>
      <c r="B245" t="str">
        <f>[7]Список_компаний!A247</f>
        <v>Березка</v>
      </c>
      <c r="C245">
        <f>[7]Список_компаний!H247</f>
        <v>0</v>
      </c>
    </row>
    <row r="246" spans="1:3" hidden="1" x14ac:dyDescent="0.25">
      <c r="A246">
        <f>[7]Список_компаний!D248</f>
        <v>2010230201</v>
      </c>
      <c r="B246" t="str">
        <f>[7]Список_компаний!A248</f>
        <v>Былина</v>
      </c>
      <c r="C246">
        <f>[7]Список_компаний!H248</f>
        <v>0</v>
      </c>
    </row>
    <row r="247" spans="1:3" hidden="1" x14ac:dyDescent="0.25">
      <c r="A247">
        <f>[7]Список_компаний!D249</f>
        <v>2010590305</v>
      </c>
      <c r="B247" t="str">
        <f>[7]Список_компаний!A249</f>
        <v>ВАЭС-Сервис</v>
      </c>
      <c r="C247">
        <f>[7]Список_компаний!H249</f>
        <v>0</v>
      </c>
    </row>
    <row r="248" spans="1:3" hidden="1" x14ac:dyDescent="0.25">
      <c r="A248">
        <f>[7]Список_компаний!D250</f>
        <v>2010620300</v>
      </c>
      <c r="B248" t="str">
        <f>[7]Список_компаний!A250</f>
        <v>ВДМУ</v>
      </c>
      <c r="C248">
        <f>[7]Список_компаний!H250</f>
        <v>0</v>
      </c>
    </row>
    <row r="249" spans="1:3" hidden="1" x14ac:dyDescent="0.25">
      <c r="A249">
        <f>[7]Список_компаний!D251</f>
        <v>2010230966</v>
      </c>
      <c r="B249" t="str">
        <f>[7]Список_компаний!A251</f>
        <v>ВНИИАМ(АЭМ – технологии)</v>
      </c>
      <c r="C249">
        <f>[7]Список_компаний!H251</f>
        <v>0</v>
      </c>
    </row>
    <row r="250" spans="1:3" hidden="1" x14ac:dyDescent="0.25">
      <c r="A250">
        <f>[7]Список_компаний!D252</f>
        <v>2010660100</v>
      </c>
      <c r="B250" t="str">
        <f>[7]Список_компаний!A252</f>
        <v>ВНИИАСУ</v>
      </c>
      <c r="C250">
        <f>[7]Список_компаний!H252</f>
        <v>0</v>
      </c>
    </row>
    <row r="251" spans="1:3" hidden="1" x14ac:dyDescent="0.25">
      <c r="A251">
        <f>[7]Список_компаний!D253</f>
        <v>1150000008</v>
      </c>
      <c r="B251" t="str">
        <f>[7]Список_компаний!A253</f>
        <v>ВНИИЭФ-Гарант</v>
      </c>
      <c r="C251">
        <f>[7]Список_компаний!H253</f>
        <v>0</v>
      </c>
    </row>
    <row r="252" spans="1:3" hidden="1" x14ac:dyDescent="0.25">
      <c r="A252">
        <f>[7]Список_компаний!D254</f>
        <v>2010020901</v>
      </c>
      <c r="B252" t="str">
        <f>[7]Список_компаний!A254</f>
        <v>Геостар</v>
      </c>
      <c r="C252">
        <f>[7]Список_компаний!H254</f>
        <v>0</v>
      </c>
    </row>
    <row r="253" spans="1:3" hidden="1" x14ac:dyDescent="0.25">
      <c r="A253">
        <f>[7]Список_компаний!D255</f>
        <v>2010230304</v>
      </c>
      <c r="B253" t="str">
        <f>[7]Список_компаний!A255</f>
        <v>ГК Глазов</v>
      </c>
      <c r="C253">
        <f>[7]Список_компаний!H255</f>
        <v>0</v>
      </c>
    </row>
    <row r="254" spans="1:3" hidden="1" x14ac:dyDescent="0.25">
      <c r="A254">
        <f>[7]Список_компаний!D256</f>
        <v>1070020000</v>
      </c>
      <c r="B254" t="str">
        <f>[7]Список_компаний!A256</f>
        <v>Гуанья</v>
      </c>
      <c r="C254">
        <f>[7]Список_компаний!H256</f>
        <v>0</v>
      </c>
    </row>
    <row r="255" spans="1:3" hidden="1" x14ac:dyDescent="0.25">
      <c r="A255">
        <f>[7]Список_компаний!D257</f>
        <v>2010230802</v>
      </c>
      <c r="B255" t="str">
        <f>[7]Список_компаний!A257</f>
        <v>Далур-Сервис</v>
      </c>
      <c r="C255">
        <f>[7]Список_компаний!H257</f>
        <v>0</v>
      </c>
    </row>
    <row r="256" spans="1:3" hidden="1" x14ac:dyDescent="0.25">
      <c r="A256">
        <f>[7]Список_компаний!D258</f>
        <v>2010800900</v>
      </c>
      <c r="B256" t="str">
        <f>[7]Список_компаний!A258</f>
        <v>ЗЭП</v>
      </c>
      <c r="C256">
        <f>[7]Список_компаний!H258</f>
        <v>0</v>
      </c>
    </row>
    <row r="257" spans="1:3" hidden="1" x14ac:dyDescent="0.25">
      <c r="A257">
        <f>[7]Список_компаний!D259</f>
        <v>2010070000</v>
      </c>
      <c r="B257" t="str">
        <f>[7]Список_компаний!A259</f>
        <v>Изотоп Ектб</v>
      </c>
      <c r="C257">
        <f>[7]Список_компаний!H259</f>
        <v>0</v>
      </c>
    </row>
    <row r="258" spans="1:3" hidden="1" x14ac:dyDescent="0.25">
      <c r="A258">
        <f>[7]Список_компаний!D260</f>
        <v>2010480300</v>
      </c>
      <c r="B258" t="str">
        <f>[7]Список_компаний!A260</f>
        <v>Изотоп техно</v>
      </c>
      <c r="C258">
        <f>[7]Список_компаний!H260</f>
        <v>0</v>
      </c>
    </row>
    <row r="259" spans="1:3" hidden="1" x14ac:dyDescent="0.25">
      <c r="A259">
        <f>[7]Список_компаний!D261</f>
        <v>2010590400</v>
      </c>
      <c r="B259" t="str">
        <f>[7]Список_компаний!A261</f>
        <v>ИКАО</v>
      </c>
      <c r="C259">
        <f>[7]Список_компаний!H261</f>
        <v>0</v>
      </c>
    </row>
    <row r="260" spans="1:3" hidden="1" x14ac:dyDescent="0.25">
      <c r="A260">
        <f>[7]Список_компаний!D262</f>
        <v>2010830200</v>
      </c>
      <c r="B260" t="str">
        <f>[7]Список_компаний!A262</f>
        <v>ИКБ ВНИИАЭС</v>
      </c>
      <c r="C260">
        <f>[7]Список_компаний!H262</f>
        <v>0</v>
      </c>
    </row>
    <row r="261" spans="1:3" hidden="1" x14ac:dyDescent="0.25">
      <c r="A261">
        <f>[7]Список_компаний!D263</f>
        <v>2010601001</v>
      </c>
      <c r="B261" t="str">
        <f>[7]Список_компаний!A263</f>
        <v>Инжект</v>
      </c>
      <c r="C261">
        <f>[7]Список_компаний!H263</f>
        <v>0</v>
      </c>
    </row>
    <row r="262" spans="1:3" hidden="1" x14ac:dyDescent="0.25">
      <c r="A262">
        <f>[7]Список_компаний!D264</f>
        <v>2010231201</v>
      </c>
      <c r="B262" t="str">
        <f>[7]Список_компаний!A264</f>
        <v>ИНТЕР СМАРТ</v>
      </c>
      <c r="C262">
        <f>[7]Список_компаний!H264</f>
        <v>0</v>
      </c>
    </row>
    <row r="263" spans="1:3" hidden="1" x14ac:dyDescent="0.25">
      <c r="A263">
        <f>[7]Список_компаний!D265</f>
        <v>2010020900</v>
      </c>
      <c r="B263" t="str">
        <f>[7]Список_компаний!A265</f>
        <v>Итманово</v>
      </c>
      <c r="C263">
        <f>[7]Список_компаний!H265</f>
        <v>0</v>
      </c>
    </row>
    <row r="264" spans="1:3" hidden="1" x14ac:dyDescent="0.25">
      <c r="A264">
        <f>[7]Список_компаний!D266</f>
        <v>2010440100</v>
      </c>
      <c r="B264" t="str">
        <f>[7]Список_компаний!A266</f>
        <v>ИФ Пионер</v>
      </c>
      <c r="C264">
        <f>[7]Список_компаний!H266</f>
        <v>0</v>
      </c>
    </row>
    <row r="265" spans="1:3" hidden="1" x14ac:dyDescent="0.25">
      <c r="A265">
        <f>[7]Список_компаний!D267</f>
        <v>2010560000</v>
      </c>
      <c r="B265" t="str">
        <f>[7]Список_компаний!A267</f>
        <v>ИФТП</v>
      </c>
      <c r="C265">
        <f>[7]Список_компаний!H267</f>
        <v>0</v>
      </c>
    </row>
    <row r="266" spans="1:3" hidden="1" x14ac:dyDescent="0.25">
      <c r="A266">
        <f>[7]Список_компаний!D268</f>
        <v>1150000007</v>
      </c>
      <c r="B266" t="str">
        <f>[7]Список_компаний!A268</f>
        <v>ИС РФЯЦ - ВНИИЭФ</v>
      </c>
      <c r="C266">
        <f>[7]Список_компаний!H268</f>
        <v>0</v>
      </c>
    </row>
    <row r="267" spans="1:3" hidden="1" x14ac:dyDescent="0.25">
      <c r="A267">
        <f>[7]Список_компаний!D269</f>
        <v>2010590306</v>
      </c>
      <c r="B267" t="str">
        <f>[7]Список_компаний!A269</f>
        <v>КАЭС-Сервис</v>
      </c>
      <c r="C267">
        <f>[7]Список_компаний!H269</f>
        <v>0</v>
      </c>
    </row>
    <row r="268" spans="1:3" hidden="1" x14ac:dyDescent="0.25">
      <c r="A268">
        <f>[7]Список_компаний!D270</f>
        <v>2010480200</v>
      </c>
      <c r="B268" t="str">
        <f>[7]Список_компаний!A270</f>
        <v>КИАЭ-НИИАР</v>
      </c>
      <c r="C268">
        <f>[7]Список_компаний!H270</f>
        <v>0</v>
      </c>
    </row>
    <row r="269" spans="1:3" hidden="1" x14ac:dyDescent="0.25">
      <c r="A269">
        <f>[7]Список_компаний!D271</f>
        <v>2010230212</v>
      </c>
      <c r="B269" t="str">
        <f>[7]Список_компаний!A271</f>
        <v>КМ</v>
      </c>
      <c r="C269">
        <f>[7]Список_компаний!H271</f>
        <v>0</v>
      </c>
    </row>
    <row r="270" spans="1:3" hidden="1" x14ac:dyDescent="0.25">
      <c r="A270">
        <f>[7]Список_компаний!D272</f>
        <v>2010240700</v>
      </c>
      <c r="B270" t="str">
        <f>[7]Список_компаний!A272</f>
        <v>КМЗ Спецмаш</v>
      </c>
      <c r="C270">
        <f>[7]Список_компаний!H272</f>
        <v>0</v>
      </c>
    </row>
    <row r="271" spans="1:3" hidden="1" x14ac:dyDescent="0.25">
      <c r="A271">
        <f>[7]Список_компаний!D273</f>
        <v>2010240601</v>
      </c>
      <c r="B271" t="str">
        <f>[7]Список_компаний!A273</f>
        <v>КМЗ-Авто</v>
      </c>
      <c r="C271">
        <f>[7]Список_компаний!H273</f>
        <v>0</v>
      </c>
    </row>
    <row r="272" spans="1:3" hidden="1" x14ac:dyDescent="0.25">
      <c r="A272">
        <f>[7]Список_компаний!D274</f>
        <v>2010590319</v>
      </c>
      <c r="B272" t="str">
        <f>[7]Список_компаний!A274</f>
        <v>Кольская АЭС - Сервис</v>
      </c>
      <c r="C272">
        <f>[7]Список_компаний!H274</f>
        <v>0</v>
      </c>
    </row>
    <row r="273" spans="1:3" hidden="1" x14ac:dyDescent="0.25">
      <c r="A273">
        <f>[7]Список_компаний!D275</f>
        <v>2010590307</v>
      </c>
      <c r="B273" t="str">
        <f>[7]Список_компаний!A275</f>
        <v>Кольская АЭС-Авто</v>
      </c>
      <c r="C273">
        <f>[7]Список_компаний!H275</f>
        <v>0</v>
      </c>
    </row>
    <row r="274" spans="1:3" hidden="1" x14ac:dyDescent="0.25">
      <c r="A274">
        <f>[7]Список_компаний!D276</f>
        <v>2010780300</v>
      </c>
      <c r="B274" t="str">
        <f>[7]Список_компаний!A276</f>
        <v>Комбинат питания СХК</v>
      </c>
      <c r="C274">
        <f>[7]Список_компаний!H276</f>
        <v>0</v>
      </c>
    </row>
    <row r="275" spans="1:3" hidden="1" x14ac:dyDescent="0.25">
      <c r="A275">
        <f>[7]Список_компаний!D277</f>
        <v>1120010000</v>
      </c>
      <c r="B275" t="str">
        <f>[7]Список_компаний!A277</f>
        <v>КП Урал</v>
      </c>
      <c r="C275">
        <f>[7]Список_компаний!H277</f>
        <v>0</v>
      </c>
    </row>
    <row r="276" spans="1:3" hidden="1" x14ac:dyDescent="0.25">
      <c r="A276">
        <f>[7]Список_компаний!D278</f>
        <v>2010450102</v>
      </c>
      <c r="B276" t="str">
        <f>[7]Список_компаний!A278</f>
        <v>КРК Атомные станции</v>
      </c>
      <c r="C276">
        <f>[7]Список_компаний!H278</f>
        <v>0</v>
      </c>
    </row>
    <row r="277" spans="1:3" hidden="1" x14ac:dyDescent="0.25">
      <c r="A277">
        <f>[7]Список_компаний!D279</f>
        <v>2010150800</v>
      </c>
      <c r="B277" t="str">
        <f>[7]Список_компаний!A279</f>
        <v>КУЖФ</v>
      </c>
      <c r="C277">
        <f>[7]Список_компаний!H279</f>
        <v>0</v>
      </c>
    </row>
    <row r="278" spans="1:3" hidden="1" x14ac:dyDescent="0.25">
      <c r="A278">
        <f>[7]Список_компаний!D280</f>
        <v>2010590308</v>
      </c>
      <c r="B278" t="str">
        <f>[7]Список_компаний!A280</f>
        <v>КурскАЭС-Сервис</v>
      </c>
      <c r="C278">
        <f>[7]Список_компаний!H280</f>
        <v>0</v>
      </c>
    </row>
    <row r="279" spans="1:3" hidden="1" x14ac:dyDescent="0.25">
      <c r="A279">
        <f>[7]Список_компаний!D281</f>
        <v>2010290010</v>
      </c>
      <c r="B279" t="str">
        <f>[7]Список_компаний!A281</f>
        <v>Курчатовец</v>
      </c>
      <c r="C279">
        <f>[7]Список_компаний!H281</f>
        <v>0</v>
      </c>
    </row>
    <row r="280" spans="1:3" hidden="1" x14ac:dyDescent="0.25">
      <c r="A280">
        <f>[7]Список_компаний!D282</f>
        <v>2010590309</v>
      </c>
      <c r="B280" t="str">
        <f>[7]Список_компаний!A282</f>
        <v>Ленинградская АЭС – Авто</v>
      </c>
      <c r="C280">
        <f>[7]Список_компаний!H282</f>
        <v>0</v>
      </c>
    </row>
    <row r="281" spans="1:3" hidden="1" x14ac:dyDescent="0.25">
      <c r="A281">
        <f>[7]Список_компаний!D283</f>
        <v>2010230101</v>
      </c>
      <c r="B281" t="str">
        <f>[7]Список_компаний!A283</f>
        <v>ЛОК Колонтаево</v>
      </c>
      <c r="C281">
        <f>[7]Список_компаний!H283</f>
        <v>0</v>
      </c>
    </row>
    <row r="282" spans="1:3" hidden="1" x14ac:dyDescent="0.25">
      <c r="A282">
        <f>[7]Список_компаний!D284</f>
        <v>2010020500</v>
      </c>
      <c r="B282" t="str">
        <f>[7]Список_компаний!A284</f>
        <v>Лунное</v>
      </c>
      <c r="C282">
        <f>[7]Список_компаний!H284</f>
        <v>0</v>
      </c>
    </row>
    <row r="283" spans="1:3" hidden="1" x14ac:dyDescent="0.25">
      <c r="A283">
        <f>[7]Список_компаний!D285</f>
        <v>2010242650</v>
      </c>
      <c r="B283" t="str">
        <f>[7]Список_компаний!A285</f>
        <v>Медсанчасть</v>
      </c>
      <c r="C283">
        <f>[7]Список_компаний!H285</f>
        <v>0</v>
      </c>
    </row>
    <row r="284" spans="1:3" hidden="1" x14ac:dyDescent="0.25">
      <c r="A284">
        <f>[7]Список_компаний!D286</f>
        <v>2010800600</v>
      </c>
      <c r="B284" t="str">
        <f>[7]Список_компаний!A286</f>
        <v>МЦ Изумруд</v>
      </c>
      <c r="C284">
        <f>[7]Список_компаний!H286</f>
        <v>0</v>
      </c>
    </row>
    <row r="285" spans="1:3" hidden="1" x14ac:dyDescent="0.25">
      <c r="A285">
        <f>[7]Список_компаний!D287</f>
        <v>1110000006</v>
      </c>
      <c r="B285" t="str">
        <f>[7]Список_компаний!A287</f>
        <v>МЦКДМ</v>
      </c>
      <c r="C285">
        <f>[7]Список_компаний!H287</f>
        <v>0</v>
      </c>
    </row>
    <row r="286" spans="1:3" hidden="1" x14ac:dyDescent="0.25">
      <c r="A286">
        <f>[7]Список_компаний!D288</f>
        <v>2010241700</v>
      </c>
      <c r="B286" t="str">
        <f>[7]Список_компаний!A288</f>
        <v>МЦОУ</v>
      </c>
      <c r="C286">
        <f>[7]Список_компаний!H288</f>
        <v>0</v>
      </c>
    </row>
    <row r="287" spans="1:3" hidden="1" x14ac:dyDescent="0.25">
      <c r="A287">
        <f>[7]Список_компаний!D289</f>
        <v>2010230945</v>
      </c>
      <c r="B287" t="str">
        <f>[7]Список_компаний!A289</f>
        <v>НГСС</v>
      </c>
      <c r="C287">
        <f>[7]Список_компаний!H289</f>
        <v>0</v>
      </c>
    </row>
    <row r="288" spans="1:3" hidden="1" x14ac:dyDescent="0.25">
      <c r="A288">
        <f>[7]Список_компаний!D290</f>
        <v>2010230209</v>
      </c>
      <c r="B288" t="str">
        <f>[7]Список_компаний!A290</f>
        <v>НЗХК-Инжиниринг</v>
      </c>
      <c r="C288">
        <f>[7]Список_компаний!H290</f>
        <v>0</v>
      </c>
    </row>
    <row r="289" spans="1:3" hidden="1" x14ac:dyDescent="0.25">
      <c r="A289">
        <f>[7]Список_компаний!D291</f>
        <v>2010670100</v>
      </c>
      <c r="B289" t="str">
        <f>[7]Список_компаний!A291</f>
        <v>НИЦАЭС</v>
      </c>
      <c r="C289">
        <f>[7]Список_компаний!H291</f>
        <v>0</v>
      </c>
    </row>
    <row r="290" spans="1:3" hidden="1" x14ac:dyDescent="0.25">
      <c r="A290">
        <f>[7]Список_компаний!D292</f>
        <v>2010590310</v>
      </c>
      <c r="B290" t="str">
        <f>[7]Список_компаний!A292</f>
        <v>Нововоронежская АЭС – Авто</v>
      </c>
      <c r="C290">
        <f>[7]Список_компаний!H292</f>
        <v>0</v>
      </c>
    </row>
    <row r="291" spans="1:3" hidden="1" x14ac:dyDescent="0.25">
      <c r="A291">
        <f>[7]Список_компаний!D293</f>
        <v>2010403000</v>
      </c>
      <c r="B291" t="str">
        <f>[7]Список_компаний!A293</f>
        <v>НП-Атом</v>
      </c>
      <c r="C291">
        <f>[7]Список_компаний!H293</f>
        <v>0</v>
      </c>
    </row>
    <row r="292" spans="1:3" hidden="1" x14ac:dyDescent="0.25">
      <c r="A292">
        <f>[7]Список_компаний!D294</f>
        <v>2010402000</v>
      </c>
      <c r="B292" t="str">
        <f>[7]Список_компаний!A294</f>
        <v>НПП НАНОЭЛЕКТРО</v>
      </c>
      <c r="C292">
        <f>[7]Список_компаний!H294</f>
        <v>0</v>
      </c>
    </row>
    <row r="293" spans="1:3" hidden="1" x14ac:dyDescent="0.25">
      <c r="A293">
        <f>[7]Список_компаний!D295</f>
        <v>2010021000</v>
      </c>
      <c r="B293" t="str">
        <f>[7]Список_компаний!A295</f>
        <v>Объединенные урановые предприятия</v>
      </c>
      <c r="C293">
        <f>[7]Список_компаний!H295</f>
        <v>0</v>
      </c>
    </row>
    <row r="294" spans="1:3" hidden="1" x14ac:dyDescent="0.25">
      <c r="A294">
        <f>[7]Список_компаний!D296</f>
        <v>3020060000</v>
      </c>
      <c r="B294" t="str">
        <f>[7]Список_компаний!A296</f>
        <v>ОКБ КИПиА ГХК</v>
      </c>
      <c r="C294">
        <f>[7]Список_компаний!H296</f>
        <v>0</v>
      </c>
    </row>
    <row r="295" spans="1:3" hidden="1" x14ac:dyDescent="0.25">
      <c r="A295">
        <f>[7]Список_компаний!D297</f>
        <v>2010730000</v>
      </c>
      <c r="B295" t="str">
        <f>[7]Список_компаний!A297</f>
        <v>ОКТБ ИС</v>
      </c>
      <c r="C295">
        <f>[7]Список_компаний!H297</f>
        <v>0</v>
      </c>
    </row>
    <row r="296" spans="1:3" hidden="1" x14ac:dyDescent="0.25">
      <c r="A296">
        <f>[7]Список_компаний!D298</f>
        <v>2010231022</v>
      </c>
      <c r="B296" t="str">
        <f>[7]Список_компаний!A298</f>
        <v>ООО АРАКО</v>
      </c>
      <c r="C296">
        <f>[7]Список_компаний!H298</f>
        <v>0</v>
      </c>
    </row>
    <row r="297" spans="1:3" hidden="1" x14ac:dyDescent="0.25">
      <c r="A297">
        <f>[7]Список_компаний!D299</f>
        <v>5036035447</v>
      </c>
      <c r="B297" t="str">
        <f>[7]Список_компаний!A299</f>
        <v>Опыт</v>
      </c>
      <c r="C297">
        <f>[7]Список_компаний!H299</f>
        <v>0</v>
      </c>
    </row>
    <row r="298" spans="1:3" hidden="1" x14ac:dyDescent="0.25">
      <c r="A298">
        <f>[7]Список_компаний!D300</f>
        <v>2010170000</v>
      </c>
      <c r="B298" t="str">
        <f>[7]Список_компаний!A300</f>
        <v>Оргстройпроект</v>
      </c>
      <c r="C298">
        <f>[7]Список_компаний!H300</f>
        <v>0</v>
      </c>
    </row>
    <row r="299" spans="1:3" hidden="1" x14ac:dyDescent="0.25">
      <c r="A299">
        <f>[7]Список_компаний!D301</f>
        <v>2010242630</v>
      </c>
      <c r="B299" t="str">
        <f>[7]Список_компаний!A301</f>
        <v>ПМЗсервис</v>
      </c>
      <c r="C299">
        <f>[7]Список_компаний!H301</f>
        <v>0</v>
      </c>
    </row>
    <row r="300" spans="1:3" hidden="1" x14ac:dyDescent="0.25">
      <c r="A300">
        <f>[7]Список_компаний!D302</f>
        <v>2010592300</v>
      </c>
      <c r="B300" t="str">
        <f>[7]Список_компаний!A302</f>
        <v>ПНФ Термоксид</v>
      </c>
      <c r="C300">
        <f>[7]Список_компаний!H302</f>
        <v>0</v>
      </c>
    </row>
    <row r="301" spans="1:3" hidden="1" x14ac:dyDescent="0.25">
      <c r="A301">
        <f>[7]Список_компаний!D303</f>
        <v>2010780800</v>
      </c>
      <c r="B301" t="str">
        <f>[7]Список_компаний!A303</f>
        <v>Прибор-сервис(СХК)</v>
      </c>
      <c r="C301">
        <f>[7]Список_компаний!H303</f>
        <v>0</v>
      </c>
    </row>
    <row r="302" spans="1:3" hidden="1" x14ac:dyDescent="0.25">
      <c r="A302">
        <f>[7]Список_компаний!D304</f>
        <v>2010230310</v>
      </c>
      <c r="B302" t="str">
        <f>[7]Список_компаний!A304</f>
        <v>Прибор-Сервис(ЧМЗ)</v>
      </c>
      <c r="C302">
        <f>[7]Список_компаний!H304</f>
        <v>0</v>
      </c>
    </row>
    <row r="303" spans="1:3" hidden="1" x14ac:dyDescent="0.25">
      <c r="A303">
        <f>[7]Список_компаний!D305</f>
        <v>2010440400</v>
      </c>
      <c r="B303" t="str">
        <f>[7]Список_компаний!A305</f>
        <v>Промпарксервис</v>
      </c>
      <c r="C303">
        <f>[7]Список_компаний!H305</f>
        <v>0</v>
      </c>
    </row>
    <row r="304" spans="1:3" hidden="1" x14ac:dyDescent="0.25">
      <c r="A304">
        <f>[7]Список_компаний!D306</f>
        <v>3020050000</v>
      </c>
      <c r="B304" t="str">
        <f>[7]Список_компаний!A306</f>
        <v>ПРЭХ ГХК</v>
      </c>
      <c r="C304">
        <f>[7]Список_компаний!H306</f>
        <v>0</v>
      </c>
    </row>
    <row r="305" spans="1:3" hidden="1" x14ac:dyDescent="0.25">
      <c r="A305">
        <f>[7]Список_компаний!D307</f>
        <v>2010230407</v>
      </c>
      <c r="B305" t="str">
        <f>[7]Список_компаний!A307</f>
        <v>ПЭС</v>
      </c>
      <c r="C305">
        <f>[7]Список_компаний!H307</f>
        <v>0</v>
      </c>
    </row>
    <row r="306" spans="1:3" hidden="1" x14ac:dyDescent="0.25">
      <c r="A306">
        <f>[7]Список_компаний!D308</f>
        <v>2010230935</v>
      </c>
      <c r="B306" t="str">
        <f>[7]Список_компаний!A308</f>
        <v>РАС-Менеджмент</v>
      </c>
      <c r="C306">
        <f>[7]Список_компаний!H308</f>
        <v>0</v>
      </c>
    </row>
    <row r="307" spans="1:3" hidden="1" x14ac:dyDescent="0.25">
      <c r="A307">
        <f>[7]Список_компаний!D309</f>
        <v>2010020601</v>
      </c>
      <c r="B307" t="str">
        <f>[7]Список_компаний!A309</f>
        <v>РБМ-Казахстан</v>
      </c>
      <c r="C307">
        <f>[7]Список_компаний!H309</f>
        <v>0</v>
      </c>
    </row>
    <row r="308" spans="1:3" hidden="1" x14ac:dyDescent="0.25">
      <c r="A308">
        <f>[7]Список_компаний!D310</f>
        <v>2010230408</v>
      </c>
      <c r="B308" t="str">
        <f>[7]Список_компаний!A310</f>
        <v>РМЗ</v>
      </c>
      <c r="C308">
        <f>[7]Список_компаний!H310</f>
        <v>0</v>
      </c>
    </row>
    <row r="309" spans="1:3" hidden="1" x14ac:dyDescent="0.25">
      <c r="A309">
        <f>[7]Список_компаний!D311</f>
        <v>3020040000</v>
      </c>
      <c r="B309" t="str">
        <f>[7]Список_компаний!A311</f>
        <v>РМЗ ГХК</v>
      </c>
      <c r="C309">
        <f>[7]Список_компаний!H311</f>
        <v>0</v>
      </c>
    </row>
    <row r="310" spans="1:3" hidden="1" x14ac:dyDescent="0.25">
      <c r="A310">
        <f>[7]Список_компаний!D312</f>
        <v>2010960000</v>
      </c>
      <c r="B310" t="str">
        <f>[7]Список_компаний!A312</f>
        <v>РР-Энергия</v>
      </c>
      <c r="C310">
        <f>[7]Список_компаний!H312</f>
        <v>0</v>
      </c>
    </row>
    <row r="311" spans="1:3" hidden="1" x14ac:dyDescent="0.25">
      <c r="A311">
        <f>[7]Список_компаний!D313</f>
        <v>2010150400</v>
      </c>
      <c r="B311" t="str">
        <f>[7]Список_компаний!A313</f>
        <v>СаровГаз</v>
      </c>
      <c r="C311">
        <f>[7]Список_компаний!H313</f>
        <v>0</v>
      </c>
    </row>
    <row r="312" spans="1:3" hidden="1" x14ac:dyDescent="0.25">
      <c r="A312">
        <f>[7]Список_компаний!D314</f>
        <v>2010590315</v>
      </c>
      <c r="B312" t="str">
        <f>[7]Список_компаний!A314</f>
        <v>САЭС-Сервис</v>
      </c>
      <c r="C312">
        <f>[7]Список_компаний!H314</f>
        <v>0</v>
      </c>
    </row>
    <row r="313" spans="1:3" hidden="1" x14ac:dyDescent="0.25">
      <c r="A313">
        <f>[7]Список_компаний!D315</f>
        <v>2010780700</v>
      </c>
      <c r="B313" t="str">
        <f>[7]Список_компаний!A315</f>
        <v>СибРегионПромсервис</v>
      </c>
      <c r="C313">
        <f>[7]Список_компаний!H315</f>
        <v>0</v>
      </c>
    </row>
    <row r="314" spans="1:3" hidden="1" x14ac:dyDescent="0.25">
      <c r="A314">
        <f>[7]Список_компаний!D316</f>
        <v>2010780100</v>
      </c>
      <c r="B314" t="str">
        <f>[7]Список_компаний!A316</f>
        <v>Синий Утёс</v>
      </c>
      <c r="C314">
        <f>[7]Список_компаний!H316</f>
        <v>0</v>
      </c>
    </row>
    <row r="315" spans="1:3" hidden="1" x14ac:dyDescent="0.25">
      <c r="A315">
        <f>[7]Список_компаний!D317</f>
        <v>2010230930</v>
      </c>
      <c r="B315" t="str">
        <f>[7]Список_компаний!A317</f>
        <v>СМК-ЮГ</v>
      </c>
      <c r="C315">
        <f>[7]Список_компаний!H317</f>
        <v>0</v>
      </c>
    </row>
    <row r="316" spans="1:3" hidden="1" x14ac:dyDescent="0.25">
      <c r="A316">
        <f>[7]Список_компаний!D318</f>
        <v>3020000002</v>
      </c>
      <c r="B316" t="str">
        <f>[7]Список_компаний!A318</f>
        <v>СМРП ГХК</v>
      </c>
      <c r="C316">
        <f>[7]Список_компаний!H318</f>
        <v>0</v>
      </c>
    </row>
    <row r="317" spans="1:3" hidden="1" x14ac:dyDescent="0.25">
      <c r="A317">
        <f>[7]Список_компаний!D319</f>
        <v>2010620100</v>
      </c>
      <c r="B317" t="str">
        <f>[7]Список_компаний!A319</f>
        <v>СМУ№1ооо</v>
      </c>
      <c r="C317">
        <f>[7]Список_компаний!H319</f>
        <v>0</v>
      </c>
    </row>
    <row r="318" spans="1:3" hidden="1" x14ac:dyDescent="0.25">
      <c r="A318">
        <f>[7]Список_компаний!D320</f>
        <v>2010230305</v>
      </c>
      <c r="B318" t="str">
        <f>[7]Список_компаний!A320</f>
        <v>СП Чепца</v>
      </c>
      <c r="C318">
        <f>[7]Список_компаний!H320</f>
        <v>0</v>
      </c>
    </row>
    <row r="319" spans="1:3" hidden="1" x14ac:dyDescent="0.25">
      <c r="A319">
        <f>[7]Список_компаний!D321</f>
        <v>2010440200</v>
      </c>
      <c r="B319" t="str">
        <f>[7]Список_компаний!A321</f>
        <v>Станкомаш</v>
      </c>
      <c r="C319">
        <f>[7]Список_компаний!H321</f>
        <v>0</v>
      </c>
    </row>
    <row r="320" spans="1:3" hidden="1" x14ac:dyDescent="0.25">
      <c r="A320">
        <f>[7]Список_компаний!D322</f>
        <v>2010780400</v>
      </c>
      <c r="B320" t="str">
        <f>[7]Список_компаний!A322</f>
        <v>СТК</v>
      </c>
      <c r="C320">
        <f>[7]Список_компаний!H322</f>
        <v>0</v>
      </c>
    </row>
    <row r="321" spans="1:3" hidden="1" x14ac:dyDescent="0.25">
      <c r="A321">
        <f>[7]Список_компаний!D323</f>
        <v>2010230403</v>
      </c>
      <c r="B321" t="str">
        <f>[7]Список_компаний!A323</f>
        <v>Стрельцовский СРТ</v>
      </c>
      <c r="C321">
        <f>[7]Список_компаний!H323</f>
        <v>0</v>
      </c>
    </row>
    <row r="322" spans="1:3" hidden="1" x14ac:dyDescent="0.25">
      <c r="A322">
        <f>[7]Список_компаний!D324</f>
        <v>3020000003</v>
      </c>
      <c r="B322" t="str">
        <f>[7]Список_компаний!A324</f>
        <v>СТС</v>
      </c>
      <c r="C322">
        <f>[7]Список_компаний!H324</f>
        <v>0</v>
      </c>
    </row>
    <row r="323" spans="1:3" hidden="1" x14ac:dyDescent="0.25">
      <c r="A323">
        <f>[7]Список_компаний!D325</f>
        <v>2010370100</v>
      </c>
      <c r="B323" t="str">
        <f>[7]Список_компаний!A325</f>
        <v>СЦ Прогресс</v>
      </c>
      <c r="C323">
        <f>[7]Список_компаний!H325</f>
        <v>0</v>
      </c>
    </row>
    <row r="324" spans="1:3" hidden="1" x14ac:dyDescent="0.25">
      <c r="A324">
        <f>[7]Список_компаний!D326</f>
        <v>2010150100</v>
      </c>
      <c r="B324" t="str">
        <f>[7]Список_компаний!A326</f>
        <v>СЭСК</v>
      </c>
      <c r="C324">
        <f>[7]Список_компаний!H326</f>
        <v>0</v>
      </c>
    </row>
    <row r="325" spans="1:3" hidden="1" x14ac:dyDescent="0.25">
      <c r="A325">
        <f>[7]Список_компаний!D327</f>
        <v>2010230401</v>
      </c>
      <c r="B325" t="str">
        <f>[7]Список_компаний!A327</f>
        <v>Телевизионный центр</v>
      </c>
      <c r="C325">
        <f>[7]Список_компаний!H327</f>
        <v>0</v>
      </c>
    </row>
    <row r="326" spans="1:3" hidden="1" x14ac:dyDescent="0.25">
      <c r="A326">
        <f>[7]Список_компаний!D328</f>
        <v>3020000004</v>
      </c>
      <c r="B326" t="str">
        <f>[7]Список_компаний!A328</f>
        <v>Телеком ГХК</v>
      </c>
      <c r="C326">
        <f>[7]Список_компаний!H328</f>
        <v>0</v>
      </c>
    </row>
    <row r="327" spans="1:3" hidden="1" x14ac:dyDescent="0.25">
      <c r="A327">
        <f>[7]Список_компаний!D329</f>
        <v>2010240400</v>
      </c>
      <c r="B327" t="str">
        <f>[7]Список_компаний!A329</f>
        <v>ТЕНЕКС-Логистика</v>
      </c>
      <c r="C327">
        <f>[7]Список_компаний!H329</f>
        <v>0</v>
      </c>
    </row>
    <row r="328" spans="1:3" hidden="1" x14ac:dyDescent="0.25">
      <c r="A328">
        <f>[7]Список_компаний!D330</f>
        <v>2010592201</v>
      </c>
      <c r="B328" t="str">
        <f>[7]Список_компаний!A330</f>
        <v>Технатом</v>
      </c>
      <c r="C328">
        <f>[7]Список_компаний!H330</f>
        <v>0</v>
      </c>
    </row>
    <row r="329" spans="1:3" hidden="1" x14ac:dyDescent="0.25">
      <c r="A329">
        <f>[7]Список_компаний!D331</f>
        <v>1051000000</v>
      </c>
      <c r="B329" t="str">
        <f>[7]Список_компаний!A331</f>
        <v>Техэнерго-ЭХП</v>
      </c>
      <c r="C329">
        <f>[7]Список_компаний!H331</f>
        <v>0</v>
      </c>
    </row>
    <row r="330" spans="1:3" hidden="1" x14ac:dyDescent="0.25">
      <c r="A330">
        <f>[7]Список_компаний!D332</f>
        <v>1110020000</v>
      </c>
      <c r="B330" t="str">
        <f>[7]Список_компаний!A332</f>
        <v>Трансэнерго</v>
      </c>
      <c r="C330">
        <f>[7]Список_компаний!H332</f>
        <v>0</v>
      </c>
    </row>
    <row r="331" spans="1:3" hidden="1" x14ac:dyDescent="0.25">
      <c r="A331">
        <f>[7]Список_компаний!D333</f>
        <v>2010230929</v>
      </c>
      <c r="B331" t="str">
        <f>[7]Список_компаний!A333</f>
        <v>Трест САЭМ</v>
      </c>
      <c r="C331">
        <f>[7]Список_компаний!H333</f>
        <v>0</v>
      </c>
    </row>
    <row r="332" spans="1:3" hidden="1" x14ac:dyDescent="0.25">
      <c r="A332">
        <f>[7]Список_компаний!D334</f>
        <v>2010230303</v>
      </c>
      <c r="B332" t="str">
        <f>[7]Список_компаний!A334</f>
        <v>УАТ</v>
      </c>
      <c r="C332">
        <f>[7]Список_компаний!H334</f>
        <v>0</v>
      </c>
    </row>
    <row r="333" spans="1:3" hidden="1" x14ac:dyDescent="0.25">
      <c r="A333">
        <f>[7]Список_компаний!D335</f>
        <v>2010230205</v>
      </c>
      <c r="B333" t="str">
        <f>[7]Список_компаний!A335</f>
        <v>УАТ НЗХК</v>
      </c>
      <c r="C333">
        <f>[7]Список_компаний!H335</f>
        <v>0</v>
      </c>
    </row>
    <row r="334" spans="1:3" hidden="1" x14ac:dyDescent="0.25">
      <c r="A334">
        <f>[7]Список_компаний!D336</f>
        <v>2010781000</v>
      </c>
      <c r="B334" t="str">
        <f>[7]Список_компаний!A336</f>
        <v>УАТ Северск</v>
      </c>
      <c r="C334">
        <f>[7]Список_компаний!H336</f>
        <v>0</v>
      </c>
    </row>
    <row r="335" spans="1:3" hidden="1" x14ac:dyDescent="0.25">
      <c r="A335">
        <f>[7]Список_компаний!D337</f>
        <v>1110000002</v>
      </c>
      <c r="B335" t="str">
        <f>[7]Список_компаний!A337</f>
        <v>УГК-Холдинг</v>
      </c>
      <c r="C335">
        <f>[7]Список_компаний!H337</f>
        <v>0</v>
      </c>
    </row>
    <row r="336" spans="1:3" hidden="1" x14ac:dyDescent="0.25">
      <c r="A336">
        <f>[7]Список_компаний!D338</f>
        <v>3020000005</v>
      </c>
      <c r="B336" t="str">
        <f>[7]Список_компаний!A338</f>
        <v>УЖТ</v>
      </c>
      <c r="C336">
        <f>[7]Список_компаний!H338</f>
        <v>0</v>
      </c>
    </row>
    <row r="337" spans="1:3" hidden="1" x14ac:dyDescent="0.25">
      <c r="A337">
        <f>[7]Список_компаний!D339</f>
        <v>2010590320</v>
      </c>
      <c r="B337" t="str">
        <f>[7]Список_компаний!A339</f>
        <v>УКИПСМ</v>
      </c>
      <c r="C337">
        <f>[7]Список_компаний!H339</f>
        <v>0</v>
      </c>
    </row>
    <row r="338" spans="1:3" hidden="1" x14ac:dyDescent="0.25">
      <c r="A338">
        <f>[7]Список_компаний!D340</f>
        <v>2010230404</v>
      </c>
      <c r="B338" t="str">
        <f>[7]Список_компаний!A340</f>
        <v>УОП и РТ</v>
      </c>
      <c r="C338">
        <f>[7]Список_компаний!H340</f>
        <v>0</v>
      </c>
    </row>
    <row r="339" spans="1:3" hidden="1" x14ac:dyDescent="0.25">
      <c r="A339">
        <f>[7]Список_компаний!D341</f>
        <v>1050010000</v>
      </c>
      <c r="B339" t="str">
        <f>[7]Список_компаний!A341</f>
        <v>Уралит</v>
      </c>
      <c r="C339">
        <f>[7]Список_компаний!H341</f>
        <v>0</v>
      </c>
    </row>
    <row r="340" spans="1:3" hidden="1" x14ac:dyDescent="0.25">
      <c r="A340">
        <f>[7]Список_компаний!D342</f>
        <v>2010800500</v>
      </c>
      <c r="B340" t="str">
        <f>[7]Список_компаний!A342</f>
        <v>УЭХК-ТЕЛЕКОМ</v>
      </c>
      <c r="C340">
        <f>[7]Список_компаний!H342</f>
        <v>0</v>
      </c>
    </row>
    <row r="341" spans="1:3" hidden="1" x14ac:dyDescent="0.25">
      <c r="A341">
        <f>[7]Список_компаний!D343</f>
        <v>2010840500</v>
      </c>
      <c r="B341" t="str">
        <f>[7]Список_компаний!A343</f>
        <v>Центротех</v>
      </c>
      <c r="C341">
        <f>[7]Список_компаний!H343</f>
        <v>0</v>
      </c>
    </row>
    <row r="342" spans="1:3" hidden="1" x14ac:dyDescent="0.25">
      <c r="A342">
        <f>[7]Список_компаний!D344</f>
        <v>4011000000</v>
      </c>
      <c r="B342" t="str">
        <f>[7]Список_компаний!A344</f>
        <v>ЦИРФРИ</v>
      </c>
      <c r="C342">
        <f>[7]Список_компаний!H344</f>
        <v>0</v>
      </c>
    </row>
    <row r="343" spans="1:3" hidden="1" x14ac:dyDescent="0.25">
      <c r="A343">
        <f>[7]Список_компаний!D345</f>
        <v>1150000005</v>
      </c>
      <c r="B343" t="str">
        <f>[7]Список_компаний!A345</f>
        <v>ЦКО ООО</v>
      </c>
      <c r="C343">
        <f>[7]Список_компаний!H345</f>
        <v>0</v>
      </c>
    </row>
    <row r="344" spans="1:3" hidden="1" x14ac:dyDescent="0.25">
      <c r="A344">
        <f>[7]Список_компаний!D346</f>
        <v>2010231400</v>
      </c>
      <c r="B344" t="str">
        <f>[7]Список_компаний!A346</f>
        <v>ЦПТИ</v>
      </c>
      <c r="C344">
        <f>[7]Список_компаний!H346</f>
        <v>0</v>
      </c>
    </row>
    <row r="345" spans="1:3" hidden="1" x14ac:dyDescent="0.25">
      <c r="A345">
        <f>[7]Список_компаний!D347</f>
        <v>2010640000</v>
      </c>
      <c r="B345" t="str">
        <f>[7]Список_компаний!A347</f>
        <v>ЭИЗ</v>
      </c>
      <c r="C345">
        <f>[7]Список_компаний!H347</f>
        <v>0</v>
      </c>
    </row>
    <row r="346" spans="1:3" hidden="1" x14ac:dyDescent="0.25">
      <c r="A346">
        <f>[7]Список_компаний!D348</f>
        <v>2010230108</v>
      </c>
      <c r="B346" t="str">
        <f>[7]Список_компаний!A348</f>
        <v>ЭЛЕМАШ-АВТО</v>
      </c>
      <c r="C346">
        <f>[7]Список_компаний!H348</f>
        <v>0</v>
      </c>
    </row>
    <row r="347" spans="1:3" hidden="1" x14ac:dyDescent="0.25">
      <c r="A347">
        <f>[7]Список_компаний!D349</f>
        <v>2010230109</v>
      </c>
      <c r="B347" t="str">
        <f>[7]Список_компаний!A349</f>
        <v>ЭЛЕМАШ-МАГНИТ</v>
      </c>
      <c r="C347">
        <f>[7]Список_компаний!H349</f>
        <v>0</v>
      </c>
    </row>
    <row r="348" spans="1:3" hidden="1" x14ac:dyDescent="0.25">
      <c r="A348">
        <f>[7]Список_компаний!D350</f>
        <v>2010230114</v>
      </c>
      <c r="B348" t="str">
        <f>[7]Список_компаний!A350</f>
        <v>ЭЛЕМАШ-СТП</v>
      </c>
      <c r="C348">
        <f>[7]Список_компаний!H350</f>
        <v>0</v>
      </c>
    </row>
    <row r="349" spans="1:3" hidden="1" x14ac:dyDescent="0.25">
      <c r="A349">
        <f>[7]Список_компаний!D351</f>
        <v>2010150600</v>
      </c>
      <c r="B349" t="str">
        <f>[7]Список_компаний!A351</f>
        <v>ЭнергоАвтотранс</v>
      </c>
      <c r="C349">
        <f>[7]Список_компаний!H351</f>
        <v>0</v>
      </c>
    </row>
    <row r="350" spans="1:3" hidden="1" x14ac:dyDescent="0.25">
      <c r="A350">
        <f>[7]Список_компаний!D352</f>
        <v>2010590300</v>
      </c>
      <c r="B350" t="str">
        <f>[7]Список_компаний!A352</f>
        <v>Энергоатоминвест</v>
      </c>
      <c r="C350">
        <f>[7]Список_компаний!H352</f>
        <v>0</v>
      </c>
    </row>
    <row r="351" spans="1:3" hidden="1" x14ac:dyDescent="0.25">
      <c r="A351">
        <f>[7]Список_компаний!D353</f>
        <v>2010230307</v>
      </c>
      <c r="B351" t="str">
        <f>[7]Список_компаний!A353</f>
        <v>Энергоремонт</v>
      </c>
      <c r="C351">
        <f>[7]Список_компаний!H353</f>
        <v>0</v>
      </c>
    </row>
    <row r="352" spans="1:3" hidden="1" x14ac:dyDescent="0.25">
      <c r="A352">
        <f>[7]Список_компаний!D354</f>
        <v>2010780600</v>
      </c>
      <c r="B352" t="str">
        <f>[7]Список_компаний!A354</f>
        <v>Энергосервисная компания</v>
      </c>
      <c r="C352">
        <f>[7]Список_компаний!H354</f>
        <v>0</v>
      </c>
    </row>
    <row r="353" spans="1:3" hidden="1" x14ac:dyDescent="0.25">
      <c r="A353">
        <f>[7]Список_компаний!D355</f>
        <v>6080010000</v>
      </c>
      <c r="B353" t="str">
        <f>[7]Список_компаний!A355</f>
        <v>ЭНПРАН</v>
      </c>
      <c r="C353">
        <f>[7]Список_компаний!H355</f>
        <v>0</v>
      </c>
    </row>
    <row r="354" spans="1:3" hidden="1" x14ac:dyDescent="0.25">
      <c r="A354">
        <f>[7]Список_компаний!D356</f>
        <v>2010450101</v>
      </c>
      <c r="B354" t="str">
        <f>[7]Список_компаний!A356</f>
        <v>АСЭ-Финанс</v>
      </c>
      <c r="C354">
        <f>[7]Список_компаний!H356</f>
        <v>0</v>
      </c>
    </row>
    <row r="355" spans="1:3" hidden="1" x14ac:dyDescent="0.25">
      <c r="A355">
        <f>[7]Список_компаний!D357</f>
        <v>2010591312</v>
      </c>
      <c r="B355" t="str">
        <f>[7]Список_компаний!A357</f>
        <v>Атом-ЖКХ. Полярные Зори</v>
      </c>
      <c r="C355">
        <f>[7]Список_компаний!H357</f>
        <v>0</v>
      </c>
    </row>
    <row r="356" spans="1:3" hidden="1" x14ac:dyDescent="0.25">
      <c r="A356">
        <f>[7]Список_компаний!D358</f>
        <v>2010770000</v>
      </c>
      <c r="B356" t="str">
        <f>[7]Список_компаний!A358</f>
        <v>Ленатомэнергострой</v>
      </c>
      <c r="C356">
        <f>[7]Список_компаний!H358</f>
        <v>0</v>
      </c>
    </row>
    <row r="357" spans="1:3" hidden="1" x14ac:dyDescent="0.25">
      <c r="A357">
        <f>[7]Список_компаний!D359</f>
        <v>2010242660</v>
      </c>
      <c r="B357" t="str">
        <f>[7]Список_компаний!A359</f>
        <v>ПЗМ-ТНП</v>
      </c>
      <c r="C357">
        <f>[7]Список_компаний!H359</f>
        <v>0</v>
      </c>
    </row>
    <row r="358" spans="1:3" hidden="1" x14ac:dyDescent="0.25">
      <c r="A358">
        <f>[7]Список_компаний!D360</f>
        <v>2010230309</v>
      </c>
      <c r="B358" t="str">
        <f>[7]Список_компаний!A360</f>
        <v>Точмаш Глазов</v>
      </c>
      <c r="C358">
        <f>[7]Список_компаний!H360</f>
        <v>0</v>
      </c>
    </row>
    <row r="359" spans="1:3" hidden="1" x14ac:dyDescent="0.25">
      <c r="A359">
        <f>[7]Список_компаний!D361</f>
        <v>2010450109</v>
      </c>
      <c r="B359" t="str">
        <f>[7]Список_компаний!A361</f>
        <v>УМПК</v>
      </c>
      <c r="C359">
        <f>[7]Список_компаний!H361</f>
        <v>0</v>
      </c>
    </row>
    <row r="360" spans="1:3" hidden="1" x14ac:dyDescent="0.25">
      <c r="A360">
        <f>[7]Список_компаний!D362</f>
        <v>6090011000</v>
      </c>
      <c r="B360" t="str">
        <f>[7]Список_компаний!A362</f>
        <v>Энергомаш (Волгодонск) – Атоммаш</v>
      </c>
      <c r="C360">
        <f>[7]Список_компаний!H362</f>
        <v>0</v>
      </c>
    </row>
    <row r="361" spans="1:3" hidden="1" x14ac:dyDescent="0.25">
      <c r="A361">
        <f>[7]Список_компаний!D363</f>
        <v>0</v>
      </c>
      <c r="B361" t="str">
        <f>[7]Список_компаний!A363</f>
        <v>Прочие организации для  заполнения  ИНН на листе 58.02</v>
      </c>
      <c r="C361">
        <f>[7]Список_компаний!H363</f>
        <v>0</v>
      </c>
    </row>
    <row r="362" spans="1:3" hidden="1" x14ac:dyDescent="0.25">
      <c r="A362">
        <f>[7]Список_компаний!D364</f>
        <v>2039000000</v>
      </c>
      <c r="B362" t="str">
        <f>[7]Список_компаний!A364</f>
        <v>1-НПФ фонд</v>
      </c>
      <c r="C362">
        <f>[7]Список_компаний!H364</f>
        <v>0</v>
      </c>
    </row>
    <row r="363" spans="1:3" hidden="1" x14ac:dyDescent="0.25">
      <c r="A363">
        <f>[7]Список_компаний!D365</f>
        <v>0</v>
      </c>
      <c r="B363" t="str">
        <f>[7]Список_компаний!A365</f>
        <v>AFEX COMPANY</v>
      </c>
      <c r="C363">
        <f>[7]Список_компаний!H365</f>
        <v>0</v>
      </c>
    </row>
    <row r="364" spans="1:3" hidden="1" x14ac:dyDescent="0.25">
      <c r="A364">
        <f>[7]Список_компаний!D366</f>
        <v>0</v>
      </c>
      <c r="B364" t="str">
        <f>[7]Список_компаний!A366</f>
        <v>FAIR GmbH (ФАИР)</v>
      </c>
      <c r="C364">
        <f>[7]Список_компаний!H366</f>
        <v>0</v>
      </c>
    </row>
    <row r="365" spans="1:3" hidden="1" x14ac:dyDescent="0.25">
      <c r="A365">
        <f>[7]Список_компаний!D367</f>
        <v>0</v>
      </c>
      <c r="B365" t="str">
        <f>[7]Список_компаний!A367</f>
        <v>Fennovoima Oy</v>
      </c>
      <c r="C365">
        <f>[7]Список_компаний!H367</f>
        <v>0</v>
      </c>
    </row>
    <row r="366" spans="1:3" hidden="1" x14ac:dyDescent="0.25">
      <c r="A366">
        <f>[7]Список_компаний!D368</f>
        <v>0</v>
      </c>
      <c r="B366" t="str">
        <f>[7]Список_компаний!A368</f>
        <v>GLADSTONE PTE. LTD.</v>
      </c>
      <c r="C366">
        <f>[7]Список_компаний!H368</f>
        <v>0</v>
      </c>
    </row>
    <row r="367" spans="1:3" hidden="1" x14ac:dyDescent="0.25">
      <c r="A367">
        <f>[7]Список_компаний!D369</f>
        <v>0</v>
      </c>
      <c r="B367" t="str">
        <f>[7]Список_компаний!A369</f>
        <v>HVCom s.r.o.</v>
      </c>
      <c r="C367">
        <f>[7]Список_компаний!H369</f>
        <v>0</v>
      </c>
    </row>
    <row r="368" spans="1:3" hidden="1" x14ac:dyDescent="0.25">
      <c r="A368">
        <f>[7]Список_компаний!D370</f>
        <v>0</v>
      </c>
      <c r="B368" t="str">
        <f>[7]Список_компаний!A370</f>
        <v>IES-EnergoStroyEngineering S.A.R.L.</v>
      </c>
      <c r="C368">
        <f>[7]Список_компаний!H370</f>
        <v>0</v>
      </c>
    </row>
    <row r="369" spans="1:3" hidden="1" x14ac:dyDescent="0.25">
      <c r="A369">
        <f>[7]Список_компаний!D371</f>
        <v>2010450111</v>
      </c>
      <c r="B369" t="str">
        <f>[7]Список_компаний!A371</f>
        <v>Nuclear Power Alliance a.s.</v>
      </c>
      <c r="C369">
        <f>[7]Список_компаний!H371</f>
        <v>0</v>
      </c>
    </row>
    <row r="370" spans="1:3" hidden="1" x14ac:dyDescent="0.25">
      <c r="A370">
        <f>[7]Список_компаний!D372</f>
        <v>0</v>
      </c>
      <c r="B370" t="str">
        <f>[7]Список_компаний!A372</f>
        <v>PASEK - stavebni firma spol. s.r.o.</v>
      </c>
      <c r="C370">
        <f>[7]Список_компаний!H372</f>
        <v>0</v>
      </c>
    </row>
    <row r="371" spans="1:3" hidden="1" x14ac:dyDescent="0.25">
      <c r="A371">
        <f>[7]Список_компаний!D373</f>
        <v>0</v>
      </c>
      <c r="B371" t="str">
        <f>[7]Список_компаний!A373</f>
        <v>Rosatom Africa (Pty) Ltd</v>
      </c>
      <c r="C371">
        <f>[7]Список_компаний!H373</f>
        <v>0</v>
      </c>
    </row>
    <row r="372" spans="1:3" hidden="1" x14ac:dyDescent="0.25">
      <c r="A372">
        <f>[7]Список_компаний!D374</f>
        <v>0</v>
      </c>
      <c r="B372" t="str">
        <f>[7]Список_компаний!A374</f>
        <v>Rosatom Asia PTE. LTD</v>
      </c>
      <c r="C372">
        <f>[7]Список_компаний!H374</f>
        <v>0</v>
      </c>
    </row>
    <row r="373" spans="1:3" hidden="1" x14ac:dyDescent="0.25">
      <c r="A373">
        <f>[7]Список_компаний!D375</f>
        <v>0</v>
      </c>
      <c r="B373" t="str">
        <f>[7]Список_компаний!A375</f>
        <v>Rosatom Central Europe s.r.o.</v>
      </c>
      <c r="C373">
        <f>[7]Список_компаний!H375</f>
        <v>0</v>
      </c>
    </row>
    <row r="374" spans="1:3" hidden="1" x14ac:dyDescent="0.25">
      <c r="A374">
        <f>[7]Список_компаний!D376</f>
        <v>0</v>
      </c>
      <c r="B374" t="str">
        <f>[7]Список_компаний!A376</f>
        <v>Rosatom France SARL</v>
      </c>
      <c r="C374">
        <f>[7]Список_компаний!H376</f>
        <v>0</v>
      </c>
    </row>
    <row r="375" spans="1:3" hidden="1" x14ac:dyDescent="0.25">
      <c r="A375">
        <f>[7]Список_компаний!D377</f>
        <v>0</v>
      </c>
      <c r="B375" t="str">
        <f>[7]Список_компаний!A377</f>
        <v>SWA URANIUM MINES (PTY) LIMITED</v>
      </c>
      <c r="C375">
        <f>[7]Список_компаний!H377</f>
        <v>0</v>
      </c>
    </row>
    <row r="376" spans="1:3" hidden="1" x14ac:dyDescent="0.25">
      <c r="A376">
        <f>[7]Список_компаний!D378</f>
        <v>0</v>
      </c>
      <c r="B376" t="str">
        <f>[7]Список_компаний!A378</f>
        <v>Topmax</v>
      </c>
      <c r="C376">
        <f>[7]Список_компаний!H378</f>
        <v>0</v>
      </c>
    </row>
    <row r="377" spans="1:3" hidden="1" x14ac:dyDescent="0.25">
      <c r="A377">
        <f>[7]Список_компаний!D379</f>
        <v>0</v>
      </c>
      <c r="B377" t="str">
        <f>[7]Список_компаний!A379</f>
        <v>Tri Alpha Energy, Inc.</v>
      </c>
      <c r="C377">
        <f>[7]Список_компаний!H379</f>
        <v>0</v>
      </c>
    </row>
    <row r="378" spans="1:3" hidden="1" x14ac:dyDescent="0.25">
      <c r="A378">
        <f>[7]Список_компаний!D380</f>
        <v>0</v>
      </c>
      <c r="B378" t="str">
        <f>[7]Список_компаний!A380</f>
        <v>Uranium One Australia Pty Ltd.</v>
      </c>
      <c r="C378">
        <f>[7]Список_компаний!H380</f>
        <v>0</v>
      </c>
    </row>
    <row r="379" spans="1:3" hidden="1" x14ac:dyDescent="0.25">
      <c r="A379">
        <f>[7]Список_компаний!D381</f>
        <v>0</v>
      </c>
      <c r="B379" t="str">
        <f>[7]Список_компаний!A381</f>
        <v>А.С.Т.</v>
      </c>
      <c r="C379">
        <f>[7]Список_компаний!H381</f>
        <v>0</v>
      </c>
    </row>
    <row r="380" spans="1:3" hidden="1" x14ac:dyDescent="0.25">
      <c r="A380">
        <f>[7]Список_компаний!D382</f>
        <v>0</v>
      </c>
      <c r="B380" t="str">
        <f>[7]Список_компаний!A382</f>
        <v>Алвэл</v>
      </c>
      <c r="C380">
        <f>[7]Список_компаний!H382</f>
        <v>0</v>
      </c>
    </row>
    <row r="381" spans="1:3" hidden="1" x14ac:dyDescent="0.25">
      <c r="A381">
        <f>[7]Список_компаний!D383</f>
        <v>2010470001</v>
      </c>
      <c r="B381" t="str">
        <f>[7]Список_компаний!A383</f>
        <v>Ансертэко</v>
      </c>
      <c r="C381">
        <f>[7]Список_компаний!H383</f>
        <v>0</v>
      </c>
    </row>
    <row r="382" spans="1:3" hidden="1" x14ac:dyDescent="0.25">
      <c r="A382">
        <f>[7]Список_компаний!D384</f>
        <v>0</v>
      </c>
      <c r="B382" t="str">
        <f>[7]Список_компаний!A384</f>
        <v>Атом-спорт</v>
      </c>
      <c r="C382">
        <f>[7]Список_компаний!H384</f>
        <v>0</v>
      </c>
    </row>
    <row r="383" spans="1:3" hidden="1" x14ac:dyDescent="0.25">
      <c r="A383">
        <f>[7]Список_компаний!D385</f>
        <v>2010450106</v>
      </c>
      <c r="B383" t="str">
        <f>[7]Список_компаний!A385</f>
        <v>Атомстройинвест</v>
      </c>
      <c r="C383">
        <f>[7]Список_компаний!H385</f>
        <v>0</v>
      </c>
    </row>
    <row r="384" spans="1:3" hidden="1" x14ac:dyDescent="0.25">
      <c r="A384">
        <f>[7]Список_компаний!D386</f>
        <v>2010720001</v>
      </c>
      <c r="B384" t="str">
        <f>[7]Список_компаний!A386</f>
        <v>Атомэнерго</v>
      </c>
      <c r="C384">
        <f>[7]Список_компаний!H386</f>
        <v>0</v>
      </c>
    </row>
    <row r="385" spans="1:3" hidden="1" x14ac:dyDescent="0.25">
      <c r="A385">
        <f>[7]Список_компаний!D387</f>
        <v>2010230946</v>
      </c>
      <c r="B385" t="str">
        <f>[7]Список_компаний!A387</f>
        <v>АТОМЭНЕРГОПРОМ (Киев)</v>
      </c>
      <c r="C385">
        <f>[7]Список_компаний!H387</f>
        <v>0</v>
      </c>
    </row>
    <row r="386" spans="1:3" hidden="1" x14ac:dyDescent="0.25">
      <c r="A386">
        <f>[7]Список_компаний!D388</f>
        <v>2010591302</v>
      </c>
      <c r="B386" t="str">
        <f>[7]Список_компаний!A388</f>
        <v>АЭС Северо-Запад</v>
      </c>
      <c r="C386">
        <f>[7]Список_компаний!H388</f>
        <v>0</v>
      </c>
    </row>
    <row r="387" spans="1:3" hidden="1" x14ac:dyDescent="0.25">
      <c r="A387">
        <f>[7]Список_компаний!D389</f>
        <v>1150010000</v>
      </c>
      <c r="B387" t="str">
        <f>[7]Список_компаний!A389</f>
        <v>БИТЕХ</v>
      </c>
      <c r="C387">
        <f>[7]Список_компаний!H389</f>
        <v>0</v>
      </c>
    </row>
    <row r="388" spans="1:3" hidden="1" x14ac:dyDescent="0.25">
      <c r="A388">
        <f>[7]Список_компаний!D390</f>
        <v>0</v>
      </c>
      <c r="B388" t="str">
        <f>[7]Список_компаний!A390</f>
        <v>БСУ-1</v>
      </c>
      <c r="C388">
        <f>[7]Список_компаний!H390</f>
        <v>0</v>
      </c>
    </row>
    <row r="389" spans="1:3" hidden="1" x14ac:dyDescent="0.25">
      <c r="A389">
        <f>[7]Список_компаний!D391</f>
        <v>2010591315</v>
      </c>
      <c r="B389" t="str">
        <f>[7]Список_компаний!A391</f>
        <v>ВАЭС</v>
      </c>
      <c r="C389">
        <f>[7]Список_компаний!H391</f>
        <v>0</v>
      </c>
    </row>
    <row r="390" spans="1:3" hidden="1" x14ac:dyDescent="0.25">
      <c r="A390">
        <f>[7]Список_компаний!D392</f>
        <v>1110000001</v>
      </c>
      <c r="B390" t="str">
        <f>[7]Список_компаний!A392</f>
        <v>Взрывиспытания</v>
      </c>
      <c r="C390">
        <f>[7]Список_компаний!H392</f>
        <v>0</v>
      </c>
    </row>
    <row r="391" spans="1:3" hidden="1" x14ac:dyDescent="0.25">
      <c r="A391">
        <f>[7]Список_компаний!D393</f>
        <v>1150000003</v>
      </c>
      <c r="B391" t="str">
        <f>[7]Список_компаний!A393</f>
        <v>ВНИИЭФ "ТАНИК"</v>
      </c>
      <c r="C391">
        <f>[7]Список_компаний!H393</f>
        <v>0</v>
      </c>
    </row>
    <row r="392" spans="1:3" hidden="1" x14ac:dyDescent="0.25">
      <c r="A392">
        <f>[7]Список_компаний!D394</f>
        <v>1150000018</v>
      </c>
      <c r="B392" t="str">
        <f>[7]Список_компаний!A394</f>
        <v>ВНИИЭФ-Конверсия</v>
      </c>
      <c r="C392">
        <f>[7]Список_компаний!H394</f>
        <v>0</v>
      </c>
    </row>
    <row r="393" spans="1:3" hidden="1" x14ac:dyDescent="0.25">
      <c r="A393">
        <f>[7]Список_компаний!D395</f>
        <v>1150000001</v>
      </c>
      <c r="B393" t="str">
        <f>[7]Список_компаний!A395</f>
        <v>Газета "Город Номер"</v>
      </c>
      <c r="C393">
        <f>[7]Список_компаний!H395</f>
        <v>0</v>
      </c>
    </row>
    <row r="394" spans="1:3" hidden="1" x14ac:dyDescent="0.25">
      <c r="A394">
        <f>[7]Список_компаний!D396</f>
        <v>0</v>
      </c>
      <c r="B394" t="str">
        <f>[7]Список_компаний!A396</f>
        <v>Гардеа</v>
      </c>
      <c r="C394">
        <f>[7]Список_компаний!H396</f>
        <v>0</v>
      </c>
    </row>
    <row r="395" spans="1:3" hidden="1" x14ac:dyDescent="0.25">
      <c r="A395">
        <f>[7]Список_компаний!D397</f>
        <v>0</v>
      </c>
      <c r="B395" t="str">
        <f>[7]Список_компаний!A397</f>
        <v>Гидроаппарат</v>
      </c>
      <c r="C395">
        <f>[7]Список_компаний!H397</f>
        <v>0</v>
      </c>
    </row>
    <row r="396" spans="1:3" hidden="1" x14ac:dyDescent="0.25">
      <c r="A396">
        <f>[7]Список_компаний!D398</f>
        <v>2010230927</v>
      </c>
      <c r="B396" t="str">
        <f>[7]Список_компаний!A398</f>
        <v>ГЭМ</v>
      </c>
      <c r="C396">
        <f>[7]Список_компаний!H398</f>
        <v>0</v>
      </c>
    </row>
    <row r="397" spans="1:3" hidden="1" x14ac:dyDescent="0.25">
      <c r="A397">
        <f>[7]Список_компаний!D399</f>
        <v>2010230951</v>
      </c>
      <c r="B397" t="str">
        <f>[7]Список_компаний!A399</f>
        <v>Е4-ЦЭМ</v>
      </c>
      <c r="C397">
        <f>[7]Список_компаний!H399</f>
        <v>0</v>
      </c>
    </row>
    <row r="398" spans="1:3" hidden="1" x14ac:dyDescent="0.25">
      <c r="A398">
        <f>[7]Список_компаний!D400</f>
        <v>4150000001</v>
      </c>
      <c r="B398" t="str">
        <f>[7]Список_компаний!A400</f>
        <v>ЗАО "Технопарк "Саров"</v>
      </c>
      <c r="C398">
        <f>[7]Список_компаний!H400</f>
        <v>0</v>
      </c>
    </row>
    <row r="399" spans="1:3" hidden="1" x14ac:dyDescent="0.25">
      <c r="A399">
        <f>[7]Список_компаний!D401</f>
        <v>0</v>
      </c>
      <c r="B399" t="str">
        <f>[7]Список_компаний!A401</f>
        <v>ЗПЯТ</v>
      </c>
      <c r="C399">
        <f>[7]Список_компаний!H401</f>
        <v>0</v>
      </c>
    </row>
    <row r="400" spans="1:3" hidden="1" x14ac:dyDescent="0.25">
      <c r="A400">
        <f>[7]Список_компаний!D402</f>
        <v>2010230350</v>
      </c>
      <c r="B400" t="str">
        <f>[7]Список_компаний!A402</f>
        <v>Иж-Астро</v>
      </c>
      <c r="C400">
        <f>[7]Список_компаний!H402</f>
        <v>0</v>
      </c>
    </row>
    <row r="401" spans="1:3" hidden="1" x14ac:dyDescent="0.25">
      <c r="A401">
        <f>[7]Список_компаний!D403</f>
        <v>0</v>
      </c>
      <c r="B401" t="str">
        <f>[7]Список_компаний!A403</f>
        <v>Издательская фирма "Нейва-пресс"</v>
      </c>
      <c r="C401">
        <f>[7]Список_компаний!H403</f>
        <v>0</v>
      </c>
    </row>
    <row r="402" spans="1:3" hidden="1" x14ac:dyDescent="0.25">
      <c r="A402">
        <f>[7]Список_компаний!D404</f>
        <v>2010590350</v>
      </c>
      <c r="B402" t="str">
        <f>[7]Список_компаний!A404</f>
        <v>Интерфакс-АЭИ</v>
      </c>
      <c r="C402">
        <f>[7]Список_компаний!H404</f>
        <v>0</v>
      </c>
    </row>
    <row r="403" spans="1:3" hidden="1" x14ac:dyDescent="0.25">
      <c r="A403">
        <f>[7]Список_компаний!D405</f>
        <v>0</v>
      </c>
      <c r="B403" t="str">
        <f>[7]Список_компаний!A405</f>
        <v>Казатомпром-Демеу</v>
      </c>
      <c r="C403">
        <f>[7]Список_компаний!H405</f>
        <v>0</v>
      </c>
    </row>
    <row r="404" spans="1:3" hidden="1" x14ac:dyDescent="0.25">
      <c r="A404">
        <f>[7]Список_компаний!D406</f>
        <v>1150070000</v>
      </c>
      <c r="B404" t="str">
        <f>[7]Список_компаний!A406</f>
        <v>Квантовые технологии</v>
      </c>
      <c r="C404">
        <f>[7]Список_компаний!H406</f>
        <v>0</v>
      </c>
    </row>
    <row r="405" spans="1:3" hidden="1" x14ac:dyDescent="0.25">
      <c r="A405">
        <f>[7]Список_компаний!D407</f>
        <v>0</v>
      </c>
      <c r="B405" t="str">
        <f>[7]Список_компаний!A407</f>
        <v>Компания  ЦАУ</v>
      </c>
      <c r="C405">
        <f>[7]Список_компаний!H407</f>
        <v>0</v>
      </c>
    </row>
    <row r="406" spans="1:3" hidden="1" x14ac:dyDescent="0.25">
      <c r="A406">
        <f>[7]Список_компаний!D408</f>
        <v>0</v>
      </c>
      <c r="B406" t="str">
        <f>[7]Список_компаний!A408</f>
        <v>Корпоративная Академия Росатома</v>
      </c>
      <c r="C406">
        <f>[7]Список_компаний!H408</f>
        <v>0</v>
      </c>
    </row>
    <row r="407" spans="1:3" hidden="1" x14ac:dyDescent="0.25">
      <c r="A407">
        <f>[7]Список_компаний!D409</f>
        <v>0</v>
      </c>
      <c r="B407" t="str">
        <f>[7]Список_компаний!A409</f>
        <v>Кривское</v>
      </c>
      <c r="C407">
        <f>[7]Список_компаний!H409</f>
        <v>0</v>
      </c>
    </row>
    <row r="408" spans="1:3" hidden="1" x14ac:dyDescent="0.25">
      <c r="A408">
        <f>[7]Список_компаний!D410</f>
        <v>2010020001</v>
      </c>
      <c r="B408" t="str">
        <f>[7]Список_компаний!A410</f>
        <v>КРЮЯ</v>
      </c>
      <c r="C408">
        <f>[7]Список_компаний!H410</f>
        <v>0</v>
      </c>
    </row>
    <row r="409" spans="1:3" hidden="1" x14ac:dyDescent="0.25">
      <c r="A409">
        <f>[7]Список_компаний!D411</f>
        <v>0</v>
      </c>
      <c r="B409" t="str">
        <f>[7]Список_компаний!A411</f>
        <v>Люмпекс</v>
      </c>
      <c r="C409">
        <f>[7]Список_компаний!H411</f>
        <v>0</v>
      </c>
    </row>
    <row r="410" spans="1:3" hidden="1" x14ac:dyDescent="0.25">
      <c r="A410">
        <f>[7]Список_компаний!D412</f>
        <v>2010470002</v>
      </c>
      <c r="B410" t="str">
        <f>[7]Список_компаний!A412</f>
        <v>МА Титан</v>
      </c>
      <c r="C410">
        <f>[7]Список_компаний!H412</f>
        <v>0</v>
      </c>
    </row>
    <row r="411" spans="1:3" hidden="1" x14ac:dyDescent="0.25">
      <c r="A411">
        <f>[7]Список_компаний!D413</f>
        <v>2010000001</v>
      </c>
      <c r="B411" t="str">
        <f>[7]Список_компаний!A413</f>
        <v>МосСАЭМ</v>
      </c>
      <c r="C411">
        <f>[7]Список_компаний!H413</f>
        <v>0</v>
      </c>
    </row>
    <row r="412" spans="1:3" hidden="1" x14ac:dyDescent="0.25">
      <c r="A412">
        <f>[7]Список_компаний!D414</f>
        <v>1020000001</v>
      </c>
      <c r="B412" t="str">
        <f>[7]Список_компаний!A414</f>
        <v>МХО ИАЭ</v>
      </c>
      <c r="C412">
        <f>[7]Список_компаний!H414</f>
        <v>0</v>
      </c>
    </row>
    <row r="413" spans="1:3" hidden="1" x14ac:dyDescent="0.25">
      <c r="A413">
        <f>[7]Список_компаний!D415</f>
        <v>0</v>
      </c>
      <c r="B413" t="str">
        <f>[7]Список_компаний!A415</f>
        <v>МЭА</v>
      </c>
      <c r="C413">
        <f>[7]Список_компаний!H415</f>
        <v>0</v>
      </c>
    </row>
    <row r="414" spans="1:3" hidden="1" x14ac:dyDescent="0.25">
      <c r="A414">
        <f>[7]Список_компаний!D416</f>
        <v>0</v>
      </c>
      <c r="B414" t="str">
        <f>[7]Список_компаний!A416</f>
        <v>НПО "САТИС"</v>
      </c>
      <c r="C414">
        <f>[7]Список_компаний!H416</f>
        <v>0</v>
      </c>
    </row>
    <row r="415" spans="1:3" hidden="1" x14ac:dyDescent="0.25">
      <c r="A415">
        <f>[7]Список_компаний!D417</f>
        <v>2036000000</v>
      </c>
      <c r="B415" t="str">
        <f>[7]Список_компаний!A417</f>
        <v>НПО «Энергоатоминвент»</v>
      </c>
      <c r="C415">
        <f>[7]Список_компаний!H417</f>
        <v>0</v>
      </c>
    </row>
    <row r="416" spans="1:3" hidden="1" x14ac:dyDescent="0.25">
      <c r="A416">
        <f>[7]Список_компаний!D418</f>
        <v>2010800001</v>
      </c>
      <c r="B416" t="str">
        <f>[7]Список_компаний!A418</f>
        <v>НПП Термотекс</v>
      </c>
      <c r="C416">
        <f>[7]Список_компаний!H418</f>
        <v>0</v>
      </c>
    </row>
    <row r="417" spans="1:3" hidden="1" x14ac:dyDescent="0.25">
      <c r="A417">
        <f>[7]Список_компаний!D419</f>
        <v>0</v>
      </c>
      <c r="B417" t="str">
        <f>[7]Список_компаний!A419</f>
        <v>НТА "Актис"</v>
      </c>
      <c r="C417">
        <f>[7]Список_компаний!H419</f>
        <v>0</v>
      </c>
    </row>
    <row r="418" spans="1:3" hidden="1" x14ac:dyDescent="0.25">
      <c r="A418">
        <f>[7]Список_компаний!D420</f>
        <v>0</v>
      </c>
      <c r="B418" t="str">
        <f>[7]Список_компаний!A420</f>
        <v>Нуклеарконтроль</v>
      </c>
      <c r="C418">
        <f>[7]Список_компаний!H420</f>
        <v>0</v>
      </c>
    </row>
    <row r="419" spans="1:3" hidden="1" x14ac:dyDescent="0.25">
      <c r="A419">
        <f>[7]Список_компаний!D421</f>
        <v>0</v>
      </c>
      <c r="B419" t="str">
        <f>[7]Список_компаний!A421</f>
        <v>Нуклид-Транс</v>
      </c>
      <c r="C419">
        <f>[7]Список_компаний!H421</f>
        <v>0</v>
      </c>
    </row>
    <row r="420" spans="1:3" hidden="1" x14ac:dyDescent="0.25">
      <c r="A420">
        <f>[7]Список_компаний!D422</f>
        <v>0</v>
      </c>
      <c r="B420" t="str">
        <f>[7]Список_компаний!A422</f>
        <v>ООО «РОСАТОМ ВЕ»</v>
      </c>
      <c r="C420">
        <f>[7]Список_компаний!H422</f>
        <v>0</v>
      </c>
    </row>
    <row r="421" spans="1:3" hidden="1" x14ac:dyDescent="0.25">
      <c r="A421">
        <f>[7]Список_компаний!D423</f>
        <v>0</v>
      </c>
      <c r="B421" t="str">
        <f>[7]Список_компаний!A423</f>
        <v>ОЦНТ</v>
      </c>
      <c r="C421">
        <f>[7]Список_компаний!H423</f>
        <v>0</v>
      </c>
    </row>
    <row r="422" spans="1:3" hidden="1" x14ac:dyDescent="0.25">
      <c r="A422">
        <f>[7]Список_компаний!D424</f>
        <v>0</v>
      </c>
      <c r="B422" t="str">
        <f>[7]Список_компаний!A424</f>
        <v>Прогресс</v>
      </c>
      <c r="C422">
        <f>[7]Список_компаний!H424</f>
        <v>0</v>
      </c>
    </row>
    <row r="423" spans="1:3" hidden="1" x14ac:dyDescent="0.25">
      <c r="A423">
        <f>[7]Список_компаний!D425</f>
        <v>0</v>
      </c>
      <c r="B423" t="str">
        <f>[7]Список_компаний!A425</f>
        <v>РАДЭФ</v>
      </c>
      <c r="C423">
        <f>[7]Список_компаний!H425</f>
        <v>0</v>
      </c>
    </row>
    <row r="424" spans="1:3" hidden="1" x14ac:dyDescent="0.25">
      <c r="A424">
        <f>[7]Список_компаний!D426</f>
        <v>2010591802</v>
      </c>
      <c r="B424" t="str">
        <f>[7]Список_компаний!A426</f>
        <v>РАОТЕХ</v>
      </c>
      <c r="C424">
        <f>[7]Список_компаний!H426</f>
        <v>0</v>
      </c>
    </row>
    <row r="425" spans="1:3" hidden="1" x14ac:dyDescent="0.25">
      <c r="A425">
        <f>[7]Список_компаний!D427</f>
        <v>0</v>
      </c>
      <c r="B425" t="str">
        <f>[7]Список_компаний!A427</f>
        <v>Редметсервис</v>
      </c>
      <c r="C425">
        <f>[7]Список_компаний!H427</f>
        <v>0</v>
      </c>
    </row>
    <row r="426" spans="1:3" hidden="1" x14ac:dyDescent="0.25">
      <c r="A426">
        <f>[7]Список_компаний!D428</f>
        <v>0</v>
      </c>
      <c r="B426" t="str">
        <f>[7]Список_компаний!A428</f>
        <v>РИТВЕРЦ</v>
      </c>
      <c r="C426">
        <f>[7]Список_компаний!H428</f>
        <v>0</v>
      </c>
    </row>
    <row r="427" spans="1:3" hidden="1" x14ac:dyDescent="0.25">
      <c r="A427">
        <f>[7]Список_компаний!D429</f>
        <v>0</v>
      </c>
      <c r="B427" t="str">
        <f>[7]Список_компаний!A429</f>
        <v>РОСАТОМ ЛАТИНСКАЯ АМЕРИКА</v>
      </c>
      <c r="C427">
        <f>[7]Список_компаний!H429</f>
        <v>0</v>
      </c>
    </row>
    <row r="428" spans="1:3" hidden="1" x14ac:dyDescent="0.25">
      <c r="A428">
        <f>[7]Список_компаний!D430</f>
        <v>2010240610</v>
      </c>
      <c r="B428" t="str">
        <f>[7]Список_компаний!A430</f>
        <v>РПД  Радуга</v>
      </c>
      <c r="C428">
        <f>[7]Список_компаний!H430</f>
        <v>0</v>
      </c>
    </row>
    <row r="429" spans="1:3" hidden="1" x14ac:dyDescent="0.25">
      <c r="A429">
        <f>[7]Список_компаний!D431</f>
        <v>1150000004</v>
      </c>
      <c r="B429" t="str">
        <f>[7]Список_компаний!A431</f>
        <v>САРОВ-ВОЛГОГАЗ</v>
      </c>
      <c r="C429">
        <f>[7]Список_компаний!H431</f>
        <v>0</v>
      </c>
    </row>
    <row r="430" spans="1:3" hidden="1" x14ac:dyDescent="0.25">
      <c r="A430">
        <f>[7]Список_компаний!D432</f>
        <v>1110010000</v>
      </c>
      <c r="B430" t="str">
        <f>[7]Список_компаний!A432</f>
        <v>Сервис</v>
      </c>
      <c r="C430">
        <f>[7]Список_компаний!H432</f>
        <v>0</v>
      </c>
    </row>
    <row r="431" spans="1:3" hidden="1" x14ac:dyDescent="0.25">
      <c r="A431">
        <f>[7]Список_компаний!D433</f>
        <v>2010660101</v>
      </c>
      <c r="B431" t="str">
        <f>[7]Список_компаний!A433</f>
        <v>СКУ- атом</v>
      </c>
      <c r="C431">
        <f>[7]Список_компаний!H433</f>
        <v>0</v>
      </c>
    </row>
    <row r="432" spans="1:3" hidden="1" x14ac:dyDescent="0.25">
      <c r="A432">
        <f>[7]Список_компаний!D434</f>
        <v>2010230950</v>
      </c>
      <c r="B432" t="str">
        <f>[7]Список_компаний!A434</f>
        <v>СКЭМ</v>
      </c>
      <c r="C432">
        <f>[7]Список_компаний!H434</f>
        <v>0</v>
      </c>
    </row>
    <row r="433" spans="1:3" hidden="1" x14ac:dyDescent="0.25">
      <c r="A433">
        <f>[7]Список_компаний!D435</f>
        <v>4050010000</v>
      </c>
      <c r="B433" t="str">
        <f>[7]Список_компаний!A435</f>
        <v>СОИСК</v>
      </c>
      <c r="C433">
        <f>[7]Список_компаний!H435</f>
        <v>0</v>
      </c>
    </row>
    <row r="434" spans="1:3" hidden="1" x14ac:dyDescent="0.25">
      <c r="A434">
        <f>[7]Список_компаний!D436</f>
        <v>0</v>
      </c>
      <c r="B434" t="str">
        <f>[7]Список_компаний!A436</f>
        <v>СП ООО "СКС"</v>
      </c>
      <c r="C434">
        <f>[7]Список_компаний!H436</f>
        <v>0</v>
      </c>
    </row>
    <row r="435" spans="1:3" hidden="1" x14ac:dyDescent="0.25">
      <c r="A435">
        <f>[7]Список_компаний!D437</f>
        <v>0</v>
      </c>
      <c r="B435" t="str">
        <f>[7]Список_компаний!A437</f>
        <v>СП УКРТВС</v>
      </c>
      <c r="C435">
        <f>[7]Список_компаний!H437</f>
        <v>0</v>
      </c>
    </row>
    <row r="436" spans="1:3" hidden="1" x14ac:dyDescent="0.25">
      <c r="A436">
        <f>[7]Список_компаний!D438</f>
        <v>2010000009</v>
      </c>
      <c r="B436" t="str">
        <f>[7]Список_компаний!A438</f>
        <v>Спецмонтажмеханизация</v>
      </c>
      <c r="C436">
        <f>[7]Список_компаний!H438</f>
        <v>0</v>
      </c>
    </row>
    <row r="437" spans="1:3" hidden="1" x14ac:dyDescent="0.25">
      <c r="A437">
        <f>[7]Список_компаний!D439</f>
        <v>1080000001</v>
      </c>
      <c r="B437" t="str">
        <f>[7]Список_компаний!A439</f>
        <v>СЭлС</v>
      </c>
      <c r="C437">
        <f>[7]Список_компаний!H439</f>
        <v>0</v>
      </c>
    </row>
    <row r="438" spans="1:3" hidden="1" x14ac:dyDescent="0.25">
      <c r="A438">
        <f>[7]Список_компаний!D440</f>
        <v>2010230931</v>
      </c>
      <c r="B438" t="str">
        <f>[7]Список_компаний!A440</f>
        <v>ТАЭМ</v>
      </c>
      <c r="C438">
        <f>[7]Список_компаний!H440</f>
        <v>0</v>
      </c>
    </row>
    <row r="439" spans="1:3" hidden="1" x14ac:dyDescent="0.25">
      <c r="A439">
        <f>[7]Список_компаний!D441</f>
        <v>0</v>
      </c>
      <c r="B439" t="str">
        <f>[7]Список_компаний!A441</f>
        <v>ТД ГЭМ-Белгород</v>
      </c>
      <c r="C439">
        <f>[7]Список_компаний!H441</f>
        <v>0</v>
      </c>
    </row>
    <row r="440" spans="1:3" hidden="1" x14ac:dyDescent="0.25">
      <c r="A440">
        <f>[7]Список_компаний!D442</f>
        <v>0</v>
      </c>
      <c r="B440" t="str">
        <f>[7]Список_компаний!A442</f>
        <v>Титан</v>
      </c>
      <c r="C440">
        <f>[7]Список_компаний!H442</f>
        <v>0</v>
      </c>
    </row>
    <row r="441" spans="1:3" hidden="1" x14ac:dyDescent="0.25">
      <c r="A441">
        <f>[7]Список_компаний!D443</f>
        <v>0</v>
      </c>
      <c r="B441" t="str">
        <f>[7]Список_компаний!A443</f>
        <v>ТОО «Росатом Центральная Азия»</v>
      </c>
      <c r="C441">
        <f>[7]Список_компаний!H443</f>
        <v>0</v>
      </c>
    </row>
    <row r="442" spans="1:3" hidden="1" x14ac:dyDescent="0.25">
      <c r="A442">
        <f>[7]Список_компаний!D444</f>
        <v>2010591700</v>
      </c>
      <c r="B442" t="str">
        <f>[7]Список_компаний!A444</f>
        <v>Триада</v>
      </c>
      <c r="C442">
        <f>[7]Список_компаний!H444</f>
        <v>0</v>
      </c>
    </row>
    <row r="443" spans="1:3" hidden="1" x14ac:dyDescent="0.25">
      <c r="A443">
        <f>[7]Список_компаний!D445</f>
        <v>2010010001</v>
      </c>
      <c r="B443" t="str">
        <f>[7]Список_компаний!A445</f>
        <v>УАТГАЗ</v>
      </c>
      <c r="C443">
        <f>[7]Список_компаний!H445</f>
        <v>0</v>
      </c>
    </row>
    <row r="444" spans="1:3" hidden="1" x14ac:dyDescent="0.25">
      <c r="A444">
        <f>[7]Список_компаний!D446</f>
        <v>0</v>
      </c>
      <c r="B444" t="str">
        <f>[7]Список_компаний!A446</f>
        <v>ФБВТ</v>
      </c>
      <c r="C444">
        <f>[7]Список_компаний!H446</f>
        <v>0</v>
      </c>
    </row>
    <row r="445" spans="1:3" hidden="1" x14ac:dyDescent="0.25">
      <c r="A445">
        <f>[7]Список_компаний!D447</f>
        <v>0</v>
      </c>
      <c r="B445" t="str">
        <f>[7]Список_компаний!A447</f>
        <v>ФРЗТ</v>
      </c>
      <c r="C445">
        <f>[7]Список_компаний!H447</f>
        <v>0</v>
      </c>
    </row>
    <row r="446" spans="1:3" hidden="1" x14ac:dyDescent="0.25">
      <c r="A446">
        <f>[7]Список_компаний!D448</f>
        <v>2010230926</v>
      </c>
      <c r="B446" t="str">
        <f>[7]Список_компаний!A448</f>
        <v>Хладици Веже - Восток</v>
      </c>
      <c r="C446">
        <f>[7]Список_компаний!H448</f>
        <v>0</v>
      </c>
    </row>
    <row r="447" spans="1:3" hidden="1" x14ac:dyDescent="0.25">
      <c r="A447">
        <f>[7]Список_компаний!D449</f>
        <v>2010230450</v>
      </c>
      <c r="B447" t="str">
        <f>[7]Список_компаний!A449</f>
        <v>Цеолиты Забайкалья</v>
      </c>
      <c r="C447">
        <f>[7]Список_компаний!H449</f>
        <v>0</v>
      </c>
    </row>
    <row r="448" spans="1:3" hidden="1" x14ac:dyDescent="0.25">
      <c r="A448">
        <f>[7]Список_компаний!D450</f>
        <v>0</v>
      </c>
      <c r="B448" t="str">
        <f>[7]Список_компаний!A450</f>
        <v>ЦИМТ</v>
      </c>
      <c r="C448">
        <f>[7]Список_компаний!H450</f>
        <v>0</v>
      </c>
    </row>
    <row r="449" spans="1:3" hidden="1" x14ac:dyDescent="0.25">
      <c r="A449">
        <f>[7]Список_компаний!D451</f>
        <v>0</v>
      </c>
      <c r="B449" t="str">
        <f>[7]Список_компаний!A451</f>
        <v>ЭКОцентр</v>
      </c>
      <c r="C449">
        <f>[7]Список_компаний!H451</f>
        <v>0</v>
      </c>
    </row>
    <row r="450" spans="1:3" hidden="1" x14ac:dyDescent="0.25">
      <c r="A450">
        <f>[7]Список_компаний!D452</f>
        <v>1150000002</v>
      </c>
      <c r="B450" t="str">
        <f>[7]Список_компаний!A452</f>
        <v>Элегаз-Конверсия</v>
      </c>
      <c r="C450">
        <f>[7]Список_компаний!H452</f>
        <v>0</v>
      </c>
    </row>
    <row r="451" spans="1:3" hidden="1" x14ac:dyDescent="0.25">
      <c r="A451">
        <f>[7]Список_компаний!D453</f>
        <v>0</v>
      </c>
      <c r="B451" t="str">
        <f>[7]Список_компаний!A453</f>
        <v>ЭЛЕМАШ-ЭНЕРГО</v>
      </c>
      <c r="C451">
        <f>[7]Список_компаний!H453</f>
        <v>0</v>
      </c>
    </row>
    <row r="452" spans="1:3" hidden="1" x14ac:dyDescent="0.25">
      <c r="A452">
        <f>[7]Список_компаний!D454</f>
        <v>0</v>
      </c>
      <c r="B452" t="str">
        <f>[7]Список_компаний!A454</f>
        <v>ЮУрСЦУ</v>
      </c>
      <c r="C452">
        <f>[7]Список_компаний!H454</f>
        <v>0</v>
      </c>
    </row>
    <row r="453" spans="1:3" hidden="1" x14ac:dyDescent="0.25">
      <c r="A453">
        <f>[7]Список_компаний!D455</f>
        <v>0</v>
      </c>
      <c r="B453" t="str">
        <f>[7]Список_компаний!A455</f>
        <v>Компании ФГУП в которых есть доля владения</v>
      </c>
      <c r="C453">
        <f>[7]Список_компаний!H455</f>
        <v>0</v>
      </c>
    </row>
    <row r="454" spans="1:3" hidden="1" x14ac:dyDescent="0.25">
      <c r="A454">
        <f>[7]Список_компаний!D456</f>
        <v>1150000006</v>
      </c>
      <c r="B454" t="str">
        <f>[7]Список_компаний!A456</f>
        <v xml:space="preserve">ИИС РФЯЦ - ВНИИЭФ
</v>
      </c>
      <c r="C454">
        <f>[7]Список_компаний!H456</f>
        <v>0</v>
      </c>
    </row>
    <row r="455" spans="1:3" hidden="1" x14ac:dyDescent="0.25">
      <c r="A455">
        <f>[7]Список_компаний!D457</f>
        <v>3020000001</v>
      </c>
      <c r="B455" t="str">
        <f>[7]Список_компаний!A457</f>
        <v>Юбилейный ГХК</v>
      </c>
      <c r="C455">
        <f>[7]Список_компаний!H457</f>
        <v>0</v>
      </c>
    </row>
    <row r="456" spans="1:3" hidden="1" x14ac:dyDescent="0.25">
      <c r="A456">
        <f>[7]Список_компаний!D458</f>
        <v>0</v>
      </c>
      <c r="B456" t="str">
        <f>[7]Список_компаний!A458</f>
        <v>ЭКА</v>
      </c>
      <c r="C456">
        <f>[7]Список_компаний!H458</f>
        <v>0</v>
      </c>
    </row>
    <row r="457" spans="1:3" hidden="1" x14ac:dyDescent="0.25">
      <c r="A457">
        <f>[7]Список_компаний!D459</f>
        <v>1150040000</v>
      </c>
      <c r="B457" t="str">
        <f>[7]Список_компаний!A459</f>
        <v>КП</v>
      </c>
      <c r="C457">
        <f>[7]Список_компаний!H459</f>
        <v>0</v>
      </c>
    </row>
    <row r="458" spans="1:3" hidden="1" x14ac:dyDescent="0.25">
      <c r="A458">
        <f>[7]Список_компаний!D460</f>
        <v>0</v>
      </c>
      <c r="B458">
        <f>[7]Список_компаний!A460</f>
        <v>0</v>
      </c>
      <c r="C458">
        <f>[7]Список_компаний!H460</f>
        <v>0</v>
      </c>
    </row>
    <row r="459" spans="1:3" hidden="1" x14ac:dyDescent="0.25">
      <c r="A459">
        <f>[7]Список_компаний!D461</f>
        <v>0</v>
      </c>
      <c r="B459">
        <f>[7]Список_компаний!A461</f>
        <v>0</v>
      </c>
      <c r="C459" t="str">
        <f>[7]Список_компаний!H461</f>
        <v xml:space="preserve"> </v>
      </c>
    </row>
    <row r="460" spans="1:3" hidden="1" x14ac:dyDescent="0.25">
      <c r="A460">
        <f>[7]Список_компаний!D462</f>
        <v>0</v>
      </c>
      <c r="B460">
        <f>[7]Список_компаний!A462</f>
        <v>0</v>
      </c>
      <c r="C460">
        <f>[7]Список_компаний!H462</f>
        <v>0</v>
      </c>
    </row>
    <row r="461" spans="1:3" hidden="1" x14ac:dyDescent="0.25">
      <c r="A461">
        <f>[7]Список_компаний!D463</f>
        <v>0</v>
      </c>
      <c r="B461">
        <f>[7]Список_компаний!A463</f>
        <v>0</v>
      </c>
      <c r="C461">
        <f>[7]Список_компаний!H463</f>
        <v>0</v>
      </c>
    </row>
    <row r="462" spans="1:3" hidden="1" x14ac:dyDescent="0.25">
      <c r="A462">
        <f>[7]Список_компаний!D464</f>
        <v>0</v>
      </c>
      <c r="B462">
        <f>[7]Список_компаний!A464</f>
        <v>0</v>
      </c>
      <c r="C462">
        <f>[7]Список_компаний!H464</f>
        <v>0</v>
      </c>
    </row>
    <row r="463" spans="1:3" hidden="1" x14ac:dyDescent="0.25">
      <c r="A463">
        <f>[7]Список_компаний!D465</f>
        <v>0</v>
      </c>
      <c r="B463">
        <f>[7]Список_компаний!A465</f>
        <v>0</v>
      </c>
      <c r="C463">
        <f>[7]Список_компаний!H465</f>
        <v>0</v>
      </c>
    </row>
    <row r="464" spans="1:3" hidden="1" x14ac:dyDescent="0.25">
      <c r="A464">
        <f>[7]Список_компаний!D466</f>
        <v>0</v>
      </c>
      <c r="B464">
        <f>[7]Список_компаний!A466</f>
        <v>0</v>
      </c>
      <c r="C464">
        <f>[7]Список_компаний!H466</f>
        <v>0</v>
      </c>
    </row>
    <row r="465" spans="1:3" hidden="1" x14ac:dyDescent="0.25">
      <c r="A465">
        <f>[7]Список_компаний!D467</f>
        <v>0</v>
      </c>
      <c r="B465">
        <f>[7]Список_компаний!A467</f>
        <v>0</v>
      </c>
      <c r="C465">
        <f>[7]Список_компаний!H467</f>
        <v>0</v>
      </c>
    </row>
    <row r="466" spans="1:3" hidden="1" x14ac:dyDescent="0.25">
      <c r="A466">
        <f>[7]Список_компаний!D468</f>
        <v>0</v>
      </c>
      <c r="B466">
        <f>[7]Список_компаний!A468</f>
        <v>0</v>
      </c>
      <c r="C466">
        <f>[7]Список_компаний!H468</f>
        <v>0</v>
      </c>
    </row>
    <row r="467" spans="1:3" hidden="1" x14ac:dyDescent="0.25">
      <c r="A467">
        <f>[7]Список_компаний!D469</f>
        <v>0</v>
      </c>
      <c r="B467">
        <f>[7]Список_компаний!A469</f>
        <v>0</v>
      </c>
      <c r="C467">
        <f>[7]Список_компаний!H469</f>
        <v>0</v>
      </c>
    </row>
    <row r="468" spans="1:3" hidden="1" x14ac:dyDescent="0.25">
      <c r="A468">
        <f>[7]Список_компаний!D470</f>
        <v>0</v>
      </c>
      <c r="B468">
        <f>[7]Список_компаний!A470</f>
        <v>0</v>
      </c>
      <c r="C468">
        <f>[7]Список_компаний!H470</f>
        <v>0</v>
      </c>
    </row>
    <row r="469" spans="1:3" hidden="1" x14ac:dyDescent="0.25">
      <c r="A469">
        <f>[7]Список_компаний!D471</f>
        <v>0</v>
      </c>
      <c r="B469">
        <f>[7]Список_компаний!A471</f>
        <v>0</v>
      </c>
      <c r="C469">
        <f>[7]Список_компаний!H471</f>
        <v>0</v>
      </c>
    </row>
    <row r="470" spans="1:3" hidden="1" x14ac:dyDescent="0.25">
      <c r="A470">
        <f>[7]Список_компаний!D472</f>
        <v>0</v>
      </c>
      <c r="B470">
        <f>[7]Список_компаний!A472</f>
        <v>0</v>
      </c>
      <c r="C470">
        <f>[7]Список_компаний!H472</f>
        <v>0</v>
      </c>
    </row>
    <row r="471" spans="1:3" hidden="1" x14ac:dyDescent="0.25">
      <c r="A471">
        <f>[7]Список_компаний!D473</f>
        <v>0</v>
      </c>
      <c r="B471">
        <f>[7]Список_компаний!A473</f>
        <v>0</v>
      </c>
      <c r="C471">
        <f>[7]Список_компаний!H473</f>
        <v>0</v>
      </c>
    </row>
    <row r="472" spans="1:3" hidden="1" x14ac:dyDescent="0.25">
      <c r="A472">
        <f>[7]Список_компаний!D474</f>
        <v>0</v>
      </c>
      <c r="B472">
        <f>[7]Список_компаний!A474</f>
        <v>0</v>
      </c>
      <c r="C472">
        <f>[7]Список_компаний!H474</f>
        <v>0</v>
      </c>
    </row>
    <row r="473" spans="1:3" hidden="1" x14ac:dyDescent="0.25">
      <c r="A473">
        <f>[7]Список_компаний!D475</f>
        <v>0</v>
      </c>
      <c r="B473">
        <f>[7]Список_компаний!A475</f>
        <v>0</v>
      </c>
      <c r="C473">
        <f>[7]Список_компаний!H475</f>
        <v>0</v>
      </c>
    </row>
    <row r="474" spans="1:3" hidden="1" x14ac:dyDescent="0.25">
      <c r="A474">
        <f>[7]Список_компаний!D476</f>
        <v>0</v>
      </c>
      <c r="B474">
        <f>[7]Список_компаний!A476</f>
        <v>0</v>
      </c>
      <c r="C474">
        <f>[7]Список_компаний!H476</f>
        <v>0</v>
      </c>
    </row>
    <row r="475" spans="1:3" hidden="1" x14ac:dyDescent="0.25">
      <c r="A475">
        <f>[7]Список_компаний!D477</f>
        <v>0</v>
      </c>
      <c r="B475">
        <f>[7]Список_компаний!A477</f>
        <v>0</v>
      </c>
      <c r="C475">
        <f>[7]Список_компаний!H477</f>
        <v>0</v>
      </c>
    </row>
    <row r="476" spans="1:3" hidden="1" x14ac:dyDescent="0.25">
      <c r="A476">
        <f>[7]Список_компаний!D478</f>
        <v>0</v>
      </c>
      <c r="B476">
        <f>[7]Список_компаний!A478</f>
        <v>0</v>
      </c>
      <c r="C476">
        <f>[7]Список_компаний!H478</f>
        <v>0</v>
      </c>
    </row>
    <row r="477" spans="1:3" hidden="1" x14ac:dyDescent="0.25">
      <c r="A477">
        <f>[7]Список_компаний!D479</f>
        <v>0</v>
      </c>
      <c r="B477">
        <f>[7]Список_компаний!A479</f>
        <v>0</v>
      </c>
      <c r="C477">
        <f>[7]Список_компаний!H479</f>
        <v>0</v>
      </c>
    </row>
    <row r="478" spans="1:3" hidden="1" x14ac:dyDescent="0.25">
      <c r="A478">
        <f>[7]Список_компаний!D480</f>
        <v>0</v>
      </c>
      <c r="B478">
        <f>[7]Список_компаний!A480</f>
        <v>0</v>
      </c>
      <c r="C478">
        <f>[7]Список_компаний!H480</f>
        <v>0</v>
      </c>
    </row>
    <row r="479" spans="1:3" hidden="1" x14ac:dyDescent="0.25">
      <c r="A479">
        <f>[7]Список_компаний!D481</f>
        <v>0</v>
      </c>
      <c r="B479">
        <f>[7]Список_компаний!A481</f>
        <v>0</v>
      </c>
      <c r="C479">
        <f>[7]Список_компаний!H481</f>
        <v>0</v>
      </c>
    </row>
    <row r="480" spans="1:3" hidden="1" x14ac:dyDescent="0.25">
      <c r="A480">
        <f>[7]Список_компаний!D482</f>
        <v>0</v>
      </c>
      <c r="B480">
        <f>[7]Список_компаний!A482</f>
        <v>0</v>
      </c>
      <c r="C480">
        <f>[7]Список_компаний!H482</f>
        <v>0</v>
      </c>
    </row>
    <row r="481" spans="1:3" hidden="1" x14ac:dyDescent="0.25">
      <c r="A481">
        <f>[7]Список_компаний!D483</f>
        <v>0</v>
      </c>
      <c r="B481">
        <f>[7]Список_компаний!A483</f>
        <v>0</v>
      </c>
      <c r="C481">
        <f>[7]Список_компаний!H483</f>
        <v>0</v>
      </c>
    </row>
    <row r="482" spans="1:3" hidden="1" x14ac:dyDescent="0.25">
      <c r="A482">
        <f>[7]Список_компаний!D484</f>
        <v>0</v>
      </c>
      <c r="B482">
        <f>[7]Список_компаний!A484</f>
        <v>0</v>
      </c>
      <c r="C482">
        <f>[7]Список_компаний!H484</f>
        <v>0</v>
      </c>
    </row>
    <row r="483" spans="1:3" hidden="1" x14ac:dyDescent="0.25">
      <c r="A483">
        <f>[7]Список_компаний!D485</f>
        <v>0</v>
      </c>
      <c r="B483">
        <f>[7]Список_компаний!A485</f>
        <v>0</v>
      </c>
      <c r="C483">
        <f>[7]Список_компаний!H485</f>
        <v>0</v>
      </c>
    </row>
    <row r="484" spans="1:3" hidden="1" x14ac:dyDescent="0.25">
      <c r="A484">
        <f>[7]Список_компаний!D486</f>
        <v>0</v>
      </c>
      <c r="B484">
        <f>[7]Список_компаний!A486</f>
        <v>0</v>
      </c>
      <c r="C484">
        <f>[7]Список_компаний!H486</f>
        <v>0</v>
      </c>
    </row>
    <row r="485" spans="1:3" hidden="1" x14ac:dyDescent="0.25">
      <c r="A485">
        <f>[7]Список_компаний!D487</f>
        <v>0</v>
      </c>
      <c r="B485">
        <f>[7]Список_компаний!A487</f>
        <v>0</v>
      </c>
      <c r="C485">
        <f>[7]Список_компаний!H487</f>
        <v>0</v>
      </c>
    </row>
    <row r="486" spans="1:3" hidden="1" x14ac:dyDescent="0.25">
      <c r="A486">
        <f>[7]Список_компаний!D488</f>
        <v>0</v>
      </c>
      <c r="B486">
        <f>[7]Список_компаний!A488</f>
        <v>0</v>
      </c>
      <c r="C486">
        <f>[7]Список_компаний!H488</f>
        <v>0</v>
      </c>
    </row>
    <row r="487" spans="1:3" hidden="1" x14ac:dyDescent="0.25">
      <c r="A487">
        <f>[7]Список_компаний!D489</f>
        <v>0</v>
      </c>
      <c r="B487">
        <f>[7]Список_компаний!A489</f>
        <v>0</v>
      </c>
      <c r="C487">
        <f>[7]Список_компаний!H489</f>
        <v>0</v>
      </c>
    </row>
    <row r="488" spans="1:3" hidden="1" x14ac:dyDescent="0.25">
      <c r="A488">
        <f>[7]Список_компаний!D490</f>
        <v>0</v>
      </c>
      <c r="B488">
        <f>[7]Список_компаний!A490</f>
        <v>0</v>
      </c>
      <c r="C488">
        <f>[7]Список_компаний!H490</f>
        <v>0</v>
      </c>
    </row>
    <row r="489" spans="1:3" hidden="1" x14ac:dyDescent="0.25">
      <c r="A489">
        <f>[7]Список_компаний!D491</f>
        <v>0</v>
      </c>
      <c r="B489">
        <f>[7]Список_компаний!A491</f>
        <v>0</v>
      </c>
      <c r="C489">
        <f>[7]Список_компаний!H491</f>
        <v>0</v>
      </c>
    </row>
    <row r="490" spans="1:3" hidden="1" x14ac:dyDescent="0.25">
      <c r="A490">
        <f>[7]Список_компаний!D492</f>
        <v>0</v>
      </c>
      <c r="B490">
        <f>[7]Список_компаний!A492</f>
        <v>0</v>
      </c>
      <c r="C490">
        <f>[7]Список_компаний!H492</f>
        <v>0</v>
      </c>
    </row>
    <row r="491" spans="1:3" hidden="1" x14ac:dyDescent="0.25">
      <c r="A491">
        <f>[7]Список_компаний!D493</f>
        <v>0</v>
      </c>
      <c r="B491">
        <f>[7]Список_компаний!A493</f>
        <v>0</v>
      </c>
      <c r="C491">
        <f>[7]Список_компаний!H493</f>
        <v>0</v>
      </c>
    </row>
    <row r="492" spans="1:3" hidden="1" x14ac:dyDescent="0.25">
      <c r="A492">
        <f>[7]Список_компаний!D494</f>
        <v>0</v>
      </c>
      <c r="B492">
        <f>[7]Список_компаний!A494</f>
        <v>0</v>
      </c>
      <c r="C492">
        <f>[7]Список_компаний!H494</f>
        <v>0</v>
      </c>
    </row>
    <row r="493" spans="1:3" hidden="1" x14ac:dyDescent="0.25">
      <c r="A493">
        <f>[7]Список_компаний!D495</f>
        <v>0</v>
      </c>
      <c r="B493">
        <f>[7]Список_компаний!A495</f>
        <v>0</v>
      </c>
      <c r="C493">
        <f>[7]Список_компаний!H495</f>
        <v>0</v>
      </c>
    </row>
    <row r="494" spans="1:3" hidden="1" x14ac:dyDescent="0.25">
      <c r="A494">
        <f>[7]Список_компаний!D496</f>
        <v>0</v>
      </c>
      <c r="B494">
        <f>[7]Список_компаний!A496</f>
        <v>0</v>
      </c>
      <c r="C494">
        <f>[7]Список_компаний!H496</f>
        <v>0</v>
      </c>
    </row>
    <row r="495" spans="1:3" hidden="1" x14ac:dyDescent="0.25">
      <c r="A495">
        <f>[7]Список_компаний!D497</f>
        <v>0</v>
      </c>
      <c r="B495">
        <f>[7]Список_компаний!A497</f>
        <v>0</v>
      </c>
      <c r="C495">
        <f>[7]Список_компаний!H497</f>
        <v>0</v>
      </c>
    </row>
    <row r="496" spans="1:3" hidden="1" x14ac:dyDescent="0.25">
      <c r="A496">
        <f>[7]Список_компаний!D498</f>
        <v>0</v>
      </c>
      <c r="B496">
        <f>[7]Список_компаний!A498</f>
        <v>0</v>
      </c>
      <c r="C496">
        <f>[7]Список_компаний!H498</f>
        <v>0</v>
      </c>
    </row>
    <row r="497" spans="1:3" hidden="1" x14ac:dyDescent="0.25">
      <c r="A497">
        <f>[7]Список_компаний!D499</f>
        <v>0</v>
      </c>
      <c r="B497">
        <f>[7]Список_компаний!A499</f>
        <v>0</v>
      </c>
      <c r="C497">
        <f>[7]Список_компаний!H499</f>
        <v>0</v>
      </c>
    </row>
    <row r="498" spans="1:3" hidden="1" x14ac:dyDescent="0.25">
      <c r="A498">
        <f>[7]Список_компаний!D500</f>
        <v>0</v>
      </c>
      <c r="B498">
        <f>[7]Список_компаний!A500</f>
        <v>0</v>
      </c>
      <c r="C498">
        <f>[7]Список_компаний!H500</f>
        <v>0</v>
      </c>
    </row>
    <row r="499" spans="1:3" hidden="1" x14ac:dyDescent="0.25">
      <c r="A499">
        <f>[7]Список_компаний!D501</f>
        <v>0</v>
      </c>
      <c r="B499">
        <f>[7]Список_компаний!A501</f>
        <v>0</v>
      </c>
      <c r="C499">
        <f>[7]Список_компаний!H501</f>
        <v>0</v>
      </c>
    </row>
    <row r="500" spans="1:3" hidden="1" x14ac:dyDescent="0.25">
      <c r="A500">
        <f>[7]Список_компаний!D502</f>
        <v>0</v>
      </c>
      <c r="B500">
        <f>[7]Список_компаний!A502</f>
        <v>0</v>
      </c>
      <c r="C500">
        <f>[7]Список_компаний!H502</f>
        <v>0</v>
      </c>
    </row>
    <row r="501" spans="1:3" hidden="1" x14ac:dyDescent="0.25">
      <c r="A501">
        <f>[7]Список_компаний!D503</f>
        <v>0</v>
      </c>
      <c r="B501">
        <f>[7]Список_компаний!A503</f>
        <v>0</v>
      </c>
      <c r="C501">
        <f>[7]Список_компаний!H503</f>
        <v>0</v>
      </c>
    </row>
    <row r="502" spans="1:3" hidden="1" x14ac:dyDescent="0.25">
      <c r="A502">
        <f>[7]Список_компаний!D504</f>
        <v>0</v>
      </c>
      <c r="B502">
        <f>[7]Список_компаний!A504</f>
        <v>0</v>
      </c>
      <c r="C502">
        <f>[7]Список_компаний!H504</f>
        <v>0</v>
      </c>
    </row>
    <row r="503" spans="1:3" hidden="1" x14ac:dyDescent="0.25">
      <c r="A503">
        <f>[7]Список_компаний!D505</f>
        <v>0</v>
      </c>
      <c r="B503">
        <f>[7]Список_компаний!A505</f>
        <v>0</v>
      </c>
      <c r="C503">
        <f>[7]Список_компаний!H505</f>
        <v>0</v>
      </c>
    </row>
    <row r="504" spans="1:3" hidden="1" x14ac:dyDescent="0.25">
      <c r="A504">
        <f>[7]Список_компаний!D506</f>
        <v>0</v>
      </c>
      <c r="B504">
        <f>[7]Список_компаний!A506</f>
        <v>0</v>
      </c>
      <c r="C504">
        <f>[7]Список_компаний!H506</f>
        <v>0</v>
      </c>
    </row>
    <row r="505" spans="1:3" hidden="1" x14ac:dyDescent="0.25">
      <c r="A505">
        <f>[7]Список_компаний!D507</f>
        <v>0</v>
      </c>
      <c r="B505">
        <f>[7]Список_компаний!A507</f>
        <v>0</v>
      </c>
      <c r="C505">
        <f>[7]Список_компаний!H507</f>
        <v>0</v>
      </c>
    </row>
    <row r="506" spans="1:3" hidden="1" x14ac:dyDescent="0.25">
      <c r="A506">
        <f>[7]Список_компаний!D508</f>
        <v>0</v>
      </c>
      <c r="B506">
        <f>[7]Список_компаний!A508</f>
        <v>0</v>
      </c>
      <c r="C506">
        <f>[7]Список_компаний!H508</f>
        <v>0</v>
      </c>
    </row>
    <row r="507" spans="1:3" hidden="1" x14ac:dyDescent="0.25">
      <c r="A507">
        <f>[7]Список_компаний!D509</f>
        <v>0</v>
      </c>
      <c r="B507">
        <f>[7]Список_компаний!A509</f>
        <v>0</v>
      </c>
      <c r="C507">
        <f>[7]Список_компаний!H509</f>
        <v>0</v>
      </c>
    </row>
    <row r="508" spans="1:3" hidden="1" x14ac:dyDescent="0.25">
      <c r="A508">
        <f>[7]Список_компаний!D510</f>
        <v>0</v>
      </c>
      <c r="B508">
        <f>[7]Список_компаний!A510</f>
        <v>0</v>
      </c>
      <c r="C508">
        <f>[7]Список_компаний!H510</f>
        <v>0</v>
      </c>
    </row>
    <row r="509" spans="1:3" hidden="1" x14ac:dyDescent="0.25">
      <c r="A509">
        <f>[7]Список_компаний!D511</f>
        <v>0</v>
      </c>
      <c r="B509">
        <f>[7]Список_компаний!A511</f>
        <v>0</v>
      </c>
      <c r="C509">
        <f>[7]Список_компаний!H511</f>
        <v>0</v>
      </c>
    </row>
    <row r="510" spans="1:3" hidden="1" x14ac:dyDescent="0.25">
      <c r="A510">
        <f>[7]Список_компаний!D512</f>
        <v>0</v>
      </c>
      <c r="B510">
        <f>[7]Список_компаний!A512</f>
        <v>0</v>
      </c>
      <c r="C510">
        <f>[7]Список_компаний!H512</f>
        <v>0</v>
      </c>
    </row>
    <row r="511" spans="1:3" hidden="1" x14ac:dyDescent="0.25">
      <c r="A511">
        <f>[7]Список_компаний!D513</f>
        <v>0</v>
      </c>
      <c r="B511">
        <f>[7]Список_компаний!A513</f>
        <v>0</v>
      </c>
      <c r="C511">
        <f>[7]Список_компаний!H513</f>
        <v>0</v>
      </c>
    </row>
    <row r="512" spans="1:3" hidden="1" x14ac:dyDescent="0.25">
      <c r="A512">
        <f>[7]Список_компаний!D514</f>
        <v>0</v>
      </c>
      <c r="B512">
        <f>[7]Список_компаний!A514</f>
        <v>0</v>
      </c>
      <c r="C512">
        <f>[7]Список_компаний!H514</f>
        <v>0</v>
      </c>
    </row>
    <row r="513" spans="1:3" hidden="1" x14ac:dyDescent="0.25">
      <c r="A513">
        <f>[7]Список_компаний!D515</f>
        <v>0</v>
      </c>
      <c r="B513">
        <f>[7]Список_компаний!A515</f>
        <v>0</v>
      </c>
      <c r="C513">
        <f>[7]Список_компаний!H515</f>
        <v>0</v>
      </c>
    </row>
    <row r="514" spans="1:3" hidden="1" x14ac:dyDescent="0.25">
      <c r="A514">
        <f>[7]Список_компаний!D516</f>
        <v>0</v>
      </c>
      <c r="B514">
        <f>[7]Список_компаний!A516</f>
        <v>0</v>
      </c>
      <c r="C514">
        <f>[7]Список_компаний!H516</f>
        <v>0</v>
      </c>
    </row>
    <row r="515" spans="1:3" hidden="1" x14ac:dyDescent="0.25">
      <c r="A515">
        <f>[7]Список_компаний!D517</f>
        <v>0</v>
      </c>
      <c r="B515">
        <f>[7]Список_компаний!A517</f>
        <v>0</v>
      </c>
      <c r="C515">
        <f>[7]Список_компаний!H517</f>
        <v>0</v>
      </c>
    </row>
    <row r="516" spans="1:3" hidden="1" x14ac:dyDescent="0.25">
      <c r="A516">
        <f>[7]Список_компаний!D518</f>
        <v>0</v>
      </c>
      <c r="B516">
        <f>[7]Список_компаний!A518</f>
        <v>0</v>
      </c>
      <c r="C516">
        <f>[7]Список_компаний!H518</f>
        <v>0</v>
      </c>
    </row>
    <row r="517" spans="1:3" hidden="1" x14ac:dyDescent="0.25">
      <c r="A517">
        <f>[7]Список_компаний!D519</f>
        <v>0</v>
      </c>
      <c r="B517">
        <f>[7]Список_компаний!A519</f>
        <v>0</v>
      </c>
      <c r="C517">
        <f>[7]Список_компаний!H519</f>
        <v>0</v>
      </c>
    </row>
    <row r="518" spans="1:3" hidden="1" x14ac:dyDescent="0.25">
      <c r="A518">
        <f>[7]Список_компаний!D520</f>
        <v>0</v>
      </c>
      <c r="B518">
        <f>[7]Список_компаний!A520</f>
        <v>0</v>
      </c>
      <c r="C518">
        <f>[7]Список_компаний!H520</f>
        <v>0</v>
      </c>
    </row>
    <row r="519" spans="1:3" hidden="1" x14ac:dyDescent="0.25">
      <c r="A519">
        <f>[7]Список_компаний!D521</f>
        <v>0</v>
      </c>
      <c r="B519">
        <f>[7]Список_компаний!A521</f>
        <v>0</v>
      </c>
      <c r="C519">
        <f>[7]Список_компаний!H521</f>
        <v>0</v>
      </c>
    </row>
    <row r="520" spans="1:3" hidden="1" x14ac:dyDescent="0.25">
      <c r="A520">
        <f>[7]Список_компаний!D522</f>
        <v>0</v>
      </c>
      <c r="B520">
        <f>[7]Список_компаний!A522</f>
        <v>0</v>
      </c>
      <c r="C520">
        <f>[7]Список_компаний!H522</f>
        <v>0</v>
      </c>
    </row>
    <row r="521" spans="1:3" hidden="1" x14ac:dyDescent="0.25">
      <c r="A521">
        <f>[7]Список_компаний!D523</f>
        <v>0</v>
      </c>
      <c r="B521">
        <f>[7]Список_компаний!A523</f>
        <v>0</v>
      </c>
      <c r="C521">
        <f>[7]Список_компаний!H523</f>
        <v>0</v>
      </c>
    </row>
    <row r="522" spans="1:3" hidden="1" x14ac:dyDescent="0.25">
      <c r="A522">
        <f>[7]Список_компаний!D524</f>
        <v>0</v>
      </c>
      <c r="B522">
        <f>[7]Список_компаний!A524</f>
        <v>0</v>
      </c>
      <c r="C522">
        <f>[7]Список_компаний!H524</f>
        <v>0</v>
      </c>
    </row>
    <row r="523" spans="1:3" hidden="1" x14ac:dyDescent="0.25">
      <c r="A523">
        <f>[7]Список_компаний!D525</f>
        <v>0</v>
      </c>
      <c r="B523">
        <f>[7]Список_компаний!A525</f>
        <v>0</v>
      </c>
      <c r="C523">
        <f>[7]Список_компаний!H525</f>
        <v>0</v>
      </c>
    </row>
    <row r="524" spans="1:3" hidden="1" x14ac:dyDescent="0.25">
      <c r="A524">
        <f>[7]Список_компаний!D526</f>
        <v>0</v>
      </c>
      <c r="B524">
        <f>[7]Список_компаний!A526</f>
        <v>0</v>
      </c>
      <c r="C524">
        <f>[7]Список_компаний!H526</f>
        <v>0</v>
      </c>
    </row>
    <row r="525" spans="1:3" hidden="1" x14ac:dyDescent="0.25">
      <c r="A525">
        <f>[7]Список_компаний!D527</f>
        <v>0</v>
      </c>
      <c r="B525">
        <f>[7]Список_компаний!A527</f>
        <v>0</v>
      </c>
      <c r="C525">
        <f>[7]Список_компаний!H527</f>
        <v>0</v>
      </c>
    </row>
    <row r="526" spans="1:3" hidden="1" x14ac:dyDescent="0.25">
      <c r="A526">
        <f>[7]Список_компаний!D528</f>
        <v>0</v>
      </c>
      <c r="B526">
        <f>[7]Список_компаний!A528</f>
        <v>0</v>
      </c>
      <c r="C526">
        <f>[7]Список_компаний!H528</f>
        <v>0</v>
      </c>
    </row>
    <row r="527" spans="1:3" hidden="1" x14ac:dyDescent="0.25">
      <c r="A527">
        <f>[7]Список_компаний!D529</f>
        <v>0</v>
      </c>
      <c r="B527">
        <f>[7]Список_компаний!A529</f>
        <v>0</v>
      </c>
      <c r="C527">
        <f>[7]Список_компаний!H529</f>
        <v>0</v>
      </c>
    </row>
    <row r="528" spans="1:3" hidden="1" x14ac:dyDescent="0.25">
      <c r="A528">
        <f>[7]Список_компаний!D530</f>
        <v>0</v>
      </c>
      <c r="B528">
        <f>[7]Список_компаний!A530</f>
        <v>0</v>
      </c>
      <c r="C528">
        <f>[7]Список_компаний!H530</f>
        <v>0</v>
      </c>
    </row>
    <row r="529" spans="1:3" hidden="1" x14ac:dyDescent="0.25">
      <c r="A529">
        <f>[7]Список_компаний!D531</f>
        <v>0</v>
      </c>
      <c r="B529">
        <f>[7]Список_компаний!A531</f>
        <v>0</v>
      </c>
      <c r="C529">
        <f>[7]Список_компаний!H531</f>
        <v>0</v>
      </c>
    </row>
    <row r="530" spans="1:3" hidden="1" x14ac:dyDescent="0.25">
      <c r="A530">
        <f>[7]Список_компаний!D532</f>
        <v>0</v>
      </c>
      <c r="B530">
        <f>[7]Список_компаний!A532</f>
        <v>0</v>
      </c>
      <c r="C530">
        <f>[7]Список_компаний!H532</f>
        <v>0</v>
      </c>
    </row>
    <row r="531" spans="1:3" hidden="1" x14ac:dyDescent="0.25">
      <c r="A531">
        <f>[7]Список_компаний!D533</f>
        <v>0</v>
      </c>
      <c r="B531">
        <f>[7]Список_компаний!A533</f>
        <v>0</v>
      </c>
      <c r="C531">
        <f>[7]Список_компаний!H533</f>
        <v>0</v>
      </c>
    </row>
    <row r="532" spans="1:3" hidden="1" x14ac:dyDescent="0.25">
      <c r="A532">
        <f>[7]Список_компаний!D534</f>
        <v>0</v>
      </c>
      <c r="B532">
        <f>[7]Список_компаний!A534</f>
        <v>0</v>
      </c>
      <c r="C532">
        <f>[7]Список_компаний!H534</f>
        <v>0</v>
      </c>
    </row>
    <row r="533" spans="1:3" hidden="1" x14ac:dyDescent="0.25">
      <c r="A533">
        <f>[7]Список_компаний!D535</f>
        <v>0</v>
      </c>
      <c r="B533">
        <f>[7]Список_компаний!A535</f>
        <v>0</v>
      </c>
      <c r="C533">
        <f>[7]Список_компаний!H535</f>
        <v>0</v>
      </c>
    </row>
    <row r="534" spans="1:3" hidden="1" x14ac:dyDescent="0.25">
      <c r="A534">
        <f>[7]Список_компаний!D536</f>
        <v>0</v>
      </c>
      <c r="B534">
        <f>[7]Список_компаний!A536</f>
        <v>0</v>
      </c>
      <c r="C534">
        <f>[7]Список_компаний!H536</f>
        <v>0</v>
      </c>
    </row>
    <row r="535" spans="1:3" hidden="1" x14ac:dyDescent="0.25">
      <c r="A535">
        <f>[7]Список_компаний!D537</f>
        <v>0</v>
      </c>
      <c r="B535">
        <f>[7]Список_компаний!A537</f>
        <v>0</v>
      </c>
      <c r="C535">
        <f>[7]Список_компаний!H537</f>
        <v>0</v>
      </c>
    </row>
    <row r="536" spans="1:3" hidden="1" x14ac:dyDescent="0.25">
      <c r="A536">
        <f>[7]Список_компаний!D538</f>
        <v>0</v>
      </c>
      <c r="B536">
        <f>[7]Список_компаний!A538</f>
        <v>0</v>
      </c>
      <c r="C536">
        <f>[7]Список_компаний!H538</f>
        <v>0</v>
      </c>
    </row>
    <row r="537" spans="1:3" hidden="1" x14ac:dyDescent="0.25">
      <c r="A537">
        <f>[7]Список_компаний!D539</f>
        <v>0</v>
      </c>
      <c r="B537">
        <f>[7]Список_компаний!A539</f>
        <v>0</v>
      </c>
      <c r="C537">
        <f>[7]Список_компаний!H539</f>
        <v>0</v>
      </c>
    </row>
    <row r="538" spans="1:3" hidden="1" x14ac:dyDescent="0.25">
      <c r="A538">
        <f>[7]Список_компаний!D540</f>
        <v>0</v>
      </c>
      <c r="B538">
        <f>[7]Список_компаний!A540</f>
        <v>0</v>
      </c>
      <c r="C538">
        <f>[7]Список_компаний!H540</f>
        <v>0</v>
      </c>
    </row>
    <row r="539" spans="1:3" hidden="1" x14ac:dyDescent="0.25">
      <c r="A539">
        <f>[7]Список_компаний!D541</f>
        <v>0</v>
      </c>
      <c r="B539">
        <f>[7]Список_компаний!A541</f>
        <v>0</v>
      </c>
      <c r="C539">
        <f>[7]Список_компаний!H541</f>
        <v>0</v>
      </c>
    </row>
    <row r="540" spans="1:3" hidden="1" x14ac:dyDescent="0.25">
      <c r="A540">
        <f>[7]Список_компаний!D542</f>
        <v>0</v>
      </c>
      <c r="B540">
        <f>[7]Список_компаний!A542</f>
        <v>0</v>
      </c>
      <c r="C540">
        <f>[7]Список_компаний!H542</f>
        <v>0</v>
      </c>
    </row>
    <row r="541" spans="1:3" hidden="1" x14ac:dyDescent="0.25">
      <c r="A541">
        <f>[7]Список_компаний!D543</f>
        <v>0</v>
      </c>
      <c r="B541">
        <f>[7]Список_компаний!A543</f>
        <v>0</v>
      </c>
      <c r="C541">
        <f>[7]Список_компаний!H543</f>
        <v>0</v>
      </c>
    </row>
    <row r="542" spans="1:3" hidden="1" x14ac:dyDescent="0.25">
      <c r="A542">
        <f>[7]Список_компаний!D544</f>
        <v>0</v>
      </c>
      <c r="B542">
        <f>[7]Список_компаний!A544</f>
        <v>0</v>
      </c>
      <c r="C542">
        <f>[7]Список_компаний!H544</f>
        <v>0</v>
      </c>
    </row>
    <row r="543" spans="1:3" hidden="1" x14ac:dyDescent="0.25">
      <c r="A543">
        <f>[7]Список_компаний!D545</f>
        <v>0</v>
      </c>
      <c r="B543">
        <f>[7]Список_компаний!A545</f>
        <v>0</v>
      </c>
      <c r="C543">
        <f>[7]Список_компаний!H545</f>
        <v>0</v>
      </c>
    </row>
    <row r="544" spans="1:3" hidden="1" x14ac:dyDescent="0.25">
      <c r="A544">
        <f>[7]Список_компаний!D546</f>
        <v>0</v>
      </c>
      <c r="B544">
        <f>[7]Список_компаний!A546</f>
        <v>0</v>
      </c>
      <c r="C544">
        <f>[7]Список_компаний!H546</f>
        <v>0</v>
      </c>
    </row>
    <row r="545" spans="1:3" hidden="1" x14ac:dyDescent="0.25">
      <c r="A545">
        <f>[7]Список_компаний!D547</f>
        <v>0</v>
      </c>
      <c r="B545">
        <f>[7]Список_компаний!A547</f>
        <v>0</v>
      </c>
      <c r="C545">
        <f>[7]Список_компаний!H547</f>
        <v>0</v>
      </c>
    </row>
    <row r="546" spans="1:3" hidden="1" x14ac:dyDescent="0.25">
      <c r="A546">
        <f>[7]Список_компаний!D548</f>
        <v>0</v>
      </c>
      <c r="B546">
        <f>[7]Список_компаний!A548</f>
        <v>0</v>
      </c>
      <c r="C546">
        <f>[7]Список_компаний!H548</f>
        <v>0</v>
      </c>
    </row>
    <row r="547" spans="1:3" hidden="1" x14ac:dyDescent="0.25">
      <c r="A547">
        <f>[7]Список_компаний!D549</f>
        <v>0</v>
      </c>
      <c r="B547">
        <f>[7]Список_компаний!A549</f>
        <v>0</v>
      </c>
      <c r="C547">
        <f>[7]Список_компаний!H549</f>
        <v>0</v>
      </c>
    </row>
    <row r="548" spans="1:3" hidden="1" x14ac:dyDescent="0.25">
      <c r="A548">
        <f>[7]Список_компаний!D550</f>
        <v>0</v>
      </c>
      <c r="B548">
        <f>[7]Список_компаний!A550</f>
        <v>0</v>
      </c>
      <c r="C548">
        <f>[7]Список_компаний!H550</f>
        <v>0</v>
      </c>
    </row>
    <row r="549" spans="1:3" hidden="1" x14ac:dyDescent="0.25">
      <c r="A549">
        <f>[7]Список_компаний!D551</f>
        <v>0</v>
      </c>
      <c r="B549">
        <f>[7]Список_компаний!A551</f>
        <v>0</v>
      </c>
      <c r="C549">
        <f>[7]Список_компаний!H551</f>
        <v>0</v>
      </c>
    </row>
    <row r="550" spans="1:3" hidden="1" x14ac:dyDescent="0.25">
      <c r="A550">
        <f>[7]Список_компаний!D552</f>
        <v>0</v>
      </c>
      <c r="B550">
        <f>[7]Список_компаний!A552</f>
        <v>0</v>
      </c>
      <c r="C550">
        <f>[7]Список_компаний!H552</f>
        <v>0</v>
      </c>
    </row>
    <row r="551" spans="1:3" hidden="1" x14ac:dyDescent="0.25">
      <c r="A551">
        <f>[7]Список_компаний!D553</f>
        <v>0</v>
      </c>
      <c r="B551">
        <f>[7]Список_компаний!A553</f>
        <v>0</v>
      </c>
      <c r="C551">
        <f>[7]Список_компаний!H553</f>
        <v>0</v>
      </c>
    </row>
    <row r="552" spans="1:3" hidden="1" x14ac:dyDescent="0.25">
      <c r="A552">
        <f>[7]Список_компаний!D554</f>
        <v>0</v>
      </c>
      <c r="B552">
        <f>[7]Список_компаний!A554</f>
        <v>0</v>
      </c>
      <c r="C552">
        <f>[7]Список_компаний!H554</f>
        <v>0</v>
      </c>
    </row>
    <row r="553" spans="1:3" hidden="1" x14ac:dyDescent="0.25">
      <c r="A553">
        <f>[7]Список_компаний!D555</f>
        <v>0</v>
      </c>
      <c r="B553">
        <f>[7]Список_компаний!A555</f>
        <v>0</v>
      </c>
      <c r="C553">
        <f>[7]Список_компаний!H555</f>
        <v>0</v>
      </c>
    </row>
    <row r="554" spans="1:3" hidden="1" x14ac:dyDescent="0.25">
      <c r="A554">
        <f>[7]Список_компаний!D556</f>
        <v>0</v>
      </c>
      <c r="B554">
        <f>[7]Список_компаний!A556</f>
        <v>0</v>
      </c>
      <c r="C554">
        <f>[7]Список_компаний!H556</f>
        <v>0</v>
      </c>
    </row>
    <row r="555" spans="1:3" hidden="1" x14ac:dyDescent="0.25">
      <c r="A555">
        <f>[7]Список_компаний!D557</f>
        <v>0</v>
      </c>
      <c r="B555">
        <f>[7]Список_компаний!A557</f>
        <v>0</v>
      </c>
      <c r="C555">
        <f>[7]Список_компаний!H557</f>
        <v>0</v>
      </c>
    </row>
    <row r="556" spans="1:3" hidden="1" x14ac:dyDescent="0.25">
      <c r="A556">
        <f>[7]Список_компаний!D558</f>
        <v>0</v>
      </c>
      <c r="B556">
        <f>[7]Список_компаний!A558</f>
        <v>0</v>
      </c>
      <c r="C556">
        <f>[7]Список_компаний!H558</f>
        <v>0</v>
      </c>
    </row>
  </sheetData>
  <autoFilter ref="A1:C556">
    <filterColumn colId="2">
      <filters>
        <filter val="Да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9"/>
  <sheetViews>
    <sheetView workbookViewId="0">
      <selection activeCell="B15" sqref="B15"/>
    </sheetView>
  </sheetViews>
  <sheetFormatPr defaultColWidth="11.5703125" defaultRowHeight="15" x14ac:dyDescent="0.25"/>
  <cols>
    <col min="1" max="1" width="38.5703125" customWidth="1"/>
    <col min="2" max="2" width="33.28515625" customWidth="1"/>
    <col min="3" max="3" width="21.42578125" customWidth="1"/>
    <col min="4" max="4" width="38.5703125" customWidth="1"/>
    <col min="5" max="5" width="55.28515625" customWidth="1"/>
    <col min="6" max="6" width="20.5703125" customWidth="1"/>
    <col min="7" max="7" width="14" customWidth="1"/>
    <col min="8" max="8" width="15.5703125" customWidth="1"/>
    <col min="9" max="9" width="19" customWidth="1"/>
    <col min="10" max="10" width="16.7109375" customWidth="1"/>
    <col min="11" max="11" width="33.7109375" style="12" customWidth="1"/>
    <col min="12" max="16384" width="11.5703125" style="11"/>
  </cols>
  <sheetData>
    <row r="2" spans="1:11" s="98" customFormat="1" ht="150" x14ac:dyDescent="0.25">
      <c r="A2" s="253" t="s">
        <v>0</v>
      </c>
      <c r="B2" s="253" t="s">
        <v>1</v>
      </c>
      <c r="C2" s="253" t="s">
        <v>1155</v>
      </c>
      <c r="D2" s="253" t="s">
        <v>2</v>
      </c>
      <c r="E2" s="253" t="s">
        <v>3</v>
      </c>
      <c r="F2" s="253" t="s">
        <v>1156</v>
      </c>
      <c r="G2" s="253" t="s">
        <v>1157</v>
      </c>
      <c r="H2" s="253" t="s">
        <v>4</v>
      </c>
      <c r="I2" s="253" t="s">
        <v>788</v>
      </c>
      <c r="J2" s="253" t="s">
        <v>1158</v>
      </c>
      <c r="K2" s="253" t="s">
        <v>1159</v>
      </c>
    </row>
    <row r="3" spans="1:11" x14ac:dyDescent="0.25">
      <c r="A3" s="254" t="s">
        <v>1160</v>
      </c>
      <c r="B3" s="255" t="s">
        <v>1160</v>
      </c>
      <c r="C3" s="255">
        <v>10011</v>
      </c>
      <c r="D3" s="256"/>
      <c r="E3" s="254"/>
      <c r="F3" s="257"/>
      <c r="G3" s="257"/>
      <c r="H3" s="257"/>
      <c r="I3" s="257"/>
      <c r="J3" s="254"/>
      <c r="K3" s="103"/>
    </row>
    <row r="4" spans="1:11" x14ac:dyDescent="0.25">
      <c r="A4" s="232" t="s">
        <v>1161</v>
      </c>
      <c r="B4" s="241" t="s">
        <v>1161</v>
      </c>
      <c r="C4" s="241">
        <v>10015</v>
      </c>
      <c r="D4" s="242"/>
      <c r="E4" s="231"/>
      <c r="F4" s="257" t="s">
        <v>1162</v>
      </c>
      <c r="G4" s="257"/>
      <c r="H4" s="257" t="s">
        <v>1162</v>
      </c>
      <c r="I4" s="257" t="s">
        <v>1162</v>
      </c>
      <c r="J4" s="254"/>
      <c r="K4" s="103"/>
    </row>
    <row r="5" spans="1:11" x14ac:dyDescent="0.25">
      <c r="A5" s="232" t="s">
        <v>1163</v>
      </c>
      <c r="B5" s="232" t="s">
        <v>1163</v>
      </c>
      <c r="C5" s="241">
        <v>10000</v>
      </c>
      <c r="D5" s="242"/>
      <c r="E5" s="231"/>
      <c r="F5" s="257" t="s">
        <v>1162</v>
      </c>
      <c r="G5" s="257"/>
      <c r="H5" s="257" t="s">
        <v>1162</v>
      </c>
      <c r="I5" s="257" t="s">
        <v>1162</v>
      </c>
      <c r="J5" s="254"/>
      <c r="K5" s="103"/>
    </row>
    <row r="6" spans="1:11" x14ac:dyDescent="0.25">
      <c r="A6" s="232" t="s">
        <v>1164</v>
      </c>
      <c r="B6" s="232" t="s">
        <v>1164</v>
      </c>
      <c r="C6" s="241">
        <v>10018</v>
      </c>
      <c r="D6" s="242"/>
      <c r="E6" s="231"/>
      <c r="F6" s="257" t="s">
        <v>1162</v>
      </c>
      <c r="G6" s="257"/>
      <c r="H6" s="257" t="s">
        <v>1162</v>
      </c>
      <c r="I6" s="257" t="s">
        <v>1162</v>
      </c>
      <c r="J6" s="254"/>
      <c r="K6" s="103"/>
    </row>
    <row r="7" spans="1:11" ht="16.5" customHeight="1" x14ac:dyDescent="0.25">
      <c r="A7" s="230" t="s">
        <v>382</v>
      </c>
      <c r="B7" s="233" t="s">
        <v>789</v>
      </c>
      <c r="C7" s="233">
        <v>104</v>
      </c>
      <c r="D7" s="242">
        <v>2010230922</v>
      </c>
      <c r="E7" s="231" t="s">
        <v>790</v>
      </c>
      <c r="F7" s="257" t="s">
        <v>5</v>
      </c>
      <c r="G7" s="257" t="s">
        <v>5</v>
      </c>
      <c r="H7" s="257" t="s">
        <v>5</v>
      </c>
      <c r="I7" s="257" t="s">
        <v>5</v>
      </c>
      <c r="J7" s="257"/>
      <c r="K7" s="103"/>
    </row>
    <row r="8" spans="1:11" ht="16.5" customHeight="1" x14ac:dyDescent="0.25">
      <c r="A8" s="231" t="s">
        <v>1194</v>
      </c>
      <c r="B8" s="238" t="s">
        <v>1313</v>
      </c>
      <c r="C8" s="233">
        <v>513680</v>
      </c>
      <c r="D8" s="242">
        <v>2010243200</v>
      </c>
      <c r="E8" s="231" t="s">
        <v>1314</v>
      </c>
      <c r="F8" s="257" t="s">
        <v>5</v>
      </c>
      <c r="G8" s="257" t="s">
        <v>5</v>
      </c>
      <c r="H8" s="257" t="s">
        <v>5</v>
      </c>
      <c r="I8" s="257" t="s">
        <v>5</v>
      </c>
      <c r="J8" s="257"/>
      <c r="K8" s="103"/>
    </row>
    <row r="9" spans="1:11" x14ac:dyDescent="0.25">
      <c r="A9" s="231" t="s">
        <v>1195</v>
      </c>
      <c r="B9" s="238" t="s">
        <v>1315</v>
      </c>
      <c r="C9" s="233">
        <v>513685</v>
      </c>
      <c r="D9" s="242">
        <v>2010244200</v>
      </c>
      <c r="E9" s="231" t="s">
        <v>1316</v>
      </c>
      <c r="F9" s="257" t="s">
        <v>5</v>
      </c>
      <c r="G9" s="257" t="s">
        <v>5</v>
      </c>
      <c r="H9" s="257" t="s">
        <v>5</v>
      </c>
      <c r="I9" s="257" t="s">
        <v>5</v>
      </c>
      <c r="J9" s="257"/>
      <c r="K9" s="103"/>
    </row>
    <row r="10" spans="1:11" x14ac:dyDescent="0.25">
      <c r="A10" s="230" t="s">
        <v>8</v>
      </c>
      <c r="B10" s="239">
        <v>817104549</v>
      </c>
      <c r="C10" s="239">
        <v>254</v>
      </c>
      <c r="D10" s="242">
        <v>2010021200</v>
      </c>
      <c r="E10" s="231" t="s">
        <v>8</v>
      </c>
      <c r="F10" s="257" t="s">
        <v>5</v>
      </c>
      <c r="G10" s="257" t="s">
        <v>5</v>
      </c>
      <c r="H10" s="258" t="s">
        <v>5</v>
      </c>
      <c r="I10" s="258" t="s">
        <v>5</v>
      </c>
      <c r="J10" s="257"/>
      <c r="K10" s="103"/>
    </row>
    <row r="11" spans="1:11" x14ac:dyDescent="0.25">
      <c r="A11" s="232" t="s">
        <v>949</v>
      </c>
      <c r="B11" s="233" t="s">
        <v>955</v>
      </c>
      <c r="C11" s="239">
        <v>484676</v>
      </c>
      <c r="D11" s="242">
        <v>2010021506</v>
      </c>
      <c r="E11" s="236" t="s">
        <v>949</v>
      </c>
      <c r="F11" s="259" t="s">
        <v>5</v>
      </c>
      <c r="G11" s="259" t="s">
        <v>5</v>
      </c>
      <c r="H11" s="259" t="s">
        <v>5</v>
      </c>
      <c r="I11" s="259" t="s">
        <v>5</v>
      </c>
      <c r="J11" s="257"/>
      <c r="K11" s="103"/>
    </row>
    <row r="12" spans="1:11" x14ac:dyDescent="0.25">
      <c r="A12" s="230" t="s">
        <v>367</v>
      </c>
      <c r="B12" s="234" t="s">
        <v>368</v>
      </c>
      <c r="C12" s="233">
        <v>407428</v>
      </c>
      <c r="D12" s="242">
        <v>2010241000</v>
      </c>
      <c r="E12" s="230" t="s">
        <v>367</v>
      </c>
      <c r="F12" s="257" t="s">
        <v>5</v>
      </c>
      <c r="G12" s="257" t="s">
        <v>5</v>
      </c>
      <c r="H12" s="257" t="s">
        <v>5</v>
      </c>
      <c r="I12" s="257" t="s">
        <v>5</v>
      </c>
      <c r="J12" s="257"/>
      <c r="K12" s="103"/>
    </row>
    <row r="13" spans="1:11" ht="30" x14ac:dyDescent="0.25">
      <c r="A13" s="230" t="s">
        <v>782</v>
      </c>
      <c r="B13" s="233" t="s">
        <v>791</v>
      </c>
      <c r="C13" s="233">
        <v>141186</v>
      </c>
      <c r="D13" s="242">
        <v>2010820100</v>
      </c>
      <c r="E13" s="231" t="s">
        <v>783</v>
      </c>
      <c r="F13" s="259" t="s">
        <v>5</v>
      </c>
      <c r="G13" s="259" t="s">
        <v>5</v>
      </c>
      <c r="H13" s="259" t="s">
        <v>5</v>
      </c>
      <c r="I13" s="259" t="s">
        <v>5</v>
      </c>
      <c r="J13" s="257"/>
      <c r="K13" s="103"/>
    </row>
    <row r="14" spans="1:11" x14ac:dyDescent="0.25">
      <c r="A14" s="230" t="s">
        <v>12</v>
      </c>
      <c r="B14" s="240">
        <v>833296300</v>
      </c>
      <c r="C14" s="240">
        <v>193128</v>
      </c>
      <c r="D14" s="242">
        <v>2010021600</v>
      </c>
      <c r="E14" s="231" t="s">
        <v>792</v>
      </c>
      <c r="F14" s="259" t="s">
        <v>5</v>
      </c>
      <c r="G14" s="259" t="s">
        <v>5</v>
      </c>
      <c r="H14" s="259" t="s">
        <v>5</v>
      </c>
      <c r="I14" s="259" t="s">
        <v>5</v>
      </c>
      <c r="J14" s="257"/>
      <c r="K14" s="103"/>
    </row>
    <row r="15" spans="1:11" x14ac:dyDescent="0.25">
      <c r="A15" s="230" t="s">
        <v>378</v>
      </c>
      <c r="B15" s="241" t="s">
        <v>897</v>
      </c>
      <c r="C15" s="241">
        <v>276</v>
      </c>
      <c r="D15" s="242">
        <v>2010450107</v>
      </c>
      <c r="E15" s="231" t="s">
        <v>898</v>
      </c>
      <c r="F15" s="259" t="s">
        <v>5</v>
      </c>
      <c r="G15" s="259" t="s">
        <v>5</v>
      </c>
      <c r="H15" s="259"/>
      <c r="I15" s="259" t="s">
        <v>5</v>
      </c>
      <c r="J15" s="257"/>
      <c r="K15" s="103"/>
    </row>
    <row r="16" spans="1:11" x14ac:dyDescent="0.25">
      <c r="A16" s="230" t="s">
        <v>426</v>
      </c>
      <c r="B16" s="242" t="s">
        <v>899</v>
      </c>
      <c r="C16" s="242">
        <v>360342</v>
      </c>
      <c r="D16" s="242">
        <v>2010450112</v>
      </c>
      <c r="E16" s="231" t="s">
        <v>900</v>
      </c>
      <c r="F16" s="259" t="s">
        <v>5</v>
      </c>
      <c r="G16" s="259" t="s">
        <v>5</v>
      </c>
      <c r="H16" s="259"/>
      <c r="I16" s="259" t="s">
        <v>5</v>
      </c>
      <c r="J16" s="257"/>
      <c r="K16" s="103"/>
    </row>
    <row r="17" spans="1:11" x14ac:dyDescent="0.25">
      <c r="A17" s="230" t="s">
        <v>213</v>
      </c>
      <c r="B17" s="241" t="s">
        <v>793</v>
      </c>
      <c r="C17" s="241">
        <v>219342</v>
      </c>
      <c r="D17" s="242">
        <v>2010240310</v>
      </c>
      <c r="E17" s="231" t="s">
        <v>213</v>
      </c>
      <c r="F17" s="259" t="s">
        <v>5</v>
      </c>
      <c r="G17" s="260"/>
      <c r="H17" s="261" t="s">
        <v>5</v>
      </c>
      <c r="I17" s="261" t="s">
        <v>5</v>
      </c>
      <c r="J17" s="257"/>
      <c r="K17" s="103"/>
    </row>
    <row r="18" spans="1:11" x14ac:dyDescent="0.25">
      <c r="A18" s="230" t="s">
        <v>14</v>
      </c>
      <c r="B18" s="233" t="s">
        <v>794</v>
      </c>
      <c r="C18" s="233">
        <v>154744</v>
      </c>
      <c r="D18" s="242">
        <v>2010021500</v>
      </c>
      <c r="E18" s="231" t="s">
        <v>15</v>
      </c>
      <c r="F18" s="257" t="s">
        <v>5</v>
      </c>
      <c r="G18" s="257" t="s">
        <v>5</v>
      </c>
      <c r="H18" s="258" t="s">
        <v>5</v>
      </c>
      <c r="I18" s="258" t="s">
        <v>5</v>
      </c>
      <c r="J18" s="257"/>
      <c r="K18" s="103"/>
    </row>
    <row r="19" spans="1:11" x14ac:dyDescent="0.25">
      <c r="A19" s="230" t="s">
        <v>16</v>
      </c>
      <c r="B19" s="233" t="s">
        <v>795</v>
      </c>
      <c r="C19" s="238">
        <v>389124</v>
      </c>
      <c r="D19" s="242">
        <v>2010230952</v>
      </c>
      <c r="E19" s="231" t="s">
        <v>17</v>
      </c>
      <c r="F19" s="257" t="s">
        <v>5</v>
      </c>
      <c r="G19" s="257" t="s">
        <v>5</v>
      </c>
      <c r="H19" s="257" t="s">
        <v>5</v>
      </c>
      <c r="I19" s="257" t="s">
        <v>5</v>
      </c>
      <c r="J19" s="257"/>
      <c r="K19" s="103"/>
    </row>
    <row r="20" spans="1:11" x14ac:dyDescent="0.25">
      <c r="A20" s="230" t="s">
        <v>18</v>
      </c>
      <c r="B20" s="238">
        <v>9909431723</v>
      </c>
      <c r="C20" s="233">
        <v>206017</v>
      </c>
      <c r="D20" s="242">
        <v>2010940000</v>
      </c>
      <c r="E20" s="231" t="s">
        <v>797</v>
      </c>
      <c r="F20" s="257" t="s">
        <v>5</v>
      </c>
      <c r="G20" s="257" t="s">
        <v>5</v>
      </c>
      <c r="H20" s="257" t="s">
        <v>5</v>
      </c>
      <c r="I20" s="257" t="s">
        <v>5</v>
      </c>
      <c r="J20" s="257"/>
      <c r="K20" s="103"/>
    </row>
    <row r="21" spans="1:11" x14ac:dyDescent="0.25">
      <c r="A21" s="230" t="s">
        <v>364</v>
      </c>
      <c r="B21" s="233" t="s">
        <v>800</v>
      </c>
      <c r="C21" s="233">
        <v>340080</v>
      </c>
      <c r="D21" s="241">
        <v>2010931000</v>
      </c>
      <c r="E21" s="231" t="s">
        <v>358</v>
      </c>
      <c r="F21" s="257" t="s">
        <v>5</v>
      </c>
      <c r="G21" s="257" t="s">
        <v>5</v>
      </c>
      <c r="H21" s="262" t="s">
        <v>5</v>
      </c>
      <c r="I21" s="262" t="s">
        <v>5</v>
      </c>
      <c r="J21" s="257"/>
      <c r="K21" s="103"/>
    </row>
    <row r="22" spans="1:11" x14ac:dyDescent="0.25">
      <c r="A22" s="233" t="s">
        <v>784</v>
      </c>
      <c r="B22" s="233">
        <v>386588</v>
      </c>
      <c r="C22" s="233">
        <v>386588</v>
      </c>
      <c r="D22" s="241">
        <v>2010932000</v>
      </c>
      <c r="E22" s="230" t="s">
        <v>365</v>
      </c>
      <c r="F22" s="259" t="s">
        <v>5</v>
      </c>
      <c r="G22" s="261" t="s">
        <v>5</v>
      </c>
      <c r="H22" s="261" t="s">
        <v>5</v>
      </c>
      <c r="I22" s="261" t="s">
        <v>5</v>
      </c>
      <c r="J22" s="257"/>
      <c r="K22" s="103"/>
    </row>
    <row r="23" spans="1:11" x14ac:dyDescent="0.25">
      <c r="A23" s="234" t="s">
        <v>465</v>
      </c>
      <c r="B23" s="233" t="s">
        <v>802</v>
      </c>
      <c r="C23" s="233">
        <v>268</v>
      </c>
      <c r="D23" s="239">
        <v>2010242400</v>
      </c>
      <c r="E23" s="231" t="s">
        <v>465</v>
      </c>
      <c r="F23" s="259" t="s">
        <v>5</v>
      </c>
      <c r="G23" s="259" t="s">
        <v>5</v>
      </c>
      <c r="H23" s="261" t="s">
        <v>5</v>
      </c>
      <c r="I23" s="261" t="s">
        <v>5</v>
      </c>
      <c r="J23" s="257"/>
      <c r="K23" s="103"/>
    </row>
    <row r="24" spans="1:11" x14ac:dyDescent="0.25">
      <c r="A24" s="233" t="s">
        <v>739</v>
      </c>
      <c r="B24" s="233" t="s">
        <v>803</v>
      </c>
      <c r="C24" s="233">
        <v>185864</v>
      </c>
      <c r="D24" s="241">
        <v>2010242500</v>
      </c>
      <c r="E24" s="231" t="s">
        <v>804</v>
      </c>
      <c r="F24" s="259" t="s">
        <v>5</v>
      </c>
      <c r="G24" s="259" t="s">
        <v>5</v>
      </c>
      <c r="H24" s="261" t="s">
        <v>5</v>
      </c>
      <c r="I24" s="261" t="s">
        <v>5</v>
      </c>
      <c r="J24" s="257"/>
      <c r="K24" s="103"/>
    </row>
    <row r="25" spans="1:11" x14ac:dyDescent="0.25">
      <c r="A25" s="230" t="s">
        <v>718</v>
      </c>
      <c r="B25" s="243">
        <v>379387</v>
      </c>
      <c r="C25" s="263">
        <v>126</v>
      </c>
      <c r="D25" s="242">
        <v>2010241400</v>
      </c>
      <c r="E25" s="231" t="s">
        <v>1584</v>
      </c>
      <c r="F25" s="259" t="s">
        <v>5</v>
      </c>
      <c r="G25" s="259" t="s">
        <v>5</v>
      </c>
      <c r="H25" s="259" t="s">
        <v>5</v>
      </c>
      <c r="I25" s="259" t="s">
        <v>5</v>
      </c>
      <c r="J25" s="257"/>
      <c r="K25" s="103"/>
    </row>
    <row r="26" spans="1:11" x14ac:dyDescent="0.25">
      <c r="A26" s="231" t="s">
        <v>727</v>
      </c>
      <c r="B26" s="233" t="s">
        <v>1187</v>
      </c>
      <c r="C26" s="233">
        <v>125</v>
      </c>
      <c r="D26" s="242">
        <v>2010241300</v>
      </c>
      <c r="E26" s="231" t="s">
        <v>1318</v>
      </c>
      <c r="F26" s="259" t="s">
        <v>5</v>
      </c>
      <c r="G26" s="259" t="s">
        <v>5</v>
      </c>
      <c r="H26" s="259" t="s">
        <v>5</v>
      </c>
      <c r="I26" s="259" t="s">
        <v>5</v>
      </c>
      <c r="J26" s="257"/>
      <c r="K26" s="103"/>
    </row>
    <row r="27" spans="1:11" x14ac:dyDescent="0.25">
      <c r="A27" s="230" t="s">
        <v>22</v>
      </c>
      <c r="B27" s="233" t="s">
        <v>805</v>
      </c>
      <c r="C27" s="233">
        <v>219340</v>
      </c>
      <c r="D27" s="242">
        <v>2010230948</v>
      </c>
      <c r="E27" s="231" t="s">
        <v>23</v>
      </c>
      <c r="F27" s="259" t="s">
        <v>5</v>
      </c>
      <c r="G27" s="259" t="s">
        <v>5</v>
      </c>
      <c r="H27" s="259" t="s">
        <v>5</v>
      </c>
      <c r="I27" s="259" t="s">
        <v>5</v>
      </c>
      <c r="J27" s="257"/>
      <c r="K27" s="103"/>
    </row>
    <row r="28" spans="1:11" x14ac:dyDescent="0.25">
      <c r="A28" s="231" t="s">
        <v>666</v>
      </c>
      <c r="B28" s="241">
        <v>7706729140</v>
      </c>
      <c r="C28" s="241">
        <v>337</v>
      </c>
      <c r="D28" s="242">
        <v>4160000000</v>
      </c>
      <c r="E28" s="232" t="s">
        <v>1319</v>
      </c>
      <c r="F28" s="259" t="s">
        <v>5</v>
      </c>
      <c r="G28" s="259" t="s">
        <v>5</v>
      </c>
      <c r="H28" s="264" t="s">
        <v>1165</v>
      </c>
      <c r="I28" s="264" t="s">
        <v>1165</v>
      </c>
      <c r="J28" s="257"/>
      <c r="K28" s="103"/>
    </row>
    <row r="29" spans="1:11" x14ac:dyDescent="0.25">
      <c r="A29" s="231" t="s">
        <v>24</v>
      </c>
      <c r="B29" s="241">
        <v>1646031132</v>
      </c>
      <c r="C29" s="241">
        <v>228298</v>
      </c>
      <c r="D29" s="242">
        <v>2010242201</v>
      </c>
      <c r="E29" s="231" t="s">
        <v>768</v>
      </c>
      <c r="F29" s="259" t="s">
        <v>5</v>
      </c>
      <c r="G29" s="259" t="s">
        <v>5</v>
      </c>
      <c r="H29" s="259" t="s">
        <v>5</v>
      </c>
      <c r="I29" s="259" t="s">
        <v>5</v>
      </c>
      <c r="J29" s="257"/>
      <c r="K29" s="103"/>
    </row>
    <row r="30" spans="1:11" x14ac:dyDescent="0.25">
      <c r="A30" s="231" t="s">
        <v>26</v>
      </c>
      <c r="B30" s="241">
        <v>6454074501</v>
      </c>
      <c r="C30" s="241">
        <v>121</v>
      </c>
      <c r="D30" s="242">
        <v>2010240800</v>
      </c>
      <c r="E30" s="231" t="s">
        <v>27</v>
      </c>
      <c r="F30" s="259" t="s">
        <v>5</v>
      </c>
      <c r="G30" s="259" t="s">
        <v>5</v>
      </c>
      <c r="H30" s="259" t="s">
        <v>5</v>
      </c>
      <c r="I30" s="259" t="s">
        <v>5</v>
      </c>
      <c r="J30" s="257"/>
      <c r="K30" s="103"/>
    </row>
    <row r="31" spans="1:11" x14ac:dyDescent="0.25">
      <c r="A31" s="231" t="s">
        <v>28</v>
      </c>
      <c r="B31" s="241">
        <v>7706016076</v>
      </c>
      <c r="C31" s="241">
        <v>17</v>
      </c>
      <c r="D31" s="242">
        <v>2010020000</v>
      </c>
      <c r="E31" s="232" t="s">
        <v>1166</v>
      </c>
      <c r="F31" s="259" t="s">
        <v>5</v>
      </c>
      <c r="G31" s="259" t="s">
        <v>5</v>
      </c>
      <c r="H31" s="259" t="s">
        <v>5</v>
      </c>
      <c r="I31" s="259" t="s">
        <v>5</v>
      </c>
      <c r="J31" s="257" t="s">
        <v>5</v>
      </c>
      <c r="K31" s="103"/>
    </row>
    <row r="32" spans="1:11" x14ac:dyDescent="0.25">
      <c r="A32" s="230" t="s">
        <v>245</v>
      </c>
      <c r="B32" s="241">
        <v>310546698</v>
      </c>
      <c r="C32" s="241">
        <v>261459</v>
      </c>
      <c r="D32" s="242">
        <v>2010450108</v>
      </c>
      <c r="E32" s="231" t="s">
        <v>1585</v>
      </c>
      <c r="F32" s="259" t="s">
        <v>5</v>
      </c>
      <c r="G32" s="259" t="s">
        <v>5</v>
      </c>
      <c r="H32" s="259" t="s">
        <v>5</v>
      </c>
      <c r="I32" s="259" t="s">
        <v>5</v>
      </c>
      <c r="J32" s="257"/>
      <c r="K32" s="103"/>
    </row>
    <row r="33" spans="1:11" x14ac:dyDescent="0.25">
      <c r="A33" s="231" t="s">
        <v>377</v>
      </c>
      <c r="B33" s="241">
        <v>7701186067</v>
      </c>
      <c r="C33" s="241">
        <v>153</v>
      </c>
      <c r="D33" s="242">
        <v>2010450100</v>
      </c>
      <c r="E33" s="231" t="s">
        <v>901</v>
      </c>
      <c r="F33" s="259" t="s">
        <v>5</v>
      </c>
      <c r="G33" s="259" t="s">
        <v>5</v>
      </c>
      <c r="H33" s="259"/>
      <c r="I33" s="259" t="s">
        <v>5</v>
      </c>
      <c r="J33" s="257" t="s">
        <v>5</v>
      </c>
      <c r="K33" s="103"/>
    </row>
    <row r="34" spans="1:11" x14ac:dyDescent="0.25">
      <c r="A34" s="231" t="s">
        <v>383</v>
      </c>
      <c r="B34" s="241">
        <v>7724560930</v>
      </c>
      <c r="C34" s="241">
        <v>251</v>
      </c>
      <c r="D34" s="242">
        <v>2010010000</v>
      </c>
      <c r="E34" s="231" t="s">
        <v>808</v>
      </c>
      <c r="F34" s="259" t="s">
        <v>5</v>
      </c>
      <c r="G34" s="259" t="s">
        <v>5</v>
      </c>
      <c r="H34" s="257" t="s">
        <v>5</v>
      </c>
      <c r="I34" s="259" t="s">
        <v>5</v>
      </c>
      <c r="J34" s="257" t="s">
        <v>5</v>
      </c>
      <c r="K34" s="103"/>
    </row>
    <row r="35" spans="1:11" x14ac:dyDescent="0.25">
      <c r="A35" s="231" t="s">
        <v>381</v>
      </c>
      <c r="B35" s="241">
        <v>7734242302</v>
      </c>
      <c r="C35" s="241">
        <v>97</v>
      </c>
      <c r="D35" s="242">
        <v>2010230915</v>
      </c>
      <c r="E35" s="232" t="s">
        <v>1167</v>
      </c>
      <c r="F35" s="259" t="s">
        <v>5</v>
      </c>
      <c r="G35" s="259" t="s">
        <v>5</v>
      </c>
      <c r="H35" s="259" t="s">
        <v>5</v>
      </c>
      <c r="I35" s="259" t="s">
        <v>5</v>
      </c>
      <c r="J35" s="257"/>
      <c r="K35" s="103"/>
    </row>
    <row r="36" spans="1:11" x14ac:dyDescent="0.25">
      <c r="A36" s="231" t="s">
        <v>1309</v>
      </c>
      <c r="B36" s="241">
        <v>7720398363</v>
      </c>
      <c r="C36" s="241">
        <v>523235</v>
      </c>
      <c r="D36" s="242">
        <v>2010630200</v>
      </c>
      <c r="E36" s="231" t="s">
        <v>1320</v>
      </c>
      <c r="F36" s="259" t="s">
        <v>5</v>
      </c>
      <c r="G36" s="257" t="s">
        <v>5</v>
      </c>
      <c r="H36" s="259" t="s">
        <v>5</v>
      </c>
      <c r="I36" s="259" t="s">
        <v>5</v>
      </c>
      <c r="J36" s="257"/>
      <c r="K36" s="103"/>
    </row>
    <row r="37" spans="1:11" x14ac:dyDescent="0.25">
      <c r="A37" s="231" t="s">
        <v>513</v>
      </c>
      <c r="B37" s="241">
        <v>2536279414</v>
      </c>
      <c r="C37" s="241">
        <v>385789</v>
      </c>
      <c r="D37" s="242">
        <v>2010933000</v>
      </c>
      <c r="E37" s="236" t="s">
        <v>776</v>
      </c>
      <c r="F37" s="259" t="s">
        <v>5</v>
      </c>
      <c r="G37" s="259" t="s">
        <v>5</v>
      </c>
      <c r="H37" s="259" t="s">
        <v>5</v>
      </c>
      <c r="I37" s="259" t="s">
        <v>5</v>
      </c>
      <c r="J37" s="257"/>
      <c r="K37" s="103"/>
    </row>
    <row r="38" spans="1:11" ht="30" x14ac:dyDescent="0.25">
      <c r="A38" s="231" t="s">
        <v>374</v>
      </c>
      <c r="B38" s="241">
        <v>5042009244</v>
      </c>
      <c r="C38" s="241">
        <v>224</v>
      </c>
      <c r="D38" s="242">
        <v>3040000000</v>
      </c>
      <c r="E38" s="231" t="s">
        <v>903</v>
      </c>
      <c r="F38" s="259" t="s">
        <v>5</v>
      </c>
      <c r="G38" s="259" t="s">
        <v>5</v>
      </c>
      <c r="H38" s="259"/>
      <c r="I38" s="259" t="s">
        <v>5</v>
      </c>
      <c r="J38" s="257"/>
      <c r="K38" s="103"/>
    </row>
    <row r="39" spans="1:11" ht="30" x14ac:dyDescent="0.25">
      <c r="A39" s="231" t="s">
        <v>406</v>
      </c>
      <c r="B39" s="241">
        <v>7706031557</v>
      </c>
      <c r="C39" s="241">
        <v>227</v>
      </c>
      <c r="D39" s="242">
        <v>3070000000</v>
      </c>
      <c r="E39" s="231" t="s">
        <v>904</v>
      </c>
      <c r="F39" s="259" t="s">
        <v>5</v>
      </c>
      <c r="G39" s="259" t="s">
        <v>5</v>
      </c>
      <c r="H39" s="259"/>
      <c r="I39" s="259" t="s">
        <v>5</v>
      </c>
      <c r="J39" s="257"/>
      <c r="K39" s="103"/>
    </row>
    <row r="40" spans="1:11" x14ac:dyDescent="0.25">
      <c r="A40" s="231" t="s">
        <v>370</v>
      </c>
      <c r="B40" s="241">
        <v>7706738770</v>
      </c>
      <c r="C40" s="241">
        <v>336</v>
      </c>
      <c r="D40" s="242">
        <v>6090000000</v>
      </c>
      <c r="E40" s="231" t="s">
        <v>905</v>
      </c>
      <c r="F40" s="259" t="s">
        <v>5</v>
      </c>
      <c r="G40" s="259" t="s">
        <v>5</v>
      </c>
      <c r="H40" s="259"/>
      <c r="I40" s="259" t="s">
        <v>5</v>
      </c>
      <c r="J40" s="257"/>
      <c r="K40" s="103"/>
    </row>
    <row r="41" spans="1:11" x14ac:dyDescent="0.25">
      <c r="A41" s="231" t="s">
        <v>373</v>
      </c>
      <c r="B41" s="241">
        <v>7706289940</v>
      </c>
      <c r="C41" s="241">
        <v>334</v>
      </c>
      <c r="D41" s="242">
        <v>6020000000</v>
      </c>
      <c r="E41" s="231" t="s">
        <v>906</v>
      </c>
      <c r="F41" s="259" t="s">
        <v>5</v>
      </c>
      <c r="G41" s="259" t="s">
        <v>5</v>
      </c>
      <c r="H41" s="259"/>
      <c r="I41" s="259" t="s">
        <v>5</v>
      </c>
      <c r="J41" s="257"/>
      <c r="K41" s="103"/>
    </row>
    <row r="42" spans="1:11" x14ac:dyDescent="0.25">
      <c r="A42" s="231" t="s">
        <v>32</v>
      </c>
      <c r="B42" s="241">
        <v>7717609102</v>
      </c>
      <c r="C42" s="241">
        <v>140</v>
      </c>
      <c r="D42" s="242">
        <v>2010340000</v>
      </c>
      <c r="E42" s="231" t="s">
        <v>809</v>
      </c>
      <c r="F42" s="259" t="s">
        <v>5</v>
      </c>
      <c r="G42" s="259" t="s">
        <v>5</v>
      </c>
      <c r="H42" s="259" t="s">
        <v>5</v>
      </c>
      <c r="I42" s="259" t="s">
        <v>5</v>
      </c>
      <c r="J42" s="257"/>
      <c r="K42" s="103"/>
    </row>
    <row r="43" spans="1:11" ht="45" x14ac:dyDescent="0.25">
      <c r="A43" s="231" t="s">
        <v>34</v>
      </c>
      <c r="B43" s="241">
        <v>5029106714</v>
      </c>
      <c r="C43" s="241">
        <v>141</v>
      </c>
      <c r="D43" s="242">
        <v>2010350000</v>
      </c>
      <c r="E43" s="231" t="s">
        <v>810</v>
      </c>
      <c r="F43" s="259" t="s">
        <v>5</v>
      </c>
      <c r="G43" s="259" t="s">
        <v>5</v>
      </c>
      <c r="H43" s="259" t="s">
        <v>5</v>
      </c>
      <c r="I43" s="259" t="s">
        <v>5</v>
      </c>
      <c r="J43" s="257" t="s">
        <v>5</v>
      </c>
      <c r="K43" s="103"/>
    </row>
    <row r="44" spans="1:11" x14ac:dyDescent="0.25">
      <c r="A44" s="231" t="s">
        <v>415</v>
      </c>
      <c r="B44" s="241">
        <v>5192110268</v>
      </c>
      <c r="C44" s="241">
        <v>230</v>
      </c>
      <c r="D44" s="242">
        <v>3100000000</v>
      </c>
      <c r="E44" s="231" t="s">
        <v>907</v>
      </c>
      <c r="F44" s="257" t="s">
        <v>5</v>
      </c>
      <c r="G44" s="257" t="s">
        <v>5</v>
      </c>
      <c r="H44" s="257"/>
      <c r="I44" s="257" t="s">
        <v>5</v>
      </c>
      <c r="J44" s="257"/>
      <c r="K44" s="103"/>
    </row>
    <row r="45" spans="1:11" ht="30" x14ac:dyDescent="0.25">
      <c r="A45" s="231" t="s">
        <v>36</v>
      </c>
      <c r="B45" s="241">
        <v>7706614573</v>
      </c>
      <c r="C45" s="241">
        <v>88</v>
      </c>
      <c r="D45" s="242">
        <v>2010230900</v>
      </c>
      <c r="E45" s="231" t="s">
        <v>811</v>
      </c>
      <c r="F45" s="257" t="s">
        <v>5</v>
      </c>
      <c r="G45" s="257" t="s">
        <v>5</v>
      </c>
      <c r="H45" s="257" t="s">
        <v>5</v>
      </c>
      <c r="I45" s="257" t="s">
        <v>5</v>
      </c>
      <c r="J45" s="257" t="s">
        <v>5</v>
      </c>
      <c r="K45" s="103"/>
    </row>
    <row r="46" spans="1:11" x14ac:dyDescent="0.25">
      <c r="A46" s="231" t="s">
        <v>652</v>
      </c>
      <c r="B46" s="241">
        <v>7704228075</v>
      </c>
      <c r="C46" s="241">
        <v>172</v>
      </c>
      <c r="D46" s="242">
        <v>2010591300</v>
      </c>
      <c r="E46" s="231" t="s">
        <v>779</v>
      </c>
      <c r="F46" s="257" t="s">
        <v>5</v>
      </c>
      <c r="G46" s="257" t="s">
        <v>5</v>
      </c>
      <c r="H46" s="257" t="s">
        <v>5</v>
      </c>
      <c r="I46" s="257" t="s">
        <v>5</v>
      </c>
      <c r="J46" s="257"/>
      <c r="K46" s="103"/>
    </row>
    <row r="47" spans="1:11" x14ac:dyDescent="0.25">
      <c r="A47" s="231" t="s">
        <v>38</v>
      </c>
      <c r="B47" s="241">
        <v>5029112443</v>
      </c>
      <c r="C47" s="241">
        <v>296</v>
      </c>
      <c r="D47" s="242">
        <v>2010590700</v>
      </c>
      <c r="E47" s="231" t="s">
        <v>812</v>
      </c>
      <c r="F47" s="257" t="s">
        <v>5</v>
      </c>
      <c r="G47" s="257" t="s">
        <v>5</v>
      </c>
      <c r="H47" s="257" t="s">
        <v>5</v>
      </c>
      <c r="I47" s="257" t="s">
        <v>5</v>
      </c>
      <c r="J47" s="257" t="s">
        <v>5</v>
      </c>
      <c r="K47" s="103"/>
    </row>
    <row r="48" spans="1:11" x14ac:dyDescent="0.25">
      <c r="A48" s="231" t="s">
        <v>359</v>
      </c>
      <c r="B48" s="241">
        <v>7705408850</v>
      </c>
      <c r="C48" s="241">
        <v>343</v>
      </c>
      <c r="D48" s="242">
        <v>2010591900</v>
      </c>
      <c r="E48" s="231" t="s">
        <v>813</v>
      </c>
      <c r="F48" s="259" t="s">
        <v>5</v>
      </c>
      <c r="G48" s="257" t="s">
        <v>5</v>
      </c>
      <c r="H48" s="259" t="s">
        <v>5</v>
      </c>
      <c r="I48" s="259" t="s">
        <v>5</v>
      </c>
      <c r="J48" s="257"/>
      <c r="K48" s="103"/>
    </row>
    <row r="49" spans="1:11" x14ac:dyDescent="0.25">
      <c r="A49" s="231" t="s">
        <v>689</v>
      </c>
      <c r="B49" s="244">
        <v>7725828549</v>
      </c>
      <c r="C49" s="244">
        <v>365478</v>
      </c>
      <c r="D49" s="242">
        <v>2010591320</v>
      </c>
      <c r="E49" s="231" t="s">
        <v>780</v>
      </c>
      <c r="F49" s="259" t="s">
        <v>5</v>
      </c>
      <c r="G49" s="257" t="s">
        <v>5</v>
      </c>
      <c r="H49" s="257" t="s">
        <v>5</v>
      </c>
      <c r="I49" s="257" t="s">
        <v>5</v>
      </c>
      <c r="J49" s="257"/>
      <c r="K49" s="103"/>
    </row>
    <row r="50" spans="1:11" x14ac:dyDescent="0.25">
      <c r="A50" s="231" t="s">
        <v>425</v>
      </c>
      <c r="B50" s="241">
        <v>7706792008</v>
      </c>
      <c r="C50" s="241">
        <v>308377</v>
      </c>
      <c r="D50" s="242">
        <v>2010110000</v>
      </c>
      <c r="E50" s="231" t="s">
        <v>908</v>
      </c>
      <c r="F50" s="259" t="s">
        <v>5</v>
      </c>
      <c r="G50" s="257" t="s">
        <v>5</v>
      </c>
      <c r="H50" s="259" t="s">
        <v>40</v>
      </c>
      <c r="I50" s="259" t="s">
        <v>5</v>
      </c>
      <c r="J50" s="257"/>
      <c r="K50" s="103"/>
    </row>
    <row r="51" spans="1:11" ht="45" x14ac:dyDescent="0.25">
      <c r="A51" s="231" t="s">
        <v>246</v>
      </c>
      <c r="B51" s="241">
        <v>7814417371</v>
      </c>
      <c r="C51" s="241">
        <v>158</v>
      </c>
      <c r="D51" s="242">
        <v>2010460000</v>
      </c>
      <c r="E51" s="231" t="s">
        <v>814</v>
      </c>
      <c r="F51" s="257" t="s">
        <v>5</v>
      </c>
      <c r="G51" s="257" t="s">
        <v>5</v>
      </c>
      <c r="H51" s="257"/>
      <c r="I51" s="257" t="s">
        <v>5</v>
      </c>
      <c r="J51" s="257" t="s">
        <v>5</v>
      </c>
      <c r="K51" s="103"/>
    </row>
    <row r="52" spans="1:11" ht="30" x14ac:dyDescent="0.25">
      <c r="A52" s="231" t="s">
        <v>416</v>
      </c>
      <c r="B52" s="241">
        <v>7802145892</v>
      </c>
      <c r="C52" s="241">
        <v>221</v>
      </c>
      <c r="D52" s="242">
        <v>3010000000</v>
      </c>
      <c r="E52" s="231" t="s">
        <v>909</v>
      </c>
      <c r="F52" s="257" t="s">
        <v>5</v>
      </c>
      <c r="G52" s="257" t="s">
        <v>5</v>
      </c>
      <c r="H52" s="257"/>
      <c r="I52" s="257" t="s">
        <v>5</v>
      </c>
      <c r="J52" s="257"/>
      <c r="K52" s="103"/>
    </row>
    <row r="53" spans="1:11" x14ac:dyDescent="0.25">
      <c r="A53" s="231" t="s">
        <v>41</v>
      </c>
      <c r="B53" s="241">
        <v>7817311895</v>
      </c>
      <c r="C53" s="241">
        <v>353</v>
      </c>
      <c r="D53" s="242">
        <v>2010230904</v>
      </c>
      <c r="E53" s="231" t="s">
        <v>815</v>
      </c>
      <c r="F53" s="257" t="s">
        <v>5</v>
      </c>
      <c r="G53" s="257" t="s">
        <v>5</v>
      </c>
      <c r="H53" s="257" t="s">
        <v>5</v>
      </c>
      <c r="I53" s="257" t="s">
        <v>5</v>
      </c>
      <c r="J53" s="257" t="s">
        <v>5</v>
      </c>
      <c r="K53" s="103"/>
    </row>
    <row r="54" spans="1:11" x14ac:dyDescent="0.25">
      <c r="A54" s="231" t="s">
        <v>214</v>
      </c>
      <c r="B54" s="241">
        <v>7706673635</v>
      </c>
      <c r="C54" s="241">
        <v>90</v>
      </c>
      <c r="D54" s="242">
        <v>2010230902</v>
      </c>
      <c r="E54" s="231" t="s">
        <v>816</v>
      </c>
      <c r="F54" s="257" t="s">
        <v>5</v>
      </c>
      <c r="G54" s="257" t="s">
        <v>5</v>
      </c>
      <c r="H54" s="262" t="s">
        <v>5</v>
      </c>
      <c r="I54" s="262" t="s">
        <v>5</v>
      </c>
      <c r="J54" s="257"/>
      <c r="K54" s="103"/>
    </row>
    <row r="55" spans="1:11" x14ac:dyDescent="0.25">
      <c r="A55" s="231" t="s">
        <v>43</v>
      </c>
      <c r="B55" s="241">
        <v>7701796320</v>
      </c>
      <c r="C55" s="241">
        <v>143</v>
      </c>
      <c r="D55" s="242">
        <v>2010360000</v>
      </c>
      <c r="E55" s="231" t="s">
        <v>910</v>
      </c>
      <c r="F55" s="257" t="s">
        <v>5</v>
      </c>
      <c r="G55" s="257" t="s">
        <v>5</v>
      </c>
      <c r="H55" s="259"/>
      <c r="I55" s="259" t="s">
        <v>5</v>
      </c>
      <c r="J55" s="257" t="s">
        <v>5</v>
      </c>
      <c r="K55" s="103"/>
    </row>
    <row r="56" spans="1:11" ht="30" x14ac:dyDescent="0.25">
      <c r="A56" s="231" t="s">
        <v>45</v>
      </c>
      <c r="B56" s="241">
        <v>7706664260</v>
      </c>
      <c r="C56" s="241">
        <v>16</v>
      </c>
      <c r="D56" s="242">
        <v>2010000000</v>
      </c>
      <c r="E56" s="231" t="s">
        <v>817</v>
      </c>
      <c r="F56" s="257" t="s">
        <v>5</v>
      </c>
      <c r="G56" s="257" t="s">
        <v>5</v>
      </c>
      <c r="H56" s="257" t="s">
        <v>5</v>
      </c>
      <c r="I56" s="257" t="s">
        <v>5</v>
      </c>
      <c r="J56" s="257" t="s">
        <v>5</v>
      </c>
      <c r="K56" s="103"/>
    </row>
    <row r="57" spans="1:11" x14ac:dyDescent="0.25">
      <c r="A57" s="231" t="s">
        <v>47</v>
      </c>
      <c r="B57" s="241">
        <v>3801098402</v>
      </c>
      <c r="C57" s="241">
        <v>144</v>
      </c>
      <c r="D57" s="242">
        <v>2010370000</v>
      </c>
      <c r="E57" s="231" t="s">
        <v>818</v>
      </c>
      <c r="F57" s="257" t="s">
        <v>5</v>
      </c>
      <c r="G57" s="257" t="s">
        <v>5</v>
      </c>
      <c r="H57" s="257" t="s">
        <v>5</v>
      </c>
      <c r="I57" s="257" t="s">
        <v>5</v>
      </c>
      <c r="J57" s="257" t="s">
        <v>5</v>
      </c>
      <c r="K57" s="103"/>
    </row>
    <row r="58" spans="1:11" x14ac:dyDescent="0.25">
      <c r="A58" s="231" t="s">
        <v>49</v>
      </c>
      <c r="B58" s="241">
        <v>3904612644</v>
      </c>
      <c r="C58" s="241">
        <v>360</v>
      </c>
      <c r="D58" s="242">
        <v>2010592100</v>
      </c>
      <c r="E58" s="231" t="s">
        <v>819</v>
      </c>
      <c r="F58" s="257" t="s">
        <v>5</v>
      </c>
      <c r="G58" s="260"/>
      <c r="H58" s="257" t="s">
        <v>5</v>
      </c>
      <c r="I58" s="257" t="s">
        <v>5</v>
      </c>
      <c r="J58" s="257"/>
      <c r="K58" s="103"/>
    </row>
    <row r="59" spans="1:11" x14ac:dyDescent="0.25">
      <c r="A59" s="231" t="s">
        <v>380</v>
      </c>
      <c r="B59" s="241">
        <v>7704674312</v>
      </c>
      <c r="C59" s="241">
        <v>145</v>
      </c>
      <c r="D59" s="242">
        <v>2010380000</v>
      </c>
      <c r="E59" s="231" t="s">
        <v>1321</v>
      </c>
      <c r="F59" s="257" t="s">
        <v>5</v>
      </c>
      <c r="G59" s="257" t="s">
        <v>5</v>
      </c>
      <c r="H59" s="257"/>
      <c r="I59" s="257" t="s">
        <v>5</v>
      </c>
      <c r="J59" s="257"/>
      <c r="K59" s="103"/>
    </row>
    <row r="60" spans="1:11" ht="30" x14ac:dyDescent="0.25">
      <c r="A60" s="231" t="s">
        <v>228</v>
      </c>
      <c r="B60" s="241">
        <v>6624002377</v>
      </c>
      <c r="C60" s="241">
        <v>28</v>
      </c>
      <c r="D60" s="242">
        <v>2010050000</v>
      </c>
      <c r="E60" s="231" t="s">
        <v>229</v>
      </c>
      <c r="F60" s="257" t="s">
        <v>5</v>
      </c>
      <c r="G60" s="257" t="s">
        <v>5</v>
      </c>
      <c r="H60" s="257" t="s">
        <v>5</v>
      </c>
      <c r="I60" s="257" t="s">
        <v>5</v>
      </c>
      <c r="J60" s="257"/>
      <c r="K60" s="103"/>
    </row>
    <row r="61" spans="1:11" ht="30" x14ac:dyDescent="0.25">
      <c r="A61" s="231" t="s">
        <v>551</v>
      </c>
      <c r="B61" s="241">
        <v>5036118291</v>
      </c>
      <c r="C61" s="241">
        <v>261160</v>
      </c>
      <c r="D61" s="242">
        <v>2010230956</v>
      </c>
      <c r="E61" s="236" t="s">
        <v>956</v>
      </c>
      <c r="F61" s="259" t="s">
        <v>5</v>
      </c>
      <c r="G61" s="259" t="s">
        <v>5</v>
      </c>
      <c r="H61" s="259"/>
      <c r="I61" s="259" t="s">
        <v>5</v>
      </c>
      <c r="J61" s="257"/>
      <c r="K61" s="103"/>
    </row>
    <row r="62" spans="1:11" ht="30" x14ac:dyDescent="0.25">
      <c r="A62" s="231" t="s">
        <v>412</v>
      </c>
      <c r="B62" s="241">
        <v>7707074137</v>
      </c>
      <c r="C62" s="241">
        <v>2</v>
      </c>
      <c r="D62" s="242">
        <v>1020000000</v>
      </c>
      <c r="E62" s="231" t="s">
        <v>913</v>
      </c>
      <c r="F62" s="257" t="s">
        <v>5</v>
      </c>
      <c r="G62" s="257" t="s">
        <v>5</v>
      </c>
      <c r="H62" s="257"/>
      <c r="I62" s="257" t="s">
        <v>5</v>
      </c>
      <c r="J62" s="257"/>
      <c r="K62" s="103"/>
    </row>
    <row r="63" spans="1:11" ht="30" x14ac:dyDescent="0.25">
      <c r="A63" s="231" t="s">
        <v>51</v>
      </c>
      <c r="B63" s="241">
        <v>7721247141</v>
      </c>
      <c r="C63" s="241">
        <v>348</v>
      </c>
      <c r="D63" s="242">
        <v>2010591800</v>
      </c>
      <c r="E63" s="231" t="s">
        <v>820</v>
      </c>
      <c r="F63" s="257" t="s">
        <v>5</v>
      </c>
      <c r="G63" s="257" t="s">
        <v>5</v>
      </c>
      <c r="H63" s="257" t="s">
        <v>5</v>
      </c>
      <c r="I63" s="257" t="s">
        <v>5</v>
      </c>
      <c r="J63" s="257" t="s">
        <v>5</v>
      </c>
      <c r="K63" s="103"/>
    </row>
    <row r="64" spans="1:11" ht="45" x14ac:dyDescent="0.25">
      <c r="A64" s="231" t="s">
        <v>785</v>
      </c>
      <c r="B64" s="241">
        <v>7743654609</v>
      </c>
      <c r="C64" s="241">
        <v>147</v>
      </c>
      <c r="D64" s="242">
        <v>2010390000</v>
      </c>
      <c r="E64" s="231" t="s">
        <v>821</v>
      </c>
      <c r="F64" s="259" t="s">
        <v>5</v>
      </c>
      <c r="G64" s="257" t="s">
        <v>5</v>
      </c>
      <c r="H64" s="259" t="s">
        <v>5</v>
      </c>
      <c r="I64" s="259" t="s">
        <v>5</v>
      </c>
      <c r="J64" s="257"/>
      <c r="K64" s="103"/>
    </row>
    <row r="65" spans="1:11" ht="45" x14ac:dyDescent="0.25">
      <c r="A65" s="231" t="s">
        <v>53</v>
      </c>
      <c r="B65" s="241">
        <v>7734598490</v>
      </c>
      <c r="C65" s="241">
        <v>148</v>
      </c>
      <c r="D65" s="242">
        <v>2010400000</v>
      </c>
      <c r="E65" s="231" t="s">
        <v>822</v>
      </c>
      <c r="F65" s="257" t="s">
        <v>5</v>
      </c>
      <c r="G65" s="257" t="s">
        <v>5</v>
      </c>
      <c r="H65" s="257" t="s">
        <v>5</v>
      </c>
      <c r="I65" s="257" t="s">
        <v>5</v>
      </c>
      <c r="J65" s="257" t="s">
        <v>5</v>
      </c>
      <c r="K65" s="103"/>
    </row>
    <row r="66" spans="1:11" ht="45" x14ac:dyDescent="0.25">
      <c r="A66" s="231" t="s">
        <v>399</v>
      </c>
      <c r="B66" s="241">
        <v>7423000572</v>
      </c>
      <c r="C66" s="241">
        <v>10</v>
      </c>
      <c r="D66" s="242">
        <v>1110000000</v>
      </c>
      <c r="E66" s="231" t="s">
        <v>914</v>
      </c>
      <c r="F66" s="257" t="s">
        <v>5</v>
      </c>
      <c r="G66" s="257" t="s">
        <v>5</v>
      </c>
      <c r="H66" s="257"/>
      <c r="I66" s="257" t="s">
        <v>5</v>
      </c>
      <c r="J66" s="257"/>
      <c r="K66" s="103"/>
    </row>
    <row r="67" spans="1:11" ht="30" x14ac:dyDescent="0.25">
      <c r="A67" s="231" t="s">
        <v>55</v>
      </c>
      <c r="B67" s="241">
        <v>7724675770</v>
      </c>
      <c r="C67" s="241">
        <v>272</v>
      </c>
      <c r="D67" s="242">
        <v>2010420000</v>
      </c>
      <c r="E67" s="231" t="s">
        <v>823</v>
      </c>
      <c r="F67" s="257" t="s">
        <v>5</v>
      </c>
      <c r="G67" s="257" t="s">
        <v>5</v>
      </c>
      <c r="H67" s="257" t="s">
        <v>5</v>
      </c>
      <c r="I67" s="257" t="s">
        <v>5</v>
      </c>
      <c r="J67" s="257"/>
      <c r="K67" s="103"/>
    </row>
    <row r="68" spans="1:11" ht="60" x14ac:dyDescent="0.25">
      <c r="A68" s="231" t="s">
        <v>409</v>
      </c>
      <c r="B68" s="241">
        <v>5254001230</v>
      </c>
      <c r="C68" s="241">
        <v>14</v>
      </c>
      <c r="D68" s="242">
        <v>1150000000</v>
      </c>
      <c r="E68" s="231" t="s">
        <v>915</v>
      </c>
      <c r="F68" s="257" t="s">
        <v>5</v>
      </c>
      <c r="G68" s="257" t="s">
        <v>5</v>
      </c>
      <c r="H68" s="257"/>
      <c r="I68" s="257" t="s">
        <v>5</v>
      </c>
      <c r="J68" s="257"/>
      <c r="K68" s="103"/>
    </row>
    <row r="69" spans="1:11" ht="45" x14ac:dyDescent="0.25">
      <c r="A69" s="230" t="s">
        <v>230</v>
      </c>
      <c r="B69" s="241">
        <v>7724683379</v>
      </c>
      <c r="C69" s="241">
        <v>150</v>
      </c>
      <c r="D69" s="242">
        <v>2010430000</v>
      </c>
      <c r="E69" s="231" t="s">
        <v>824</v>
      </c>
      <c r="F69" s="257" t="s">
        <v>5</v>
      </c>
      <c r="G69" s="257" t="s">
        <v>5</v>
      </c>
      <c r="H69" s="257" t="s">
        <v>5</v>
      </c>
      <c r="I69" s="257" t="s">
        <v>5</v>
      </c>
      <c r="J69" s="257" t="s">
        <v>5</v>
      </c>
      <c r="K69" s="103"/>
    </row>
    <row r="70" spans="1:11" ht="30" x14ac:dyDescent="0.25">
      <c r="A70" s="231" t="s">
        <v>59</v>
      </c>
      <c r="B70" s="241">
        <v>5036092340</v>
      </c>
      <c r="C70" s="241">
        <v>184</v>
      </c>
      <c r="D70" s="242">
        <v>2010710000</v>
      </c>
      <c r="E70" s="231" t="s">
        <v>825</v>
      </c>
      <c r="F70" s="257" t="s">
        <v>5</v>
      </c>
      <c r="G70" s="257" t="s">
        <v>5</v>
      </c>
      <c r="H70" s="257" t="s">
        <v>5</v>
      </c>
      <c r="I70" s="257" t="s">
        <v>5</v>
      </c>
      <c r="J70" s="257" t="s">
        <v>5</v>
      </c>
      <c r="K70" s="103"/>
    </row>
    <row r="71" spans="1:11" ht="45" x14ac:dyDescent="0.25">
      <c r="A71" s="231" t="s">
        <v>61</v>
      </c>
      <c r="B71" s="241">
        <v>7706699062</v>
      </c>
      <c r="C71" s="241">
        <v>279</v>
      </c>
      <c r="D71" s="242">
        <v>2010470000</v>
      </c>
      <c r="E71" s="231" t="s">
        <v>826</v>
      </c>
      <c r="F71" s="257" t="s">
        <v>5</v>
      </c>
      <c r="G71" s="257" t="s">
        <v>5</v>
      </c>
      <c r="H71" s="257" t="s">
        <v>5</v>
      </c>
      <c r="I71" s="257" t="s">
        <v>5</v>
      </c>
      <c r="J71" s="257"/>
      <c r="K71" s="103"/>
    </row>
    <row r="72" spans="1:11" ht="30" x14ac:dyDescent="0.25">
      <c r="A72" s="235" t="s">
        <v>1168</v>
      </c>
      <c r="B72" s="241">
        <v>7706413348</v>
      </c>
      <c r="C72" s="241">
        <v>250</v>
      </c>
      <c r="D72" s="242" t="s">
        <v>896</v>
      </c>
      <c r="E72" s="231" t="s">
        <v>918</v>
      </c>
      <c r="F72" s="257" t="s">
        <v>5</v>
      </c>
      <c r="G72" s="257" t="s">
        <v>5</v>
      </c>
      <c r="H72" s="257"/>
      <c r="I72" s="257" t="s">
        <v>5</v>
      </c>
      <c r="J72" s="257" t="s">
        <v>5</v>
      </c>
      <c r="K72" s="103"/>
    </row>
    <row r="73" spans="1:11" x14ac:dyDescent="0.25">
      <c r="A73" s="231" t="s">
        <v>63</v>
      </c>
      <c r="B73" s="241">
        <v>7706729736</v>
      </c>
      <c r="C73" s="241">
        <v>246</v>
      </c>
      <c r="D73" s="242">
        <v>2010900000</v>
      </c>
      <c r="E73" s="241" t="s">
        <v>827</v>
      </c>
      <c r="F73" s="257" t="s">
        <v>5</v>
      </c>
      <c r="G73" s="257" t="s">
        <v>5</v>
      </c>
      <c r="H73" s="257" t="s">
        <v>5</v>
      </c>
      <c r="I73" s="257" t="s">
        <v>5</v>
      </c>
      <c r="J73" s="257"/>
      <c r="K73" s="103"/>
    </row>
    <row r="74" spans="1:11" ht="30" x14ac:dyDescent="0.25">
      <c r="A74" s="231" t="s">
        <v>65</v>
      </c>
      <c r="B74" s="241">
        <v>7708697977</v>
      </c>
      <c r="C74" s="241">
        <v>162</v>
      </c>
      <c r="D74" s="242">
        <v>2010500000</v>
      </c>
      <c r="E74" s="231" t="s">
        <v>828</v>
      </c>
      <c r="F74" s="257" t="s">
        <v>5</v>
      </c>
      <c r="G74" s="257" t="s">
        <v>5</v>
      </c>
      <c r="H74" s="257" t="s">
        <v>5</v>
      </c>
      <c r="I74" s="257" t="s">
        <v>5</v>
      </c>
      <c r="J74" s="257"/>
      <c r="K74" s="103"/>
    </row>
    <row r="75" spans="1:11" x14ac:dyDescent="0.25">
      <c r="A75" s="231" t="s">
        <v>418</v>
      </c>
      <c r="B75" s="241">
        <v>2452000401</v>
      </c>
      <c r="C75" s="241">
        <v>222</v>
      </c>
      <c r="D75" s="242">
        <v>3020000000</v>
      </c>
      <c r="E75" s="231" t="s">
        <v>919</v>
      </c>
      <c r="F75" s="257" t="s">
        <v>5</v>
      </c>
      <c r="G75" s="257" t="s">
        <v>5</v>
      </c>
      <c r="H75" s="257"/>
      <c r="I75" s="257" t="s">
        <v>5</v>
      </c>
      <c r="J75" s="257"/>
      <c r="K75" s="103"/>
    </row>
    <row r="76" spans="1:11" x14ac:dyDescent="0.25">
      <c r="A76" s="231" t="s">
        <v>67</v>
      </c>
      <c r="B76" s="241">
        <v>4506004751</v>
      </c>
      <c r="C76" s="241">
        <v>87</v>
      </c>
      <c r="D76" s="242">
        <v>2010230800</v>
      </c>
      <c r="E76" s="231" t="s">
        <v>829</v>
      </c>
      <c r="F76" s="257" t="s">
        <v>5</v>
      </c>
      <c r="G76" s="257" t="s">
        <v>5</v>
      </c>
      <c r="H76" s="257" t="s">
        <v>5</v>
      </c>
      <c r="I76" s="257" t="s">
        <v>5</v>
      </c>
      <c r="J76" s="257" t="s">
        <v>5</v>
      </c>
      <c r="K76" s="103"/>
    </row>
    <row r="77" spans="1:11" x14ac:dyDescent="0.25">
      <c r="A77" s="231" t="s">
        <v>376</v>
      </c>
      <c r="B77" s="241">
        <v>5010036460</v>
      </c>
      <c r="C77" s="241">
        <v>281</v>
      </c>
      <c r="D77" s="242">
        <v>2010510000</v>
      </c>
      <c r="E77" s="231" t="s">
        <v>830</v>
      </c>
      <c r="F77" s="257" t="s">
        <v>5</v>
      </c>
      <c r="G77" s="257" t="s">
        <v>5</v>
      </c>
      <c r="H77" s="257" t="s">
        <v>5</v>
      </c>
      <c r="I77" s="257" t="s">
        <v>5</v>
      </c>
      <c r="J77" s="257"/>
      <c r="K77" s="103"/>
    </row>
    <row r="78" spans="1:11" x14ac:dyDescent="0.25">
      <c r="A78" s="231" t="s">
        <v>69</v>
      </c>
      <c r="B78" s="241">
        <v>7706730001</v>
      </c>
      <c r="C78" s="241">
        <v>347</v>
      </c>
      <c r="D78" s="242">
        <v>2010890000</v>
      </c>
      <c r="E78" s="231" t="s">
        <v>831</v>
      </c>
      <c r="F78" s="257" t="s">
        <v>5</v>
      </c>
      <c r="G78" s="257" t="s">
        <v>5</v>
      </c>
      <c r="H78" s="257" t="s">
        <v>5</v>
      </c>
      <c r="I78" s="257" t="s">
        <v>5</v>
      </c>
      <c r="J78" s="257" t="s">
        <v>5</v>
      </c>
      <c r="K78" s="103"/>
    </row>
    <row r="79" spans="1:11" x14ac:dyDescent="0.25">
      <c r="A79" s="230" t="s">
        <v>71</v>
      </c>
      <c r="B79" s="241">
        <v>7708671295</v>
      </c>
      <c r="C79" s="241">
        <v>24</v>
      </c>
      <c r="D79" s="242">
        <v>2010020602</v>
      </c>
      <c r="E79" s="231" t="s">
        <v>1586</v>
      </c>
      <c r="F79" s="257" t="s">
        <v>5</v>
      </c>
      <c r="G79" s="257" t="s">
        <v>5</v>
      </c>
      <c r="H79" s="257" t="s">
        <v>5</v>
      </c>
      <c r="I79" s="257" t="s">
        <v>5</v>
      </c>
      <c r="J79" s="257" t="s">
        <v>5</v>
      </c>
      <c r="K79" s="103"/>
    </row>
    <row r="80" spans="1:11" ht="30" x14ac:dyDescent="0.25">
      <c r="A80" s="231" t="s">
        <v>73</v>
      </c>
      <c r="B80" s="241">
        <v>7701763846</v>
      </c>
      <c r="C80" s="241">
        <v>152</v>
      </c>
      <c r="D80" s="242">
        <v>2010450000</v>
      </c>
      <c r="E80" s="231" t="s">
        <v>833</v>
      </c>
      <c r="F80" s="257" t="s">
        <v>5</v>
      </c>
      <c r="G80" s="257" t="s">
        <v>5</v>
      </c>
      <c r="H80" s="257" t="s">
        <v>5</v>
      </c>
      <c r="I80" s="257" t="s">
        <v>5</v>
      </c>
      <c r="J80" s="257"/>
      <c r="K80" s="103"/>
    </row>
    <row r="81" spans="1:11" x14ac:dyDescent="0.25">
      <c r="A81" s="231" t="s">
        <v>75</v>
      </c>
      <c r="B81" s="241">
        <v>5036039258</v>
      </c>
      <c r="C81" s="241">
        <v>99</v>
      </c>
      <c r="D81" s="242">
        <v>2010230917</v>
      </c>
      <c r="E81" s="231" t="s">
        <v>834</v>
      </c>
      <c r="F81" s="257" t="s">
        <v>5</v>
      </c>
      <c r="G81" s="257" t="s">
        <v>5</v>
      </c>
      <c r="H81" s="257" t="s">
        <v>5</v>
      </c>
      <c r="I81" s="257" t="s">
        <v>5</v>
      </c>
      <c r="J81" s="257"/>
      <c r="K81" s="103"/>
    </row>
    <row r="82" spans="1:11" x14ac:dyDescent="0.25">
      <c r="A82" s="231" t="s">
        <v>77</v>
      </c>
      <c r="B82" s="241">
        <v>5036040729</v>
      </c>
      <c r="C82" s="241">
        <v>100</v>
      </c>
      <c r="D82" s="242">
        <v>2010230918</v>
      </c>
      <c r="E82" s="230" t="s">
        <v>835</v>
      </c>
      <c r="F82" s="257" t="s">
        <v>5</v>
      </c>
      <c r="G82" s="257" t="s">
        <v>5</v>
      </c>
      <c r="H82" s="257" t="s">
        <v>5</v>
      </c>
      <c r="I82" s="257" t="s">
        <v>5</v>
      </c>
      <c r="J82" s="257" t="s">
        <v>5</v>
      </c>
      <c r="K82" s="103"/>
    </row>
    <row r="83" spans="1:11" x14ac:dyDescent="0.25">
      <c r="A83" s="231" t="s">
        <v>79</v>
      </c>
      <c r="B83" s="241">
        <v>7450045935</v>
      </c>
      <c r="C83" s="241">
        <v>127</v>
      </c>
      <c r="D83" s="242">
        <v>2010241600</v>
      </c>
      <c r="E83" s="231" t="s">
        <v>80</v>
      </c>
      <c r="F83" s="257" t="s">
        <v>5</v>
      </c>
      <c r="G83" s="257" t="s">
        <v>5</v>
      </c>
      <c r="H83" s="257" t="s">
        <v>5</v>
      </c>
      <c r="I83" s="257" t="s">
        <v>5</v>
      </c>
      <c r="J83" s="257"/>
      <c r="K83" s="103"/>
    </row>
    <row r="84" spans="1:11" x14ac:dyDescent="0.25">
      <c r="A84" s="231" t="s">
        <v>388</v>
      </c>
      <c r="B84" s="241">
        <v>6639019655</v>
      </c>
      <c r="C84" s="241">
        <v>163</v>
      </c>
      <c r="D84" s="242">
        <v>2010540000</v>
      </c>
      <c r="E84" s="231" t="s">
        <v>836</v>
      </c>
      <c r="F84" s="257" t="s">
        <v>5</v>
      </c>
      <c r="G84" s="257" t="s">
        <v>5</v>
      </c>
      <c r="H84" s="257" t="s">
        <v>5</v>
      </c>
      <c r="I84" s="257" t="s">
        <v>5</v>
      </c>
      <c r="J84" s="257"/>
      <c r="K84" s="103"/>
    </row>
    <row r="85" spans="1:11" x14ac:dyDescent="0.25">
      <c r="A85" s="231" t="s">
        <v>1322</v>
      </c>
      <c r="B85" s="241">
        <v>5254491506</v>
      </c>
      <c r="C85" s="241">
        <v>481838</v>
      </c>
      <c r="D85" s="242">
        <v>1150000006</v>
      </c>
      <c r="E85" s="231" t="s">
        <v>1323</v>
      </c>
      <c r="F85" s="257" t="s">
        <v>5</v>
      </c>
      <c r="G85" s="260"/>
      <c r="H85" s="257"/>
      <c r="I85" s="257" t="s">
        <v>5</v>
      </c>
      <c r="J85" s="257"/>
      <c r="K85" s="103"/>
    </row>
    <row r="86" spans="1:11" ht="30" x14ac:dyDescent="0.25">
      <c r="A86" s="231" t="s">
        <v>81</v>
      </c>
      <c r="B86" s="241">
        <v>7706689000</v>
      </c>
      <c r="C86" s="241">
        <v>134</v>
      </c>
      <c r="D86" s="241">
        <v>2010242300</v>
      </c>
      <c r="E86" s="231" t="s">
        <v>837</v>
      </c>
      <c r="F86" s="257" t="s">
        <v>5</v>
      </c>
      <c r="G86" s="257" t="s">
        <v>5</v>
      </c>
      <c r="H86" s="257" t="s">
        <v>5</v>
      </c>
      <c r="I86" s="257" t="s">
        <v>5</v>
      </c>
      <c r="J86" s="257"/>
      <c r="K86" s="103"/>
    </row>
    <row r="87" spans="1:11" x14ac:dyDescent="0.25">
      <c r="A87" s="231" t="s">
        <v>83</v>
      </c>
      <c r="B87" s="241">
        <v>2453014750</v>
      </c>
      <c r="C87" s="241">
        <v>339</v>
      </c>
      <c r="D87" s="242">
        <v>2010230001</v>
      </c>
      <c r="E87" s="231" t="s">
        <v>759</v>
      </c>
      <c r="F87" s="257" t="s">
        <v>5</v>
      </c>
      <c r="G87" s="257" t="s">
        <v>5</v>
      </c>
      <c r="H87" s="257" t="s">
        <v>5</v>
      </c>
      <c r="I87" s="257" t="s">
        <v>5</v>
      </c>
      <c r="J87" s="257"/>
      <c r="K87" s="103"/>
    </row>
    <row r="88" spans="1:11" x14ac:dyDescent="0.25">
      <c r="A88" s="231" t="s">
        <v>249</v>
      </c>
      <c r="B88" s="241">
        <v>2458013365</v>
      </c>
      <c r="C88" s="241">
        <v>367574</v>
      </c>
      <c r="D88" s="242">
        <v>2010551000</v>
      </c>
      <c r="E88" s="231" t="s">
        <v>838</v>
      </c>
      <c r="F88" s="259" t="s">
        <v>5</v>
      </c>
      <c r="G88" s="257" t="s">
        <v>5</v>
      </c>
      <c r="H88" s="259" t="s">
        <v>5</v>
      </c>
      <c r="I88" s="259" t="s">
        <v>5</v>
      </c>
      <c r="J88" s="257"/>
      <c r="K88" s="103"/>
    </row>
    <row r="89" spans="1:11" x14ac:dyDescent="0.25">
      <c r="A89" s="231" t="s">
        <v>85</v>
      </c>
      <c r="B89" s="241">
        <v>3305004397</v>
      </c>
      <c r="C89" s="241">
        <v>119</v>
      </c>
      <c r="D89" s="242">
        <v>2010240600</v>
      </c>
      <c r="E89" s="231" t="s">
        <v>839</v>
      </c>
      <c r="F89" s="257" t="s">
        <v>5</v>
      </c>
      <c r="G89" s="257" t="s">
        <v>5</v>
      </c>
      <c r="H89" s="257" t="s">
        <v>5</v>
      </c>
      <c r="I89" s="257" t="s">
        <v>5</v>
      </c>
      <c r="J89" s="257" t="s">
        <v>5</v>
      </c>
      <c r="K89" s="103"/>
    </row>
    <row r="90" spans="1:11" x14ac:dyDescent="0.25">
      <c r="A90" s="231" t="s">
        <v>87</v>
      </c>
      <c r="B90" s="241">
        <v>7726682003</v>
      </c>
      <c r="C90" s="241">
        <v>217178</v>
      </c>
      <c r="D90" s="242">
        <v>2010600000</v>
      </c>
      <c r="E90" s="230" t="s">
        <v>840</v>
      </c>
      <c r="F90" s="257" t="s">
        <v>5</v>
      </c>
      <c r="G90" s="257" t="s">
        <v>5</v>
      </c>
      <c r="H90" s="257" t="s">
        <v>5</v>
      </c>
      <c r="I90" s="257" t="s">
        <v>5</v>
      </c>
      <c r="J90" s="257"/>
      <c r="K90" s="103"/>
    </row>
    <row r="91" spans="1:11" x14ac:dyDescent="0.25">
      <c r="A91" s="231" t="s">
        <v>89</v>
      </c>
      <c r="B91" s="241">
        <v>7705833438</v>
      </c>
      <c r="C91" s="241">
        <v>123</v>
      </c>
      <c r="D91" s="242">
        <v>2010241100</v>
      </c>
      <c r="E91" s="231" t="s">
        <v>90</v>
      </c>
      <c r="F91" s="257" t="s">
        <v>5</v>
      </c>
      <c r="G91" s="257" t="s">
        <v>5</v>
      </c>
      <c r="H91" s="257" t="s">
        <v>5</v>
      </c>
      <c r="I91" s="257" t="s">
        <v>5</v>
      </c>
      <c r="J91" s="257"/>
      <c r="K91" s="103"/>
    </row>
    <row r="92" spans="1:11" x14ac:dyDescent="0.25">
      <c r="A92" s="231" t="s">
        <v>673</v>
      </c>
      <c r="B92" s="241">
        <v>7711077412</v>
      </c>
      <c r="C92" s="241">
        <v>285</v>
      </c>
      <c r="D92" s="242">
        <v>2010590317</v>
      </c>
      <c r="E92" s="236" t="s">
        <v>957</v>
      </c>
      <c r="F92" s="259" t="s">
        <v>5</v>
      </c>
      <c r="G92" s="259" t="s">
        <v>5</v>
      </c>
      <c r="H92" s="259" t="s">
        <v>5</v>
      </c>
      <c r="I92" s="259" t="s">
        <v>5</v>
      </c>
      <c r="J92" s="257"/>
      <c r="K92" s="103"/>
    </row>
    <row r="93" spans="1:11" x14ac:dyDescent="0.25">
      <c r="A93" s="237" t="s">
        <v>1621</v>
      </c>
      <c r="B93" s="241">
        <v>7827004484</v>
      </c>
      <c r="C93" s="241">
        <v>116493</v>
      </c>
      <c r="D93" s="242">
        <v>2010592500</v>
      </c>
      <c r="E93" s="231" t="s">
        <v>1624</v>
      </c>
      <c r="F93" s="259" t="s">
        <v>5</v>
      </c>
      <c r="G93" s="259"/>
      <c r="H93" s="259" t="s">
        <v>5</v>
      </c>
      <c r="I93" s="259" t="s">
        <v>5</v>
      </c>
      <c r="J93" s="257"/>
      <c r="K93" s="103"/>
    </row>
    <row r="94" spans="1:11" x14ac:dyDescent="0.25">
      <c r="A94" s="231" t="s">
        <v>91</v>
      </c>
      <c r="B94" s="241">
        <v>7715020463</v>
      </c>
      <c r="C94" s="241">
        <v>113</v>
      </c>
      <c r="D94" s="242">
        <v>2010231300</v>
      </c>
      <c r="E94" s="231" t="s">
        <v>841</v>
      </c>
      <c r="F94" s="257" t="s">
        <v>5</v>
      </c>
      <c r="G94" s="260"/>
      <c r="H94" s="257" t="s">
        <v>5</v>
      </c>
      <c r="I94" s="257" t="s">
        <v>5</v>
      </c>
      <c r="J94" s="257"/>
      <c r="K94" s="103"/>
    </row>
    <row r="95" spans="1:11" x14ac:dyDescent="0.25">
      <c r="A95" s="232" t="s">
        <v>950</v>
      </c>
      <c r="B95" s="241">
        <v>1001201343</v>
      </c>
      <c r="C95" s="241">
        <v>359</v>
      </c>
      <c r="D95" s="242">
        <v>2010242601</v>
      </c>
      <c r="E95" s="236" t="s">
        <v>958</v>
      </c>
      <c r="F95" s="259" t="s">
        <v>5</v>
      </c>
      <c r="G95" s="259" t="s">
        <v>5</v>
      </c>
      <c r="H95" s="259" t="s">
        <v>5</v>
      </c>
      <c r="I95" s="259" t="s">
        <v>5</v>
      </c>
      <c r="J95" s="257"/>
      <c r="K95" s="103"/>
    </row>
    <row r="96" spans="1:11" x14ac:dyDescent="0.25">
      <c r="A96" s="231" t="s">
        <v>398</v>
      </c>
      <c r="B96" s="241">
        <v>7422000795</v>
      </c>
      <c r="C96" s="241">
        <v>6</v>
      </c>
      <c r="D96" s="242">
        <v>1070000000</v>
      </c>
      <c r="E96" s="231" t="s">
        <v>920</v>
      </c>
      <c r="F96" s="257" t="s">
        <v>5</v>
      </c>
      <c r="G96" s="257" t="s">
        <v>5</v>
      </c>
      <c r="H96" s="257"/>
      <c r="I96" s="257" t="s">
        <v>5</v>
      </c>
      <c r="J96" s="257"/>
      <c r="K96" s="103"/>
    </row>
    <row r="97" spans="1:11" ht="30" x14ac:dyDescent="0.25">
      <c r="A97" s="231" t="s">
        <v>1324</v>
      </c>
      <c r="B97" s="241">
        <v>7707058167</v>
      </c>
      <c r="C97" s="241">
        <v>249966</v>
      </c>
      <c r="D97" s="242">
        <v>1190000000</v>
      </c>
      <c r="E97" s="231" t="s">
        <v>1325</v>
      </c>
      <c r="F97" s="257" t="s">
        <v>5</v>
      </c>
      <c r="G97" s="257" t="s">
        <v>5</v>
      </c>
      <c r="H97" s="257"/>
      <c r="I97" s="257" t="s">
        <v>5</v>
      </c>
      <c r="J97" s="257"/>
      <c r="K97" s="103"/>
    </row>
    <row r="98" spans="1:11" x14ac:dyDescent="0.25">
      <c r="A98" s="231" t="s">
        <v>93</v>
      </c>
      <c r="B98" s="241">
        <v>7724558466</v>
      </c>
      <c r="C98" s="241">
        <v>30</v>
      </c>
      <c r="D98" s="242">
        <v>2010100000</v>
      </c>
      <c r="E98" s="231" t="s">
        <v>842</v>
      </c>
      <c r="F98" s="257" t="s">
        <v>5</v>
      </c>
      <c r="G98" s="257" t="s">
        <v>5</v>
      </c>
      <c r="H98" s="257" t="s">
        <v>5</v>
      </c>
      <c r="I98" s="257" t="s">
        <v>5</v>
      </c>
      <c r="J98" s="257" t="s">
        <v>5</v>
      </c>
      <c r="K98" s="103"/>
    </row>
    <row r="99" spans="1:11" ht="30" x14ac:dyDescent="0.25">
      <c r="A99" s="231" t="s">
        <v>95</v>
      </c>
      <c r="B99" s="241">
        <v>7721730486</v>
      </c>
      <c r="C99" s="241">
        <v>214196</v>
      </c>
      <c r="D99" s="242">
        <v>2010740000</v>
      </c>
      <c r="E99" s="231" t="s">
        <v>843</v>
      </c>
      <c r="F99" s="257" t="s">
        <v>5</v>
      </c>
      <c r="G99" s="257" t="s">
        <v>5</v>
      </c>
      <c r="H99" s="257" t="s">
        <v>5</v>
      </c>
      <c r="I99" s="257" t="s">
        <v>5</v>
      </c>
      <c r="J99" s="257"/>
      <c r="K99" s="103"/>
    </row>
    <row r="100" spans="1:11" x14ac:dyDescent="0.25">
      <c r="A100" s="231" t="s">
        <v>97</v>
      </c>
      <c r="B100" s="241">
        <v>5053066861</v>
      </c>
      <c r="C100" s="241">
        <v>59</v>
      </c>
      <c r="D100" s="242">
        <v>2010230115</v>
      </c>
      <c r="E100" s="231" t="s">
        <v>767</v>
      </c>
      <c r="F100" s="257" t="s">
        <v>5</v>
      </c>
      <c r="G100" s="260"/>
      <c r="H100" s="257" t="s">
        <v>5</v>
      </c>
      <c r="I100" s="257" t="s">
        <v>5</v>
      </c>
      <c r="J100" s="257"/>
      <c r="K100" s="103"/>
    </row>
    <row r="101" spans="1:11" x14ac:dyDescent="0.25">
      <c r="A101" s="231" t="s">
        <v>99</v>
      </c>
      <c r="B101" s="241">
        <v>5053005918</v>
      </c>
      <c r="C101" s="241">
        <v>46</v>
      </c>
      <c r="D101" s="242">
        <v>2010230100</v>
      </c>
      <c r="E101" s="231" t="s">
        <v>844</v>
      </c>
      <c r="F101" s="257" t="s">
        <v>5</v>
      </c>
      <c r="G101" s="257" t="s">
        <v>5</v>
      </c>
      <c r="H101" s="257" t="s">
        <v>5</v>
      </c>
      <c r="I101" s="257" t="s">
        <v>5</v>
      </c>
      <c r="J101" s="257"/>
      <c r="K101" s="103"/>
    </row>
    <row r="102" spans="1:11" x14ac:dyDescent="0.25">
      <c r="A102" s="231" t="s">
        <v>393</v>
      </c>
      <c r="B102" s="241">
        <v>7706760091</v>
      </c>
      <c r="C102" s="241">
        <v>215181</v>
      </c>
      <c r="D102" s="242">
        <v>4010000100</v>
      </c>
      <c r="E102" s="231" t="s">
        <v>845</v>
      </c>
      <c r="F102" s="257" t="s">
        <v>5</v>
      </c>
      <c r="G102" s="257" t="s">
        <v>5</v>
      </c>
      <c r="H102" s="257" t="s">
        <v>5</v>
      </c>
      <c r="I102" s="257" t="s">
        <v>5</v>
      </c>
      <c r="J102" s="257"/>
      <c r="K102" s="103"/>
    </row>
    <row r="103" spans="1:11" ht="45" x14ac:dyDescent="0.25">
      <c r="A103" s="231" t="s">
        <v>101</v>
      </c>
      <c r="B103" s="241">
        <v>7720723422</v>
      </c>
      <c r="C103" s="241">
        <v>219385</v>
      </c>
      <c r="D103" s="242">
        <v>2010630000</v>
      </c>
      <c r="E103" s="231" t="s">
        <v>846</v>
      </c>
      <c r="F103" s="257" t="s">
        <v>5</v>
      </c>
      <c r="G103" s="257" t="s">
        <v>5</v>
      </c>
      <c r="H103" s="257" t="s">
        <v>5</v>
      </c>
      <c r="I103" s="257" t="s">
        <v>5</v>
      </c>
      <c r="J103" s="257"/>
      <c r="K103" s="103"/>
    </row>
    <row r="104" spans="1:11" x14ac:dyDescent="0.25">
      <c r="A104" s="231" t="s">
        <v>232</v>
      </c>
      <c r="B104" s="241">
        <v>6916015670</v>
      </c>
      <c r="C104" s="241">
        <v>302</v>
      </c>
      <c r="D104" s="242">
        <v>2010620200</v>
      </c>
      <c r="E104" s="231" t="s">
        <v>233</v>
      </c>
      <c r="F104" s="257" t="s">
        <v>5</v>
      </c>
      <c r="G104" s="257" t="s">
        <v>5</v>
      </c>
      <c r="H104" s="257"/>
      <c r="I104" s="259" t="s">
        <v>5</v>
      </c>
      <c r="J104" s="257"/>
      <c r="K104" s="103"/>
    </row>
    <row r="105" spans="1:11" x14ac:dyDescent="0.25">
      <c r="A105" s="231" t="s">
        <v>234</v>
      </c>
      <c r="B105" s="241">
        <v>7329008990</v>
      </c>
      <c r="C105" s="241">
        <v>304288</v>
      </c>
      <c r="D105" s="242">
        <v>2010970000</v>
      </c>
      <c r="E105" s="231" t="s">
        <v>235</v>
      </c>
      <c r="F105" s="257" t="s">
        <v>5</v>
      </c>
      <c r="G105" s="257" t="s">
        <v>5</v>
      </c>
      <c r="H105" s="257" t="s">
        <v>5</v>
      </c>
      <c r="I105" s="257" t="s">
        <v>5</v>
      </c>
      <c r="J105" s="257"/>
      <c r="K105" s="103"/>
    </row>
    <row r="106" spans="1:11" x14ac:dyDescent="0.25">
      <c r="A106" s="231" t="s">
        <v>103</v>
      </c>
      <c r="B106" s="241">
        <v>5410021660</v>
      </c>
      <c r="C106" s="241">
        <v>67</v>
      </c>
      <c r="D106" s="242">
        <v>2010230207</v>
      </c>
      <c r="E106" s="231" t="s">
        <v>757</v>
      </c>
      <c r="F106" s="257" t="s">
        <v>5</v>
      </c>
      <c r="G106" s="260"/>
      <c r="H106" s="257" t="s">
        <v>5</v>
      </c>
      <c r="I106" s="257" t="s">
        <v>5</v>
      </c>
      <c r="J106" s="257"/>
      <c r="K106" s="103"/>
    </row>
    <row r="107" spans="1:11" x14ac:dyDescent="0.25">
      <c r="A107" s="231" t="s">
        <v>105</v>
      </c>
      <c r="B107" s="241">
        <v>5410028351</v>
      </c>
      <c r="C107" s="241">
        <v>70</v>
      </c>
      <c r="D107" s="242">
        <v>2010230210</v>
      </c>
      <c r="E107" s="231" t="s">
        <v>758</v>
      </c>
      <c r="F107" s="257" t="s">
        <v>5</v>
      </c>
      <c r="G107" s="260"/>
      <c r="H107" s="257" t="s">
        <v>5</v>
      </c>
      <c r="I107" s="257" t="s">
        <v>5</v>
      </c>
      <c r="J107" s="257"/>
      <c r="K107" s="103"/>
    </row>
    <row r="108" spans="1:11" x14ac:dyDescent="0.25">
      <c r="A108" s="231" t="s">
        <v>107</v>
      </c>
      <c r="B108" s="241">
        <v>6629020806</v>
      </c>
      <c r="C108" s="241">
        <v>130</v>
      </c>
      <c r="D108" s="242">
        <v>2010241900</v>
      </c>
      <c r="E108" s="231" t="s">
        <v>764</v>
      </c>
      <c r="F108" s="257" t="s">
        <v>5</v>
      </c>
      <c r="G108" s="260"/>
      <c r="H108" s="257" t="s">
        <v>5</v>
      </c>
      <c r="I108" s="257" t="s">
        <v>5</v>
      </c>
      <c r="J108" s="257"/>
      <c r="K108" s="103"/>
    </row>
    <row r="109" spans="1:11" x14ac:dyDescent="0.25">
      <c r="A109" s="231" t="s">
        <v>109</v>
      </c>
      <c r="B109" s="241">
        <v>5410114184</v>
      </c>
      <c r="C109" s="241">
        <v>61</v>
      </c>
      <c r="D109" s="242">
        <v>2010230200</v>
      </c>
      <c r="E109" s="231" t="s">
        <v>847</v>
      </c>
      <c r="F109" s="257" t="s">
        <v>5</v>
      </c>
      <c r="G109" s="257" t="s">
        <v>5</v>
      </c>
      <c r="H109" s="257" t="s">
        <v>5</v>
      </c>
      <c r="I109" s="257" t="s">
        <v>5</v>
      </c>
      <c r="J109" s="257"/>
      <c r="K109" s="103"/>
    </row>
    <row r="110" spans="1:11" x14ac:dyDescent="0.25">
      <c r="A110" s="231" t="s">
        <v>786</v>
      </c>
      <c r="B110" s="241">
        <v>5260214123</v>
      </c>
      <c r="C110" s="241">
        <v>176</v>
      </c>
      <c r="D110" s="242">
        <v>2010620000</v>
      </c>
      <c r="E110" s="241" t="s">
        <v>848</v>
      </c>
      <c r="F110" s="259" t="s">
        <v>5</v>
      </c>
      <c r="G110" s="259" t="s">
        <v>5</v>
      </c>
      <c r="H110" s="259"/>
      <c r="I110" s="259" t="s">
        <v>5</v>
      </c>
      <c r="J110" s="257" t="s">
        <v>5</v>
      </c>
      <c r="K110" s="103"/>
    </row>
    <row r="111" spans="1:11" ht="45" x14ac:dyDescent="0.25">
      <c r="A111" s="231" t="s">
        <v>113</v>
      </c>
      <c r="B111" s="241">
        <v>7302040242</v>
      </c>
      <c r="C111" s="241">
        <v>159</v>
      </c>
      <c r="D111" s="242">
        <v>2010480000</v>
      </c>
      <c r="E111" s="231" t="s">
        <v>781</v>
      </c>
      <c r="F111" s="257" t="s">
        <v>5</v>
      </c>
      <c r="G111" s="257" t="s">
        <v>5</v>
      </c>
      <c r="H111" s="257" t="s">
        <v>5</v>
      </c>
      <c r="I111" s="257" t="s">
        <v>5</v>
      </c>
      <c r="J111" s="257"/>
      <c r="K111" s="103"/>
    </row>
    <row r="112" spans="1:11" x14ac:dyDescent="0.25">
      <c r="A112" s="231" t="s">
        <v>411</v>
      </c>
      <c r="B112" s="241">
        <v>5027241394</v>
      </c>
      <c r="C112" s="241">
        <v>449522</v>
      </c>
      <c r="D112" s="242">
        <v>4070000000</v>
      </c>
      <c r="E112" s="230" t="s">
        <v>922</v>
      </c>
      <c r="F112" s="257" t="s">
        <v>5</v>
      </c>
      <c r="G112" s="257" t="s">
        <v>5</v>
      </c>
      <c r="H112" s="257"/>
      <c r="I112" s="257" t="s">
        <v>5</v>
      </c>
      <c r="J112" s="257"/>
      <c r="K112" s="103"/>
    </row>
    <row r="113" spans="1:11" ht="30" x14ac:dyDescent="0.25">
      <c r="A113" s="231" t="s">
        <v>115</v>
      </c>
      <c r="B113" s="241">
        <v>7726606316</v>
      </c>
      <c r="C113" s="241">
        <v>149</v>
      </c>
      <c r="D113" s="242">
        <v>2010410000</v>
      </c>
      <c r="E113" s="231" t="s">
        <v>849</v>
      </c>
      <c r="F113" s="257" t="s">
        <v>5</v>
      </c>
      <c r="G113" s="257" t="s">
        <v>5</v>
      </c>
      <c r="H113" s="257" t="s">
        <v>5</v>
      </c>
      <c r="I113" s="257" t="s">
        <v>5</v>
      </c>
      <c r="J113" s="257" t="s">
        <v>5</v>
      </c>
      <c r="K113" s="103"/>
    </row>
    <row r="114" spans="1:11" x14ac:dyDescent="0.25">
      <c r="A114" s="231" t="s">
        <v>387</v>
      </c>
      <c r="B114" s="241">
        <v>7817331468</v>
      </c>
      <c r="C114" s="241">
        <v>340028</v>
      </c>
      <c r="D114" s="242">
        <v>4080000000</v>
      </c>
      <c r="E114" s="231" t="s">
        <v>1587</v>
      </c>
      <c r="F114" s="257" t="s">
        <v>5</v>
      </c>
      <c r="G114" s="257" t="s">
        <v>5</v>
      </c>
      <c r="H114" s="257"/>
      <c r="I114" s="257" t="s">
        <v>5</v>
      </c>
      <c r="J114" s="257"/>
      <c r="K114" s="103"/>
    </row>
    <row r="115" spans="1:11" x14ac:dyDescent="0.25">
      <c r="A115" s="231" t="s">
        <v>117</v>
      </c>
      <c r="B115" s="241">
        <v>7715719854</v>
      </c>
      <c r="C115" s="241">
        <v>164</v>
      </c>
      <c r="D115" s="242">
        <v>2010550000</v>
      </c>
      <c r="E115" s="231" t="s">
        <v>850</v>
      </c>
      <c r="F115" s="257" t="s">
        <v>5</v>
      </c>
      <c r="G115" s="257" t="s">
        <v>5</v>
      </c>
      <c r="H115" s="257" t="s">
        <v>5</v>
      </c>
      <c r="I115" s="257" t="s">
        <v>5</v>
      </c>
      <c r="J115" s="257"/>
      <c r="K115" s="103"/>
    </row>
    <row r="116" spans="1:11" ht="45" x14ac:dyDescent="0.25">
      <c r="A116" s="231" t="s">
        <v>119</v>
      </c>
      <c r="B116" s="241">
        <v>7708698473</v>
      </c>
      <c r="C116" s="241">
        <v>304</v>
      </c>
      <c r="D116" s="242">
        <v>2010650000</v>
      </c>
      <c r="E116" s="237" t="s">
        <v>1588</v>
      </c>
      <c r="F116" s="257" t="s">
        <v>5</v>
      </c>
      <c r="G116" s="257" t="s">
        <v>5</v>
      </c>
      <c r="H116" s="257" t="s">
        <v>5</v>
      </c>
      <c r="I116" s="257" t="s">
        <v>5</v>
      </c>
      <c r="J116" s="257"/>
      <c r="K116" s="103"/>
    </row>
    <row r="117" spans="1:11" ht="30" x14ac:dyDescent="0.25">
      <c r="A117" s="231" t="s">
        <v>414</v>
      </c>
      <c r="B117" s="241">
        <v>4714000067</v>
      </c>
      <c r="C117" s="241">
        <v>240</v>
      </c>
      <c r="D117" s="242">
        <v>4090000000</v>
      </c>
      <c r="E117" s="231" t="s">
        <v>924</v>
      </c>
      <c r="F117" s="257" t="s">
        <v>5</v>
      </c>
      <c r="G117" s="257" t="s">
        <v>5</v>
      </c>
      <c r="H117" s="257"/>
      <c r="I117" s="257" t="s">
        <v>5</v>
      </c>
      <c r="J117" s="257"/>
      <c r="K117" s="103"/>
    </row>
    <row r="118" spans="1:11" ht="45" x14ac:dyDescent="0.25">
      <c r="A118" s="231" t="s">
        <v>392</v>
      </c>
      <c r="B118" s="241">
        <v>7709944065</v>
      </c>
      <c r="C118" s="241">
        <v>340270</v>
      </c>
      <c r="D118" s="242">
        <v>4140000000</v>
      </c>
      <c r="E118" s="231" t="s">
        <v>1589</v>
      </c>
      <c r="F118" s="257" t="s">
        <v>5</v>
      </c>
      <c r="G118" s="257" t="s">
        <v>5</v>
      </c>
      <c r="H118" s="257"/>
      <c r="I118" s="257" t="s">
        <v>5</v>
      </c>
      <c r="J118" s="257"/>
      <c r="K118" s="103"/>
    </row>
    <row r="119" spans="1:11" ht="45" x14ac:dyDescent="0.25">
      <c r="A119" s="232" t="s">
        <v>1169</v>
      </c>
      <c r="B119" s="245"/>
      <c r="C119" s="246">
        <v>10020</v>
      </c>
      <c r="D119" s="242">
        <v>2010411100</v>
      </c>
      <c r="E119" s="232" t="s">
        <v>1326</v>
      </c>
      <c r="F119" s="257" t="s">
        <v>5</v>
      </c>
      <c r="G119" s="260"/>
      <c r="H119" s="265" t="s">
        <v>5</v>
      </c>
      <c r="I119" s="257" t="s">
        <v>5</v>
      </c>
      <c r="J119" s="257"/>
      <c r="K119" s="103"/>
    </row>
    <row r="120" spans="1:11" x14ac:dyDescent="0.25">
      <c r="A120" s="232" t="s">
        <v>121</v>
      </c>
      <c r="B120" s="241">
        <v>7706688991</v>
      </c>
      <c r="C120" s="241">
        <v>133</v>
      </c>
      <c r="D120" s="242">
        <v>2010242200</v>
      </c>
      <c r="E120" s="231" t="s">
        <v>852</v>
      </c>
      <c r="F120" s="257" t="s">
        <v>5</v>
      </c>
      <c r="G120" s="257" t="s">
        <v>5</v>
      </c>
      <c r="H120" s="257" t="s">
        <v>5</v>
      </c>
      <c r="I120" s="257" t="s">
        <v>5</v>
      </c>
      <c r="J120" s="257"/>
      <c r="K120" s="103"/>
    </row>
    <row r="121" spans="1:11" ht="30" x14ac:dyDescent="0.25">
      <c r="A121" s="231" t="s">
        <v>391</v>
      </c>
      <c r="B121" s="241">
        <v>5036005308</v>
      </c>
      <c r="C121" s="241">
        <v>237</v>
      </c>
      <c r="D121" s="242">
        <v>4060000000</v>
      </c>
      <c r="E121" s="231" t="s">
        <v>926</v>
      </c>
      <c r="F121" s="257" t="s">
        <v>5</v>
      </c>
      <c r="G121" s="257" t="s">
        <v>5</v>
      </c>
      <c r="H121" s="257"/>
      <c r="I121" s="257" t="s">
        <v>5</v>
      </c>
      <c r="J121" s="257"/>
      <c r="K121" s="103"/>
    </row>
    <row r="122" spans="1:11" x14ac:dyDescent="0.25">
      <c r="A122" s="231" t="s">
        <v>420</v>
      </c>
      <c r="B122" s="241">
        <v>7802846922</v>
      </c>
      <c r="C122" s="241">
        <v>338909</v>
      </c>
      <c r="D122" s="242">
        <v>4010000000</v>
      </c>
      <c r="E122" s="231" t="s">
        <v>927</v>
      </c>
      <c r="F122" s="257" t="s">
        <v>5</v>
      </c>
      <c r="G122" s="257" t="s">
        <v>5</v>
      </c>
      <c r="H122" s="257"/>
      <c r="I122" s="257" t="s">
        <v>5</v>
      </c>
      <c r="J122" s="257"/>
      <c r="K122" s="103"/>
    </row>
    <row r="123" spans="1:11" ht="30" x14ac:dyDescent="0.25">
      <c r="A123" s="231" t="s">
        <v>417</v>
      </c>
      <c r="B123" s="241">
        <v>5838009089</v>
      </c>
      <c r="C123" s="241">
        <v>242</v>
      </c>
      <c r="D123" s="242">
        <v>4110000000</v>
      </c>
      <c r="E123" s="231" t="s">
        <v>928</v>
      </c>
      <c r="F123" s="257" t="s">
        <v>5</v>
      </c>
      <c r="G123" s="257" t="s">
        <v>5</v>
      </c>
      <c r="H123" s="257"/>
      <c r="I123" s="257" t="s">
        <v>5</v>
      </c>
      <c r="J123" s="257"/>
      <c r="K123" s="103"/>
    </row>
    <row r="124" spans="1:11" x14ac:dyDescent="0.25">
      <c r="A124" s="231" t="s">
        <v>1150</v>
      </c>
      <c r="B124" s="241">
        <v>9701087623</v>
      </c>
      <c r="C124" s="241">
        <v>517363</v>
      </c>
      <c r="D124" s="242">
        <v>2019000000</v>
      </c>
      <c r="E124" s="231" t="s">
        <v>1327</v>
      </c>
      <c r="F124" s="257" t="s">
        <v>5</v>
      </c>
      <c r="G124" s="257" t="s">
        <v>5</v>
      </c>
      <c r="H124" s="257" t="s">
        <v>5</v>
      </c>
      <c r="I124" s="257" t="s">
        <v>5</v>
      </c>
      <c r="J124" s="257"/>
      <c r="K124" s="103"/>
    </row>
    <row r="125" spans="1:11" ht="30" x14ac:dyDescent="0.25">
      <c r="A125" s="231" t="s">
        <v>422</v>
      </c>
      <c r="B125" s="241">
        <v>7802441926</v>
      </c>
      <c r="C125" s="241">
        <v>182</v>
      </c>
      <c r="D125" s="242">
        <v>2010690000</v>
      </c>
      <c r="E125" s="231" t="s">
        <v>853</v>
      </c>
      <c r="F125" s="257" t="s">
        <v>5</v>
      </c>
      <c r="G125" s="257" t="s">
        <v>5</v>
      </c>
      <c r="H125" s="257" t="s">
        <v>5</v>
      </c>
      <c r="I125" s="257" t="s">
        <v>5</v>
      </c>
      <c r="J125" s="257"/>
      <c r="K125" s="103"/>
    </row>
    <row r="126" spans="1:11" x14ac:dyDescent="0.25">
      <c r="A126" s="231" t="s">
        <v>410</v>
      </c>
      <c r="B126" s="241">
        <v>5254081010</v>
      </c>
      <c r="C126" s="241">
        <v>32</v>
      </c>
      <c r="D126" s="242">
        <v>2010150000</v>
      </c>
      <c r="E126" s="231" t="s">
        <v>854</v>
      </c>
      <c r="F126" s="257" t="s">
        <v>5</v>
      </c>
      <c r="G126" s="257" t="s">
        <v>5</v>
      </c>
      <c r="H126" s="257" t="s">
        <v>5</v>
      </c>
      <c r="I126" s="257" t="s">
        <v>5</v>
      </c>
      <c r="J126" s="257"/>
      <c r="K126" s="103"/>
    </row>
    <row r="127" spans="1:11" x14ac:dyDescent="0.25">
      <c r="A127" s="231" t="s">
        <v>375</v>
      </c>
      <c r="B127" s="241">
        <v>7706757331</v>
      </c>
      <c r="C127" s="241">
        <v>208117</v>
      </c>
      <c r="D127" s="242">
        <v>2010920000</v>
      </c>
      <c r="E127" s="231" t="s">
        <v>855</v>
      </c>
      <c r="F127" s="257" t="s">
        <v>5</v>
      </c>
      <c r="G127" s="257" t="s">
        <v>5</v>
      </c>
      <c r="H127" s="257" t="s">
        <v>5</v>
      </c>
      <c r="I127" s="257" t="s">
        <v>5</v>
      </c>
      <c r="J127" s="257"/>
      <c r="K127" s="103"/>
    </row>
    <row r="128" spans="1:11" x14ac:dyDescent="0.25">
      <c r="A128" s="230" t="s">
        <v>1625</v>
      </c>
      <c r="B128" s="241">
        <v>5256065824</v>
      </c>
      <c r="C128" s="241">
        <v>203</v>
      </c>
      <c r="D128" s="242">
        <v>2010840400</v>
      </c>
      <c r="E128" s="231" t="s">
        <v>1626</v>
      </c>
      <c r="F128" s="257"/>
      <c r="G128" s="260"/>
      <c r="H128" s="257"/>
      <c r="I128" s="257"/>
      <c r="J128" s="257"/>
      <c r="K128" s="103"/>
    </row>
    <row r="129" spans="1:11" ht="30" x14ac:dyDescent="0.25">
      <c r="A129" s="231" t="s">
        <v>236</v>
      </c>
      <c r="B129" s="241">
        <v>7726633119</v>
      </c>
      <c r="C129" s="241">
        <v>183</v>
      </c>
      <c r="D129" s="242">
        <v>2010700000</v>
      </c>
      <c r="E129" s="231" t="s">
        <v>856</v>
      </c>
      <c r="F129" s="257" t="s">
        <v>5</v>
      </c>
      <c r="G129" s="257" t="s">
        <v>5</v>
      </c>
      <c r="H129" s="257" t="s">
        <v>5</v>
      </c>
      <c r="I129" s="257" t="s">
        <v>5</v>
      </c>
      <c r="J129" s="257"/>
      <c r="K129" s="103"/>
    </row>
    <row r="130" spans="1:11" x14ac:dyDescent="0.25">
      <c r="A130" s="231" t="s">
        <v>127</v>
      </c>
      <c r="B130" s="241">
        <v>7706751361</v>
      </c>
      <c r="C130" s="241">
        <v>367</v>
      </c>
      <c r="D130" s="242">
        <v>2010910000</v>
      </c>
      <c r="E130" s="231" t="s">
        <v>128</v>
      </c>
      <c r="F130" s="257" t="s">
        <v>5</v>
      </c>
      <c r="G130" s="257" t="s">
        <v>5</v>
      </c>
      <c r="H130" s="257" t="s">
        <v>5</v>
      </c>
      <c r="I130" s="257" t="s">
        <v>5</v>
      </c>
      <c r="J130" s="257"/>
      <c r="K130" s="103"/>
    </row>
    <row r="131" spans="1:11" ht="30" x14ac:dyDescent="0.25">
      <c r="A131" s="231" t="s">
        <v>129</v>
      </c>
      <c r="B131" s="241">
        <v>7706704146</v>
      </c>
      <c r="C131" s="241">
        <v>204</v>
      </c>
      <c r="D131" s="242">
        <v>2010860000</v>
      </c>
      <c r="E131" s="231" t="s">
        <v>857</v>
      </c>
      <c r="F131" s="257" t="s">
        <v>5</v>
      </c>
      <c r="G131" s="257" t="s">
        <v>5</v>
      </c>
      <c r="H131" s="257" t="s">
        <v>5</v>
      </c>
      <c r="I131" s="257" t="s">
        <v>5</v>
      </c>
      <c r="J131" s="257"/>
      <c r="K131" s="103"/>
    </row>
    <row r="132" spans="1:11" ht="30" x14ac:dyDescent="0.25">
      <c r="A132" s="231" t="s">
        <v>131</v>
      </c>
      <c r="B132" s="241">
        <v>5259077666</v>
      </c>
      <c r="C132" s="241">
        <v>185</v>
      </c>
      <c r="D132" s="242">
        <v>2010720000</v>
      </c>
      <c r="E132" s="231" t="s">
        <v>858</v>
      </c>
      <c r="F132" s="257" t="s">
        <v>5</v>
      </c>
      <c r="G132" s="257" t="s">
        <v>5</v>
      </c>
      <c r="H132" s="257" t="s">
        <v>5</v>
      </c>
      <c r="I132" s="257" t="s">
        <v>5</v>
      </c>
      <c r="J132" s="257" t="s">
        <v>5</v>
      </c>
      <c r="K132" s="103"/>
    </row>
    <row r="133" spans="1:11" ht="30" x14ac:dyDescent="0.25">
      <c r="A133" s="231" t="s">
        <v>238</v>
      </c>
      <c r="B133" s="241">
        <v>7024033350</v>
      </c>
      <c r="C133" s="241">
        <v>177333</v>
      </c>
      <c r="D133" s="242">
        <v>2010780500</v>
      </c>
      <c r="E133" s="231" t="s">
        <v>859</v>
      </c>
      <c r="F133" s="259" t="s">
        <v>5</v>
      </c>
      <c r="G133" s="257" t="s">
        <v>5</v>
      </c>
      <c r="H133" s="259" t="s">
        <v>5</v>
      </c>
      <c r="I133" s="259" t="s">
        <v>5</v>
      </c>
      <c r="J133" s="257"/>
      <c r="K133" s="103"/>
    </row>
    <row r="134" spans="1:11" x14ac:dyDescent="0.25">
      <c r="A134" s="231" t="s">
        <v>651</v>
      </c>
      <c r="B134" s="241">
        <v>7703197508</v>
      </c>
      <c r="C134" s="241">
        <v>298588</v>
      </c>
      <c r="D134" s="242">
        <v>2010021800</v>
      </c>
      <c r="E134" s="241" t="s">
        <v>1329</v>
      </c>
      <c r="F134" s="266" t="s">
        <v>1153</v>
      </c>
      <c r="G134" s="260"/>
      <c r="H134" s="266" t="s">
        <v>1153</v>
      </c>
      <c r="I134" s="266" t="s">
        <v>1153</v>
      </c>
      <c r="J134" s="257"/>
      <c r="K134" s="103"/>
    </row>
    <row r="135" spans="1:11" x14ac:dyDescent="0.25">
      <c r="A135" s="231" t="s">
        <v>400</v>
      </c>
      <c r="B135" s="241">
        <v>5410101900</v>
      </c>
      <c r="C135" s="241">
        <v>7</v>
      </c>
      <c r="D135" s="242">
        <v>1080000000</v>
      </c>
      <c r="E135" s="231" t="s">
        <v>931</v>
      </c>
      <c r="F135" s="257" t="s">
        <v>5</v>
      </c>
      <c r="G135" s="257" t="s">
        <v>5</v>
      </c>
      <c r="H135" s="257"/>
      <c r="I135" s="257" t="s">
        <v>5</v>
      </c>
      <c r="J135" s="257"/>
      <c r="K135" s="103"/>
    </row>
    <row r="136" spans="1:11" x14ac:dyDescent="0.25">
      <c r="A136" s="231" t="s">
        <v>1583</v>
      </c>
      <c r="B136" s="241">
        <v>7708332920</v>
      </c>
      <c r="C136" s="241">
        <v>555845</v>
      </c>
      <c r="D136" s="242">
        <v>2010880000</v>
      </c>
      <c r="E136" s="231" t="s">
        <v>1582</v>
      </c>
      <c r="F136" s="257" t="s">
        <v>5</v>
      </c>
      <c r="G136" s="257" t="s">
        <v>5</v>
      </c>
      <c r="H136" s="257" t="s">
        <v>5</v>
      </c>
      <c r="I136" s="257" t="s">
        <v>5</v>
      </c>
      <c r="J136" s="257"/>
      <c r="K136" s="103"/>
    </row>
    <row r="137" spans="1:11" ht="30" x14ac:dyDescent="0.25">
      <c r="A137" s="231" t="s">
        <v>1622</v>
      </c>
      <c r="B137" s="241">
        <v>7729632610</v>
      </c>
      <c r="C137" s="241">
        <v>223386</v>
      </c>
      <c r="D137" s="242">
        <v>2010252100</v>
      </c>
      <c r="E137" s="231" t="s">
        <v>1627</v>
      </c>
      <c r="F137" s="295" t="s">
        <v>5</v>
      </c>
      <c r="G137" s="257" t="s">
        <v>5</v>
      </c>
      <c r="H137" s="257" t="s">
        <v>5</v>
      </c>
      <c r="I137" s="257" t="s">
        <v>5</v>
      </c>
      <c r="J137" s="257"/>
      <c r="K137" s="103"/>
    </row>
    <row r="138" spans="1:11" x14ac:dyDescent="0.25">
      <c r="A138" s="231" t="s">
        <v>1620</v>
      </c>
      <c r="B138" s="241">
        <v>5010043203</v>
      </c>
      <c r="C138" s="241">
        <v>319635</v>
      </c>
      <c r="D138" s="242">
        <v>2010253100</v>
      </c>
      <c r="E138" s="231" t="s">
        <v>1628</v>
      </c>
      <c r="F138" s="295" t="s">
        <v>5</v>
      </c>
      <c r="G138" s="257" t="s">
        <v>5</v>
      </c>
      <c r="H138" s="257" t="s">
        <v>5</v>
      </c>
      <c r="I138" s="257" t="s">
        <v>5</v>
      </c>
      <c r="J138" s="257"/>
      <c r="K138" s="103"/>
    </row>
    <row r="139" spans="1:11" ht="30" x14ac:dyDescent="0.25">
      <c r="A139" s="231" t="s">
        <v>135</v>
      </c>
      <c r="B139" s="241">
        <v>7530000048</v>
      </c>
      <c r="C139" s="241">
        <v>84</v>
      </c>
      <c r="D139" s="242">
        <v>2010230400</v>
      </c>
      <c r="E139" s="231" t="s">
        <v>860</v>
      </c>
      <c r="F139" s="257" t="s">
        <v>5</v>
      </c>
      <c r="G139" s="257" t="s">
        <v>5</v>
      </c>
      <c r="H139" s="257" t="s">
        <v>5</v>
      </c>
      <c r="I139" s="257" t="s">
        <v>5</v>
      </c>
      <c r="J139" s="257" t="s">
        <v>5</v>
      </c>
      <c r="K139" s="103"/>
    </row>
    <row r="140" spans="1:11" x14ac:dyDescent="0.25">
      <c r="A140" s="231" t="s">
        <v>397</v>
      </c>
      <c r="B140" s="241">
        <v>7405000428</v>
      </c>
      <c r="C140" s="241">
        <v>9</v>
      </c>
      <c r="D140" s="242">
        <v>1100000000</v>
      </c>
      <c r="E140" s="231" t="s">
        <v>932</v>
      </c>
      <c r="F140" s="257" t="s">
        <v>5</v>
      </c>
      <c r="G140" s="257" t="s">
        <v>5</v>
      </c>
      <c r="H140" s="257"/>
      <c r="I140" s="257" t="s">
        <v>5</v>
      </c>
      <c r="J140" s="257"/>
      <c r="K140" s="103"/>
    </row>
    <row r="141" spans="1:11" x14ac:dyDescent="0.25">
      <c r="A141" s="231" t="s">
        <v>137</v>
      </c>
      <c r="B141" s="241">
        <v>7721699740</v>
      </c>
      <c r="C141" s="241">
        <v>368</v>
      </c>
      <c r="D141" s="242">
        <v>2010592000</v>
      </c>
      <c r="E141" s="231" t="s">
        <v>861</v>
      </c>
      <c r="F141" s="257" t="s">
        <v>5</v>
      </c>
      <c r="G141" s="257" t="s">
        <v>5</v>
      </c>
      <c r="H141" s="257" t="s">
        <v>5</v>
      </c>
      <c r="I141" s="257" t="s">
        <v>5</v>
      </c>
      <c r="J141" s="257"/>
      <c r="K141" s="103"/>
    </row>
    <row r="142" spans="1:11" x14ac:dyDescent="0.25">
      <c r="A142" s="231" t="s">
        <v>360</v>
      </c>
      <c r="B142" s="241">
        <v>7725524660</v>
      </c>
      <c r="C142" s="241">
        <v>112</v>
      </c>
      <c r="D142" s="242">
        <v>2010231200</v>
      </c>
      <c r="E142" s="231" t="s">
        <v>862</v>
      </c>
      <c r="F142" s="257" t="s">
        <v>5</v>
      </c>
      <c r="G142" s="257" t="s">
        <v>5</v>
      </c>
      <c r="H142" s="257" t="s">
        <v>5</v>
      </c>
      <c r="I142" s="257" t="s">
        <v>5</v>
      </c>
      <c r="J142" s="257"/>
      <c r="K142" s="103"/>
    </row>
    <row r="143" spans="1:11" ht="30" x14ac:dyDescent="0.25">
      <c r="A143" s="232" t="s">
        <v>1170</v>
      </c>
      <c r="B143" s="241"/>
      <c r="C143" s="241">
        <v>10019</v>
      </c>
      <c r="D143" s="242">
        <v>2010991100</v>
      </c>
      <c r="E143" s="232" t="s">
        <v>1170</v>
      </c>
      <c r="F143" s="257" t="s">
        <v>5</v>
      </c>
      <c r="G143" s="260"/>
      <c r="H143" s="257"/>
      <c r="I143" s="257" t="s">
        <v>5</v>
      </c>
      <c r="J143" s="257"/>
      <c r="K143" s="103"/>
    </row>
    <row r="144" spans="1:11" x14ac:dyDescent="0.25">
      <c r="A144" s="231" t="s">
        <v>424</v>
      </c>
      <c r="B144" s="241">
        <v>7704009700</v>
      </c>
      <c r="C144" s="241">
        <v>133437</v>
      </c>
      <c r="D144" s="242">
        <v>3110000000</v>
      </c>
      <c r="E144" s="241" t="s">
        <v>933</v>
      </c>
      <c r="F144" s="257" t="s">
        <v>5</v>
      </c>
      <c r="G144" s="257" t="s">
        <v>5</v>
      </c>
      <c r="H144" s="257"/>
      <c r="I144" s="257" t="s">
        <v>5</v>
      </c>
      <c r="J144" s="257"/>
      <c r="K144" s="103"/>
    </row>
    <row r="145" spans="1:11" x14ac:dyDescent="0.25">
      <c r="A145" s="230" t="s">
        <v>429</v>
      </c>
      <c r="B145" s="241">
        <v>7734358970</v>
      </c>
      <c r="C145" s="241">
        <v>417501</v>
      </c>
      <c r="D145" s="242">
        <v>2010990000</v>
      </c>
      <c r="E145" s="231" t="s">
        <v>1590</v>
      </c>
      <c r="F145" s="257" t="s">
        <v>5</v>
      </c>
      <c r="G145" s="257" t="s">
        <v>5</v>
      </c>
      <c r="H145" s="257" t="s">
        <v>5</v>
      </c>
      <c r="I145" s="257" t="s">
        <v>5</v>
      </c>
      <c r="J145" s="257"/>
      <c r="K145" s="103"/>
    </row>
    <row r="146" spans="1:11" x14ac:dyDescent="0.25">
      <c r="A146" s="230" t="s">
        <v>787</v>
      </c>
      <c r="B146" s="241">
        <v>7725413350</v>
      </c>
      <c r="C146" s="241">
        <v>532934</v>
      </c>
      <c r="D146" s="242">
        <v>2010230912</v>
      </c>
      <c r="E146" s="231" t="s">
        <v>1330</v>
      </c>
      <c r="F146" s="257" t="s">
        <v>5</v>
      </c>
      <c r="G146" s="257" t="s">
        <v>5</v>
      </c>
      <c r="H146" s="257" t="s">
        <v>5</v>
      </c>
      <c r="I146" s="257" t="s">
        <v>5</v>
      </c>
      <c r="J146" s="257" t="s">
        <v>5</v>
      </c>
      <c r="K146" s="103"/>
    </row>
    <row r="147" spans="1:11" x14ac:dyDescent="0.25">
      <c r="A147" s="231" t="s">
        <v>139</v>
      </c>
      <c r="B147" s="241">
        <v>7713190205</v>
      </c>
      <c r="C147" s="241">
        <v>23</v>
      </c>
      <c r="D147" s="242">
        <v>2010020600</v>
      </c>
      <c r="E147" s="231" t="s">
        <v>864</v>
      </c>
      <c r="F147" s="257" t="s">
        <v>5</v>
      </c>
      <c r="G147" s="257" t="s">
        <v>5</v>
      </c>
      <c r="H147" s="257" t="s">
        <v>5</v>
      </c>
      <c r="I147" s="257" t="s">
        <v>5</v>
      </c>
      <c r="J147" s="257" t="s">
        <v>5</v>
      </c>
      <c r="K147" s="103"/>
    </row>
    <row r="148" spans="1:11" ht="45" x14ac:dyDescent="0.25">
      <c r="A148" s="231" t="s">
        <v>141</v>
      </c>
      <c r="B148" s="241">
        <v>7721632827</v>
      </c>
      <c r="C148" s="241">
        <v>166</v>
      </c>
      <c r="D148" s="242">
        <v>2010590000</v>
      </c>
      <c r="E148" s="230" t="s">
        <v>865</v>
      </c>
      <c r="F148" s="257" t="s">
        <v>5</v>
      </c>
      <c r="G148" s="257" t="s">
        <v>5</v>
      </c>
      <c r="H148" s="257" t="s">
        <v>5</v>
      </c>
      <c r="I148" s="257" t="s">
        <v>5</v>
      </c>
      <c r="J148" s="257" t="s">
        <v>5</v>
      </c>
      <c r="K148" s="103"/>
    </row>
    <row r="149" spans="1:11" ht="30" x14ac:dyDescent="0.25">
      <c r="A149" s="231" t="s">
        <v>419</v>
      </c>
      <c r="B149" s="241">
        <v>4714004270</v>
      </c>
      <c r="C149" s="241">
        <v>231</v>
      </c>
      <c r="D149" s="242">
        <v>3260000000</v>
      </c>
      <c r="E149" s="231" t="s">
        <v>934</v>
      </c>
      <c r="F149" s="257" t="s">
        <v>5</v>
      </c>
      <c r="G149" s="257" t="s">
        <v>5</v>
      </c>
      <c r="H149" s="257"/>
      <c r="I149" s="257" t="s">
        <v>5</v>
      </c>
      <c r="J149" s="257"/>
      <c r="K149" s="103"/>
    </row>
    <row r="150" spans="1:11" x14ac:dyDescent="0.25">
      <c r="A150" s="231" t="s">
        <v>952</v>
      </c>
      <c r="B150" s="241">
        <v>7726396281</v>
      </c>
      <c r="C150" s="241">
        <v>486175</v>
      </c>
      <c r="D150" s="242">
        <v>2011000000</v>
      </c>
      <c r="E150" s="231" t="s">
        <v>959</v>
      </c>
      <c r="F150" s="257" t="s">
        <v>5</v>
      </c>
      <c r="G150" s="257" t="s">
        <v>5</v>
      </c>
      <c r="H150" s="257" t="s">
        <v>5</v>
      </c>
      <c r="I150" s="257" t="s">
        <v>5</v>
      </c>
      <c r="J150" s="257"/>
      <c r="K150" s="103"/>
    </row>
    <row r="151" spans="1:11" x14ac:dyDescent="0.25">
      <c r="A151" s="230" t="s">
        <v>479</v>
      </c>
      <c r="B151" s="241">
        <v>7706759586</v>
      </c>
      <c r="C151" s="241">
        <v>215514</v>
      </c>
      <c r="D151" s="242">
        <v>2010930000</v>
      </c>
      <c r="E151" s="230" t="s">
        <v>866</v>
      </c>
      <c r="F151" s="257" t="s">
        <v>5</v>
      </c>
      <c r="G151" s="257" t="s">
        <v>5</v>
      </c>
      <c r="H151" s="257" t="s">
        <v>5</v>
      </c>
      <c r="I151" s="257" t="s">
        <v>5</v>
      </c>
      <c r="J151" s="257"/>
      <c r="K151" s="103"/>
    </row>
    <row r="152" spans="1:11" x14ac:dyDescent="0.25">
      <c r="A152" s="231" t="s">
        <v>145</v>
      </c>
      <c r="B152" s="241">
        <v>7705966318</v>
      </c>
      <c r="C152" s="241">
        <v>224845</v>
      </c>
      <c r="D152" s="242">
        <v>2010592200</v>
      </c>
      <c r="E152" s="230" t="s">
        <v>867</v>
      </c>
      <c r="F152" s="257" t="s">
        <v>5</v>
      </c>
      <c r="G152" s="257" t="s">
        <v>5</v>
      </c>
      <c r="H152" s="257" t="s">
        <v>5</v>
      </c>
      <c r="I152" s="257" t="s">
        <v>5</v>
      </c>
      <c r="J152" s="257"/>
      <c r="K152" s="103"/>
    </row>
    <row r="153" spans="1:11" x14ac:dyDescent="0.25">
      <c r="A153" s="230" t="s">
        <v>951</v>
      </c>
      <c r="B153" s="241">
        <v>7726367354</v>
      </c>
      <c r="C153" s="241">
        <v>430687</v>
      </c>
      <c r="D153" s="242">
        <v>2010991000</v>
      </c>
      <c r="E153" s="248" t="s">
        <v>960</v>
      </c>
      <c r="F153" s="259" t="s">
        <v>5</v>
      </c>
      <c r="G153" s="259" t="s">
        <v>5</v>
      </c>
      <c r="H153" s="259" t="s">
        <v>5</v>
      </c>
      <c r="I153" s="259" t="s">
        <v>5</v>
      </c>
      <c r="J153" s="257"/>
      <c r="K153" s="103"/>
    </row>
    <row r="154" spans="1:11" x14ac:dyDescent="0.25">
      <c r="A154" s="231" t="s">
        <v>423</v>
      </c>
      <c r="B154" s="241">
        <v>7726667090</v>
      </c>
      <c r="C154" s="241">
        <v>198346</v>
      </c>
      <c r="D154" s="242">
        <v>4180000000</v>
      </c>
      <c r="E154" s="231" t="s">
        <v>935</v>
      </c>
      <c r="F154" s="257" t="s">
        <v>5</v>
      </c>
      <c r="G154" s="257" t="s">
        <v>5</v>
      </c>
      <c r="H154" s="257"/>
      <c r="I154" s="257" t="s">
        <v>5</v>
      </c>
      <c r="J154" s="257"/>
      <c r="K154" s="103"/>
    </row>
    <row r="155" spans="1:11" x14ac:dyDescent="0.25">
      <c r="A155" s="231" t="s">
        <v>147</v>
      </c>
      <c r="B155" s="241">
        <v>5036076690</v>
      </c>
      <c r="C155" s="241">
        <v>95</v>
      </c>
      <c r="D155" s="242">
        <v>2010230911</v>
      </c>
      <c r="E155" s="231" t="s">
        <v>869</v>
      </c>
      <c r="F155" s="257" t="s">
        <v>5</v>
      </c>
      <c r="G155" s="257" t="s">
        <v>5</v>
      </c>
      <c r="H155" s="257" t="s">
        <v>5</v>
      </c>
      <c r="I155" s="257" t="s">
        <v>5</v>
      </c>
      <c r="J155" s="257"/>
      <c r="K155" s="103"/>
    </row>
    <row r="156" spans="1:11" x14ac:dyDescent="0.25">
      <c r="A156" s="231" t="s">
        <v>966</v>
      </c>
      <c r="B156" s="241">
        <v>7720325407</v>
      </c>
      <c r="C156" s="241">
        <v>428981</v>
      </c>
      <c r="D156" s="242">
        <v>2010630100</v>
      </c>
      <c r="E156" s="236" t="s">
        <v>1148</v>
      </c>
      <c r="F156" s="259" t="s">
        <v>5</v>
      </c>
      <c r="G156" s="259" t="s">
        <v>5</v>
      </c>
      <c r="H156" s="265" t="s">
        <v>5</v>
      </c>
      <c r="I156" s="259" t="s">
        <v>5</v>
      </c>
      <c r="J156" s="257"/>
      <c r="K156" s="103"/>
    </row>
    <row r="157" spans="1:11" ht="30" x14ac:dyDescent="0.25">
      <c r="A157" s="230" t="s">
        <v>149</v>
      </c>
      <c r="B157" s="238">
        <v>9909449262</v>
      </c>
      <c r="C157" s="233">
        <v>98</v>
      </c>
      <c r="D157" s="242">
        <v>2010230916</v>
      </c>
      <c r="E157" s="231" t="s">
        <v>150</v>
      </c>
      <c r="F157" s="257" t="s">
        <v>5</v>
      </c>
      <c r="G157" s="257" t="s">
        <v>5</v>
      </c>
      <c r="H157" s="257" t="s">
        <v>5</v>
      </c>
      <c r="I157" s="257" t="s">
        <v>5</v>
      </c>
      <c r="J157" s="257"/>
      <c r="K157" s="103"/>
    </row>
    <row r="158" spans="1:11" ht="30" x14ac:dyDescent="0.25">
      <c r="A158" s="231" t="s">
        <v>151</v>
      </c>
      <c r="B158" s="241">
        <v>6664003909</v>
      </c>
      <c r="C158" s="241">
        <v>41</v>
      </c>
      <c r="D158" s="242">
        <v>2010200000</v>
      </c>
      <c r="E158" s="230" t="s">
        <v>871</v>
      </c>
      <c r="F158" s="257" t="s">
        <v>5</v>
      </c>
      <c r="G158" s="257" t="s">
        <v>5</v>
      </c>
      <c r="H158" s="257" t="s">
        <v>5</v>
      </c>
      <c r="I158" s="257" t="s">
        <v>5</v>
      </c>
      <c r="J158" s="257"/>
      <c r="K158" s="103"/>
    </row>
    <row r="159" spans="1:11" x14ac:dyDescent="0.25">
      <c r="A159" s="231" t="s">
        <v>405</v>
      </c>
      <c r="B159" s="241">
        <v>5254082550</v>
      </c>
      <c r="C159" s="241">
        <v>35</v>
      </c>
      <c r="D159" s="242">
        <v>2010150300</v>
      </c>
      <c r="E159" s="231" t="s">
        <v>872</v>
      </c>
      <c r="F159" s="257" t="s">
        <v>5</v>
      </c>
      <c r="G159" s="257" t="s">
        <v>5</v>
      </c>
      <c r="H159" s="257" t="s">
        <v>5</v>
      </c>
      <c r="I159" s="257" t="s">
        <v>5</v>
      </c>
      <c r="J159" s="257"/>
      <c r="K159" s="103"/>
    </row>
    <row r="160" spans="1:11" ht="30" x14ac:dyDescent="0.25">
      <c r="A160" s="231" t="s">
        <v>407</v>
      </c>
      <c r="B160" s="241">
        <v>7706187089</v>
      </c>
      <c r="C160" s="241">
        <v>228</v>
      </c>
      <c r="D160" s="242">
        <v>3080000000</v>
      </c>
      <c r="E160" s="231" t="s">
        <v>936</v>
      </c>
      <c r="F160" s="257" t="s">
        <v>5</v>
      </c>
      <c r="G160" s="257" t="s">
        <v>5</v>
      </c>
      <c r="H160" s="257"/>
      <c r="I160" s="257" t="s">
        <v>5</v>
      </c>
      <c r="J160" s="257"/>
      <c r="K160" s="103"/>
    </row>
    <row r="161" spans="1:11" x14ac:dyDescent="0.25">
      <c r="A161" s="231" t="s">
        <v>953</v>
      </c>
      <c r="B161" s="241">
        <v>7706433961</v>
      </c>
      <c r="C161" s="241">
        <v>431962</v>
      </c>
      <c r="D161" s="242">
        <v>2010992000</v>
      </c>
      <c r="E161" s="231" t="s">
        <v>1591</v>
      </c>
      <c r="F161" s="259" t="s">
        <v>5</v>
      </c>
      <c r="G161" s="259" t="s">
        <v>5</v>
      </c>
      <c r="H161" s="259" t="s">
        <v>5</v>
      </c>
      <c r="I161" s="259" t="s">
        <v>5</v>
      </c>
      <c r="J161" s="257"/>
      <c r="K161" s="103"/>
    </row>
    <row r="162" spans="1:11" ht="30" x14ac:dyDescent="0.25">
      <c r="A162" s="231" t="s">
        <v>157</v>
      </c>
      <c r="B162" s="241">
        <v>7734592593</v>
      </c>
      <c r="C162" s="241">
        <v>179</v>
      </c>
      <c r="D162" s="242">
        <v>2010660000</v>
      </c>
      <c r="E162" s="231" t="s">
        <v>873</v>
      </c>
      <c r="F162" s="257" t="s">
        <v>5</v>
      </c>
      <c r="G162" s="257" t="s">
        <v>5</v>
      </c>
      <c r="H162" s="257" t="s">
        <v>5</v>
      </c>
      <c r="I162" s="257" t="s">
        <v>5</v>
      </c>
      <c r="J162" s="257"/>
      <c r="K162" s="103"/>
    </row>
    <row r="163" spans="1:11" x14ac:dyDescent="0.25">
      <c r="A163" s="231" t="s">
        <v>394</v>
      </c>
      <c r="B163" s="241">
        <v>7840393624</v>
      </c>
      <c r="C163" s="241">
        <v>189</v>
      </c>
      <c r="D163" s="242">
        <v>2010750000</v>
      </c>
      <c r="E163" s="231" t="s">
        <v>874</v>
      </c>
      <c r="F163" s="257" t="s">
        <v>5</v>
      </c>
      <c r="G163" s="257" t="s">
        <v>5</v>
      </c>
      <c r="H163" s="257" t="s">
        <v>5</v>
      </c>
      <c r="I163" s="257" t="s">
        <v>5</v>
      </c>
      <c r="J163" s="257"/>
      <c r="K163" s="103"/>
    </row>
    <row r="164" spans="1:11" x14ac:dyDescent="0.25">
      <c r="A164" s="231" t="s">
        <v>408</v>
      </c>
      <c r="B164" s="241">
        <v>5254082630</v>
      </c>
      <c r="C164" s="241">
        <v>34</v>
      </c>
      <c r="D164" s="242">
        <v>2010150200</v>
      </c>
      <c r="E164" s="231" t="s">
        <v>875</v>
      </c>
      <c r="F164" s="257" t="s">
        <v>5</v>
      </c>
      <c r="G164" s="257" t="s">
        <v>5</v>
      </c>
      <c r="H164" s="257" t="s">
        <v>5</v>
      </c>
      <c r="I164" s="257" t="s">
        <v>5</v>
      </c>
      <c r="J164" s="257"/>
      <c r="K164" s="103"/>
    </row>
    <row r="165" spans="1:11" ht="45" x14ac:dyDescent="0.25">
      <c r="A165" s="231" t="s">
        <v>395</v>
      </c>
      <c r="B165" s="241">
        <v>5838013374</v>
      </c>
      <c r="C165" s="241">
        <v>540737</v>
      </c>
      <c r="D165" s="242">
        <v>1090000000</v>
      </c>
      <c r="E165" s="231" t="s">
        <v>1592</v>
      </c>
      <c r="F165" s="257" t="s">
        <v>5</v>
      </c>
      <c r="G165" s="257" t="s">
        <v>5</v>
      </c>
      <c r="H165" s="257"/>
      <c r="I165" s="257" t="s">
        <v>5</v>
      </c>
      <c r="J165" s="257"/>
      <c r="K165" s="103"/>
    </row>
    <row r="166" spans="1:11" x14ac:dyDescent="0.25">
      <c r="A166" s="231" t="s">
        <v>159</v>
      </c>
      <c r="B166" s="241">
        <v>7024037370</v>
      </c>
      <c r="C166" s="241">
        <v>316804</v>
      </c>
      <c r="D166" s="242">
        <v>2010550001</v>
      </c>
      <c r="E166" s="231" t="s">
        <v>876</v>
      </c>
      <c r="F166" s="257" t="s">
        <v>5</v>
      </c>
      <c r="G166" s="257" t="s">
        <v>5</v>
      </c>
      <c r="H166" s="257" t="s">
        <v>5</v>
      </c>
      <c r="I166" s="257" t="s">
        <v>5</v>
      </c>
      <c r="J166" s="257"/>
      <c r="K166" s="103"/>
    </row>
    <row r="167" spans="1:11" x14ac:dyDescent="0.25">
      <c r="A167" s="231" t="s">
        <v>161</v>
      </c>
      <c r="B167" s="241">
        <v>7024029499</v>
      </c>
      <c r="C167" s="241">
        <v>192</v>
      </c>
      <c r="D167" s="242">
        <v>2010780000</v>
      </c>
      <c r="E167" s="231" t="s">
        <v>877</v>
      </c>
      <c r="F167" s="257" t="s">
        <v>5</v>
      </c>
      <c r="G167" s="257" t="s">
        <v>5</v>
      </c>
      <c r="H167" s="257" t="s">
        <v>5</v>
      </c>
      <c r="I167" s="257" t="s">
        <v>5</v>
      </c>
      <c r="J167" s="257" t="s">
        <v>5</v>
      </c>
      <c r="K167" s="103"/>
    </row>
    <row r="168" spans="1:11" x14ac:dyDescent="0.25">
      <c r="A168" s="231" t="s">
        <v>579</v>
      </c>
      <c r="B168" s="241">
        <v>5254082581</v>
      </c>
      <c r="C168" s="241">
        <v>33</v>
      </c>
      <c r="D168" s="242">
        <v>2010150100</v>
      </c>
      <c r="E168" s="231" t="s">
        <v>1331</v>
      </c>
      <c r="F168" s="257" t="s">
        <v>5</v>
      </c>
      <c r="G168" s="257" t="s">
        <v>5</v>
      </c>
      <c r="H168" s="257"/>
      <c r="I168" s="257" t="s">
        <v>5</v>
      </c>
      <c r="J168" s="257"/>
      <c r="K168" s="103"/>
    </row>
    <row r="169" spans="1:11" x14ac:dyDescent="0.25">
      <c r="A169" s="231" t="s">
        <v>163</v>
      </c>
      <c r="B169" s="241">
        <v>1837004370</v>
      </c>
      <c r="C169" s="241">
        <v>77</v>
      </c>
      <c r="D169" s="242">
        <v>2010230306</v>
      </c>
      <c r="E169" s="231" t="s">
        <v>762</v>
      </c>
      <c r="F169" s="257" t="s">
        <v>5</v>
      </c>
      <c r="G169" s="260"/>
      <c r="H169" s="257" t="s">
        <v>5</v>
      </c>
      <c r="I169" s="257" t="s">
        <v>5</v>
      </c>
      <c r="J169" s="257"/>
      <c r="K169" s="103"/>
    </row>
    <row r="170" spans="1:11" x14ac:dyDescent="0.25">
      <c r="A170" s="231" t="s">
        <v>165</v>
      </c>
      <c r="B170" s="241">
        <v>3329064483</v>
      </c>
      <c r="C170" s="241">
        <v>201363</v>
      </c>
      <c r="D170" s="242">
        <v>2010440300</v>
      </c>
      <c r="E170" s="231" t="s">
        <v>766</v>
      </c>
      <c r="F170" s="257" t="s">
        <v>5</v>
      </c>
      <c r="G170" s="260"/>
      <c r="H170" s="257" t="s">
        <v>5</v>
      </c>
      <c r="I170" s="257" t="s">
        <v>5</v>
      </c>
      <c r="J170" s="257"/>
      <c r="K170" s="103"/>
    </row>
    <row r="171" spans="1:11" x14ac:dyDescent="0.25">
      <c r="A171" s="231" t="s">
        <v>167</v>
      </c>
      <c r="B171" s="241">
        <v>7706123550</v>
      </c>
      <c r="C171" s="241">
        <v>45</v>
      </c>
      <c r="D171" s="242">
        <v>2010230000</v>
      </c>
      <c r="E171" s="231" t="s">
        <v>878</v>
      </c>
      <c r="F171" s="257" t="s">
        <v>5</v>
      </c>
      <c r="G171" s="257" t="s">
        <v>5</v>
      </c>
      <c r="H171" s="257" t="s">
        <v>5</v>
      </c>
      <c r="I171" s="257" t="s">
        <v>5</v>
      </c>
      <c r="J171" s="257" t="s">
        <v>5</v>
      </c>
      <c r="K171" s="103"/>
    </row>
    <row r="172" spans="1:11" x14ac:dyDescent="0.25">
      <c r="A172" s="231" t="s">
        <v>169</v>
      </c>
      <c r="B172" s="241">
        <v>7726523814</v>
      </c>
      <c r="C172" s="241">
        <v>111</v>
      </c>
      <c r="D172" s="242">
        <v>2010231100</v>
      </c>
      <c r="E172" s="231" t="s">
        <v>879</v>
      </c>
      <c r="F172" s="257" t="s">
        <v>5</v>
      </c>
      <c r="G172" s="260"/>
      <c r="H172" s="257" t="s">
        <v>5</v>
      </c>
      <c r="I172" s="257" t="s">
        <v>5</v>
      </c>
      <c r="J172" s="257"/>
      <c r="K172" s="103"/>
    </row>
    <row r="173" spans="1:11" x14ac:dyDescent="0.25">
      <c r="A173" s="231" t="s">
        <v>171</v>
      </c>
      <c r="B173" s="241">
        <v>7706604582</v>
      </c>
      <c r="C173" s="241">
        <v>267</v>
      </c>
      <c r="D173" s="242">
        <v>2010240100</v>
      </c>
      <c r="E173" s="231" t="s">
        <v>880</v>
      </c>
      <c r="F173" s="257" t="s">
        <v>5</v>
      </c>
      <c r="G173" s="257" t="s">
        <v>5</v>
      </c>
      <c r="H173" s="257" t="s">
        <v>5</v>
      </c>
      <c r="I173" s="257" t="s">
        <v>5</v>
      </c>
      <c r="J173" s="257" t="s">
        <v>5</v>
      </c>
      <c r="K173" s="103"/>
    </row>
    <row r="174" spans="1:11" x14ac:dyDescent="0.25">
      <c r="A174" s="231" t="s">
        <v>386</v>
      </c>
      <c r="B174" s="241">
        <v>5216017711</v>
      </c>
      <c r="C174" s="241">
        <v>331</v>
      </c>
      <c r="D174" s="242">
        <v>4150000000</v>
      </c>
      <c r="E174" s="231" t="s">
        <v>938</v>
      </c>
      <c r="F174" s="257" t="s">
        <v>5</v>
      </c>
      <c r="G174" s="257" t="s">
        <v>5</v>
      </c>
      <c r="H174" s="257"/>
      <c r="I174" s="257" t="s">
        <v>5</v>
      </c>
      <c r="J174" s="257"/>
      <c r="K174" s="103"/>
    </row>
    <row r="175" spans="1:11" x14ac:dyDescent="0.25">
      <c r="A175" s="231" t="s">
        <v>173</v>
      </c>
      <c r="B175" s="241">
        <v>7706039242</v>
      </c>
      <c r="C175" s="241">
        <v>114</v>
      </c>
      <c r="D175" s="242">
        <v>2010240000</v>
      </c>
      <c r="E175" s="231" t="s">
        <v>881</v>
      </c>
      <c r="F175" s="257" t="s">
        <v>5</v>
      </c>
      <c r="G175" s="257" t="s">
        <v>5</v>
      </c>
      <c r="H175" s="257" t="s">
        <v>5</v>
      </c>
      <c r="I175" s="257" t="s">
        <v>5</v>
      </c>
      <c r="J175" s="257" t="s">
        <v>5</v>
      </c>
      <c r="K175" s="103"/>
    </row>
    <row r="176" spans="1:11" ht="30" x14ac:dyDescent="0.25">
      <c r="A176" s="230" t="s">
        <v>175</v>
      </c>
      <c r="B176" s="241">
        <v>3329051460</v>
      </c>
      <c r="C176" s="241">
        <v>151</v>
      </c>
      <c r="D176" s="242">
        <v>2010440000</v>
      </c>
      <c r="E176" s="231" t="s">
        <v>882</v>
      </c>
      <c r="F176" s="257" t="s">
        <v>5</v>
      </c>
      <c r="G176" s="257" t="s">
        <v>5</v>
      </c>
      <c r="H176" s="257" t="s">
        <v>5</v>
      </c>
      <c r="I176" s="257" t="s">
        <v>5</v>
      </c>
      <c r="J176" s="257"/>
      <c r="K176" s="103"/>
    </row>
    <row r="177" spans="1:11" ht="45" x14ac:dyDescent="0.25">
      <c r="A177" s="231" t="s">
        <v>390</v>
      </c>
      <c r="B177" s="241">
        <v>7751002460</v>
      </c>
      <c r="C177" s="241">
        <v>391705</v>
      </c>
      <c r="D177" s="242">
        <v>4030000000</v>
      </c>
      <c r="E177" s="231" t="s">
        <v>939</v>
      </c>
      <c r="F177" s="257" t="s">
        <v>5</v>
      </c>
      <c r="G177" s="257" t="s">
        <v>5</v>
      </c>
      <c r="H177" s="257"/>
      <c r="I177" s="257" t="s">
        <v>5</v>
      </c>
      <c r="J177" s="257"/>
      <c r="K177" s="103"/>
    </row>
    <row r="178" spans="1:11" x14ac:dyDescent="0.25">
      <c r="A178" s="231" t="s">
        <v>247</v>
      </c>
      <c r="B178" s="241">
        <v>6916013425</v>
      </c>
      <c r="C178" s="241">
        <v>132192</v>
      </c>
      <c r="D178" s="242">
        <v>2010620400</v>
      </c>
      <c r="E178" s="231" t="s">
        <v>248</v>
      </c>
      <c r="F178" s="259" t="s">
        <v>5</v>
      </c>
      <c r="G178" s="257" t="s">
        <v>5</v>
      </c>
      <c r="H178" s="259"/>
      <c r="I178" s="259" t="s">
        <v>5</v>
      </c>
      <c r="J178" s="257" t="s">
        <v>5</v>
      </c>
      <c r="K178" s="103"/>
    </row>
    <row r="179" spans="1:11" x14ac:dyDescent="0.25">
      <c r="A179" s="231" t="s">
        <v>676</v>
      </c>
      <c r="B179" s="241">
        <v>7719632308</v>
      </c>
      <c r="C179" s="241">
        <v>265</v>
      </c>
      <c r="D179" s="242">
        <v>2010230929</v>
      </c>
      <c r="E179" s="231" t="s">
        <v>1436</v>
      </c>
      <c r="F179" s="259" t="s">
        <v>5</v>
      </c>
      <c r="G179" s="260"/>
      <c r="H179" s="257" t="s">
        <v>5</v>
      </c>
      <c r="I179" s="257" t="s">
        <v>5</v>
      </c>
      <c r="J179" s="257"/>
      <c r="K179" s="103"/>
    </row>
    <row r="180" spans="1:11" x14ac:dyDescent="0.25">
      <c r="A180" s="231" t="s">
        <v>177</v>
      </c>
      <c r="B180" s="241">
        <v>7706609414</v>
      </c>
      <c r="C180" s="241">
        <v>115</v>
      </c>
      <c r="D180" s="242">
        <v>2010240200</v>
      </c>
      <c r="E180" s="231" t="s">
        <v>178</v>
      </c>
      <c r="F180" s="257" t="s">
        <v>5</v>
      </c>
      <c r="G180" s="257" t="s">
        <v>5</v>
      </c>
      <c r="H180" s="257" t="s">
        <v>5</v>
      </c>
      <c r="I180" s="257" t="s">
        <v>5</v>
      </c>
      <c r="J180" s="257"/>
      <c r="K180" s="103"/>
    </row>
    <row r="181" spans="1:11" x14ac:dyDescent="0.25">
      <c r="A181" s="231" t="s">
        <v>179</v>
      </c>
      <c r="B181" s="241">
        <v>6629020789</v>
      </c>
      <c r="C181" s="241">
        <v>131</v>
      </c>
      <c r="D181" s="242">
        <v>2010242000</v>
      </c>
      <c r="E181" s="231" t="s">
        <v>763</v>
      </c>
      <c r="F181" s="257" t="s">
        <v>5</v>
      </c>
      <c r="G181" s="260"/>
      <c r="H181" s="257" t="s">
        <v>5</v>
      </c>
      <c r="I181" s="257" t="s">
        <v>5</v>
      </c>
      <c r="J181" s="257"/>
      <c r="K181" s="103"/>
    </row>
    <row r="182" spans="1:11" x14ac:dyDescent="0.25">
      <c r="A182" s="231" t="s">
        <v>371</v>
      </c>
      <c r="B182" s="241">
        <v>7706804447</v>
      </c>
      <c r="C182" s="241">
        <v>339228</v>
      </c>
      <c r="D182" s="242">
        <v>6010000000</v>
      </c>
      <c r="E182" s="231" t="s">
        <v>940</v>
      </c>
      <c r="F182" s="257" t="s">
        <v>5</v>
      </c>
      <c r="G182" s="257" t="s">
        <v>5</v>
      </c>
      <c r="H182" s="257"/>
      <c r="I182" s="257" t="s">
        <v>5</v>
      </c>
      <c r="J182" s="257"/>
      <c r="K182" s="103"/>
    </row>
    <row r="183" spans="1:11" x14ac:dyDescent="0.25">
      <c r="A183" s="230" t="s">
        <v>362</v>
      </c>
      <c r="B183" s="241">
        <v>7706641432</v>
      </c>
      <c r="C183" s="241">
        <v>18</v>
      </c>
      <c r="D183" s="242">
        <v>2010020100</v>
      </c>
      <c r="E183" s="231" t="s">
        <v>754</v>
      </c>
      <c r="F183" s="257" t="s">
        <v>5</v>
      </c>
      <c r="G183" s="257" t="s">
        <v>5</v>
      </c>
      <c r="H183" s="257" t="s">
        <v>5</v>
      </c>
      <c r="I183" s="257" t="s">
        <v>5</v>
      </c>
      <c r="J183" s="257"/>
      <c r="K183" s="103"/>
    </row>
    <row r="184" spans="1:11" ht="30" x14ac:dyDescent="0.25">
      <c r="A184" s="236" t="s">
        <v>954</v>
      </c>
      <c r="B184" s="241">
        <v>7726390113</v>
      </c>
      <c r="C184" s="246">
        <v>470332</v>
      </c>
      <c r="D184" s="242">
        <v>2010411000</v>
      </c>
      <c r="E184" s="231" t="s">
        <v>1593</v>
      </c>
      <c r="F184" s="257" t="s">
        <v>5</v>
      </c>
      <c r="G184" s="257" t="s">
        <v>5</v>
      </c>
      <c r="H184" s="257" t="s">
        <v>5</v>
      </c>
      <c r="I184" s="257" t="s">
        <v>5</v>
      </c>
      <c r="J184" s="257"/>
      <c r="K184" s="103"/>
    </row>
    <row r="185" spans="1:11" x14ac:dyDescent="0.25">
      <c r="A185" s="231" t="s">
        <v>183</v>
      </c>
      <c r="B185" s="241">
        <v>7536087140</v>
      </c>
      <c r="C185" s="241">
        <v>19</v>
      </c>
      <c r="D185" s="242">
        <v>2010020200</v>
      </c>
      <c r="E185" s="231" t="s">
        <v>883</v>
      </c>
      <c r="F185" s="257" t="s">
        <v>5</v>
      </c>
      <c r="G185" s="260"/>
      <c r="H185" s="257" t="s">
        <v>5</v>
      </c>
      <c r="I185" s="257" t="s">
        <v>5</v>
      </c>
      <c r="J185" s="257"/>
      <c r="K185" s="103"/>
    </row>
    <row r="186" spans="1:11" ht="30" x14ac:dyDescent="0.25">
      <c r="A186" s="237" t="s">
        <v>964</v>
      </c>
      <c r="B186" s="246">
        <v>6629020796</v>
      </c>
      <c r="C186" s="246">
        <v>129</v>
      </c>
      <c r="D186" s="247">
        <v>2010241800</v>
      </c>
      <c r="E186" s="237" t="s">
        <v>1171</v>
      </c>
      <c r="F186" s="259" t="s">
        <v>5</v>
      </c>
      <c r="G186" s="259" t="s">
        <v>5</v>
      </c>
      <c r="H186" s="259" t="s">
        <v>5</v>
      </c>
      <c r="I186" s="259" t="s">
        <v>5</v>
      </c>
      <c r="J186" s="259" t="s">
        <v>5</v>
      </c>
      <c r="K186" s="103"/>
    </row>
    <row r="187" spans="1:11" x14ac:dyDescent="0.25">
      <c r="A187" s="231" t="s">
        <v>413</v>
      </c>
      <c r="B187" s="241">
        <v>6608004641</v>
      </c>
      <c r="C187" s="241">
        <v>11</v>
      </c>
      <c r="D187" s="242">
        <v>1120000000</v>
      </c>
      <c r="E187" s="231" t="s">
        <v>941</v>
      </c>
      <c r="F187" s="257" t="s">
        <v>5</v>
      </c>
      <c r="G187" s="257" t="s">
        <v>5</v>
      </c>
      <c r="H187" s="257"/>
      <c r="I187" s="257" t="s">
        <v>5</v>
      </c>
      <c r="J187" s="257"/>
      <c r="K187" s="103"/>
    </row>
    <row r="188" spans="1:11" x14ac:dyDescent="0.25">
      <c r="A188" s="231" t="s">
        <v>187</v>
      </c>
      <c r="B188" s="241">
        <v>6629022962</v>
      </c>
      <c r="C188" s="241">
        <v>196</v>
      </c>
      <c r="D188" s="242">
        <v>2010800000</v>
      </c>
      <c r="E188" s="231" t="s">
        <v>884</v>
      </c>
      <c r="F188" s="257" t="s">
        <v>5</v>
      </c>
      <c r="G188" s="257" t="s">
        <v>5</v>
      </c>
      <c r="H188" s="257" t="s">
        <v>5</v>
      </c>
      <c r="I188" s="257" t="s">
        <v>5</v>
      </c>
      <c r="J188" s="257"/>
      <c r="K188" s="103"/>
    </row>
    <row r="189" spans="1:11" ht="30" x14ac:dyDescent="0.25">
      <c r="A189" s="231" t="s">
        <v>421</v>
      </c>
      <c r="B189" s="241">
        <v>7706801975</v>
      </c>
      <c r="C189" s="241">
        <v>329348</v>
      </c>
      <c r="D189" s="242">
        <v>3090000000</v>
      </c>
      <c r="E189" s="231" t="s">
        <v>942</v>
      </c>
      <c r="F189" s="257" t="s">
        <v>5</v>
      </c>
      <c r="G189" s="257" t="s">
        <v>5</v>
      </c>
      <c r="H189" s="257"/>
      <c r="I189" s="257" t="s">
        <v>5</v>
      </c>
      <c r="J189" s="257"/>
      <c r="K189" s="103"/>
    </row>
    <row r="190" spans="1:11" ht="45" x14ac:dyDescent="0.25">
      <c r="A190" s="231" t="s">
        <v>389</v>
      </c>
      <c r="B190" s="241">
        <v>4025442583</v>
      </c>
      <c r="C190" s="241">
        <v>390564</v>
      </c>
      <c r="D190" s="242">
        <v>4040000000</v>
      </c>
      <c r="E190" s="231" t="s">
        <v>943</v>
      </c>
      <c r="F190" s="257" t="s">
        <v>5</v>
      </c>
      <c r="G190" s="257" t="s">
        <v>5</v>
      </c>
      <c r="H190" s="257"/>
      <c r="I190" s="257" t="s">
        <v>5</v>
      </c>
      <c r="J190" s="257"/>
      <c r="K190" s="103"/>
    </row>
    <row r="191" spans="1:11" x14ac:dyDescent="0.25">
      <c r="A191" s="231" t="s">
        <v>189</v>
      </c>
      <c r="B191" s="239" t="s">
        <v>242</v>
      </c>
      <c r="C191" s="241">
        <v>86</v>
      </c>
      <c r="D191" s="242">
        <v>2010230700</v>
      </c>
      <c r="E191" s="231" t="s">
        <v>885</v>
      </c>
      <c r="F191" s="257" t="s">
        <v>5</v>
      </c>
      <c r="G191" s="257" t="s">
        <v>5</v>
      </c>
      <c r="H191" s="257" t="s">
        <v>5</v>
      </c>
      <c r="I191" s="257" t="s">
        <v>5</v>
      </c>
      <c r="J191" s="257" t="s">
        <v>5</v>
      </c>
      <c r="K191" s="103"/>
    </row>
    <row r="192" spans="1:11" x14ac:dyDescent="0.25">
      <c r="A192" s="231" t="s">
        <v>692</v>
      </c>
      <c r="B192" s="241">
        <v>7726750415</v>
      </c>
      <c r="C192" s="241">
        <v>366881</v>
      </c>
      <c r="D192" s="242">
        <v>2010911000</v>
      </c>
      <c r="E192" s="231" t="s">
        <v>777</v>
      </c>
      <c r="F192" s="257" t="s">
        <v>5</v>
      </c>
      <c r="G192" s="257" t="s">
        <v>5</v>
      </c>
      <c r="H192" s="257" t="s">
        <v>5</v>
      </c>
      <c r="I192" s="257" t="s">
        <v>5</v>
      </c>
      <c r="J192" s="257"/>
      <c r="K192" s="103"/>
    </row>
    <row r="193" spans="1:11" ht="30" x14ac:dyDescent="0.25">
      <c r="A193" s="230" t="s">
        <v>519</v>
      </c>
      <c r="B193" s="241">
        <v>7704765961</v>
      </c>
      <c r="C193" s="241">
        <v>362</v>
      </c>
      <c r="D193" s="242">
        <v>2010591306</v>
      </c>
      <c r="E193" s="231" t="s">
        <v>1332</v>
      </c>
      <c r="F193" s="261"/>
      <c r="G193" s="260"/>
      <c r="H193" s="266" t="s">
        <v>1165</v>
      </c>
      <c r="I193" s="266" t="s">
        <v>1165</v>
      </c>
      <c r="J193" s="257"/>
      <c r="K193" s="103"/>
    </row>
    <row r="194" spans="1:11" ht="30" x14ac:dyDescent="0.25">
      <c r="A194" s="231" t="s">
        <v>191</v>
      </c>
      <c r="B194" s="241">
        <v>7706723156</v>
      </c>
      <c r="C194" s="241">
        <v>329</v>
      </c>
      <c r="D194" s="242">
        <v>2010870000</v>
      </c>
      <c r="E194" s="231" t="s">
        <v>886</v>
      </c>
      <c r="F194" s="257" t="s">
        <v>5</v>
      </c>
      <c r="G194" s="257" t="s">
        <v>5</v>
      </c>
      <c r="H194" s="257" t="s">
        <v>5</v>
      </c>
      <c r="I194" s="257" t="s">
        <v>5</v>
      </c>
      <c r="J194" s="257"/>
      <c r="K194" s="103"/>
    </row>
    <row r="195" spans="1:11" ht="30" x14ac:dyDescent="0.25">
      <c r="A195" s="231" t="s">
        <v>193</v>
      </c>
      <c r="B195" s="241">
        <v>7806394392</v>
      </c>
      <c r="C195" s="241">
        <v>197</v>
      </c>
      <c r="D195" s="242">
        <v>2010820000</v>
      </c>
      <c r="E195" s="231" t="s">
        <v>887</v>
      </c>
      <c r="F195" s="257" t="s">
        <v>5</v>
      </c>
      <c r="G195" s="257" t="s">
        <v>5</v>
      </c>
      <c r="H195" s="257" t="s">
        <v>5</v>
      </c>
      <c r="I195" s="257" t="s">
        <v>5</v>
      </c>
      <c r="J195" s="257" t="s">
        <v>5</v>
      </c>
      <c r="K195" s="103"/>
    </row>
    <row r="196" spans="1:11" ht="45" x14ac:dyDescent="0.25">
      <c r="A196" s="231" t="s">
        <v>195</v>
      </c>
      <c r="B196" s="241">
        <v>7723564851</v>
      </c>
      <c r="C196" s="241">
        <v>31</v>
      </c>
      <c r="D196" s="242">
        <v>2010140000</v>
      </c>
      <c r="E196" s="231" t="s">
        <v>888</v>
      </c>
      <c r="F196" s="257" t="s">
        <v>5</v>
      </c>
      <c r="G196" s="257" t="s">
        <v>5</v>
      </c>
      <c r="H196" s="257" t="s">
        <v>5</v>
      </c>
      <c r="I196" s="257" t="s">
        <v>5</v>
      </c>
      <c r="J196" s="257" t="s">
        <v>5</v>
      </c>
      <c r="K196" s="103"/>
    </row>
    <row r="197" spans="1:11" x14ac:dyDescent="0.25">
      <c r="A197" s="231" t="s">
        <v>384</v>
      </c>
      <c r="B197" s="241">
        <v>5024076079</v>
      </c>
      <c r="C197" s="241">
        <v>271</v>
      </c>
      <c r="D197" s="242">
        <v>2010290000</v>
      </c>
      <c r="E197" s="231" t="s">
        <v>889</v>
      </c>
      <c r="F197" s="257" t="s">
        <v>5</v>
      </c>
      <c r="G197" s="257" t="s">
        <v>5</v>
      </c>
      <c r="H197" s="257" t="s">
        <v>5</v>
      </c>
      <c r="I197" s="257" t="s">
        <v>5</v>
      </c>
      <c r="J197" s="257"/>
      <c r="K197" s="103"/>
    </row>
    <row r="198" spans="1:11" x14ac:dyDescent="0.25">
      <c r="A198" s="231" t="s">
        <v>528</v>
      </c>
      <c r="B198" s="241">
        <v>3801085668</v>
      </c>
      <c r="C198" s="241">
        <v>122</v>
      </c>
      <c r="D198" s="242">
        <v>2010240900</v>
      </c>
      <c r="E198" s="241" t="s">
        <v>1333</v>
      </c>
      <c r="F198" s="261"/>
      <c r="G198" s="260"/>
      <c r="H198" s="266" t="s">
        <v>1165</v>
      </c>
      <c r="I198" s="266" t="s">
        <v>1165</v>
      </c>
      <c r="J198" s="257"/>
      <c r="K198" s="103"/>
    </row>
    <row r="199" spans="1:11" x14ac:dyDescent="0.25">
      <c r="A199" s="230" t="s">
        <v>372</v>
      </c>
      <c r="B199" s="241">
        <v>7715470328</v>
      </c>
      <c r="C199" s="241">
        <v>395865</v>
      </c>
      <c r="D199" s="242">
        <v>6080000000</v>
      </c>
      <c r="E199" s="231" t="s">
        <v>945</v>
      </c>
      <c r="F199" s="257" t="s">
        <v>5</v>
      </c>
      <c r="G199" s="257" t="s">
        <v>5</v>
      </c>
      <c r="H199" s="265" t="s">
        <v>5</v>
      </c>
      <c r="I199" s="257" t="s">
        <v>5</v>
      </c>
      <c r="J199" s="257"/>
      <c r="K199" s="103"/>
    </row>
    <row r="200" spans="1:11" x14ac:dyDescent="0.25">
      <c r="A200" s="231" t="s">
        <v>197</v>
      </c>
      <c r="B200" s="241">
        <v>1829008035</v>
      </c>
      <c r="C200" s="241">
        <v>71</v>
      </c>
      <c r="D200" s="242">
        <v>2010230300</v>
      </c>
      <c r="E200" s="231" t="s">
        <v>890</v>
      </c>
      <c r="F200" s="257" t="s">
        <v>5</v>
      </c>
      <c r="G200" s="257" t="s">
        <v>5</v>
      </c>
      <c r="H200" s="257" t="s">
        <v>5</v>
      </c>
      <c r="I200" s="257" t="s">
        <v>5</v>
      </c>
      <c r="J200" s="257" t="s">
        <v>5</v>
      </c>
      <c r="K200" s="103"/>
    </row>
    <row r="201" spans="1:11" x14ac:dyDescent="0.25">
      <c r="A201" s="231" t="s">
        <v>1252</v>
      </c>
      <c r="B201" s="241">
        <v>7734269417</v>
      </c>
      <c r="C201" s="241">
        <v>204687</v>
      </c>
      <c r="D201" s="242">
        <v>5160000000</v>
      </c>
      <c r="E201" s="249" t="s">
        <v>1467</v>
      </c>
      <c r="F201" s="262"/>
      <c r="G201" s="260"/>
      <c r="H201" s="262"/>
      <c r="I201" s="262" t="s">
        <v>1153</v>
      </c>
      <c r="J201" s="257"/>
      <c r="K201" s="257"/>
    </row>
    <row r="202" spans="1:11" x14ac:dyDescent="0.25">
      <c r="A202" s="231" t="s">
        <v>199</v>
      </c>
      <c r="B202" s="241">
        <v>5053055010</v>
      </c>
      <c r="C202" s="241">
        <v>54</v>
      </c>
      <c r="D202" s="242">
        <v>2010230110</v>
      </c>
      <c r="E202" s="231" t="s">
        <v>760</v>
      </c>
      <c r="F202" s="257" t="s">
        <v>5</v>
      </c>
      <c r="G202" s="260"/>
      <c r="H202" s="257" t="s">
        <v>5</v>
      </c>
      <c r="I202" s="257" t="s">
        <v>5</v>
      </c>
      <c r="J202" s="257"/>
      <c r="K202" s="103"/>
    </row>
    <row r="203" spans="1:11" x14ac:dyDescent="0.25">
      <c r="A203" s="231" t="s">
        <v>201</v>
      </c>
      <c r="B203" s="241">
        <v>6629026420</v>
      </c>
      <c r="C203" s="241">
        <v>190116</v>
      </c>
      <c r="D203" s="242">
        <v>2010800800</v>
      </c>
      <c r="E203" s="231" t="s">
        <v>761</v>
      </c>
      <c r="F203" s="257" t="s">
        <v>5</v>
      </c>
      <c r="G203" s="257" t="s">
        <v>5</v>
      </c>
      <c r="H203" s="257" t="s">
        <v>5</v>
      </c>
      <c r="I203" s="257" t="s">
        <v>5</v>
      </c>
      <c r="J203" s="257"/>
      <c r="K203" s="103"/>
    </row>
    <row r="204" spans="1:11" x14ac:dyDescent="0.25">
      <c r="A204" s="231" t="s">
        <v>203</v>
      </c>
      <c r="B204" s="241">
        <v>1402047530</v>
      </c>
      <c r="C204" s="241">
        <v>21</v>
      </c>
      <c r="D204" s="242">
        <v>2010020400</v>
      </c>
      <c r="E204" s="231" t="s">
        <v>891</v>
      </c>
      <c r="F204" s="257" t="s">
        <v>5</v>
      </c>
      <c r="G204" s="257" t="s">
        <v>5</v>
      </c>
      <c r="H204" s="257" t="s">
        <v>5</v>
      </c>
      <c r="I204" s="257" t="s">
        <v>5</v>
      </c>
      <c r="J204" s="257"/>
      <c r="K204" s="103"/>
    </row>
    <row r="205" spans="1:11" x14ac:dyDescent="0.25">
      <c r="A205" s="231" t="s">
        <v>493</v>
      </c>
      <c r="B205" s="241">
        <v>1402048660</v>
      </c>
      <c r="C205" s="241">
        <v>330</v>
      </c>
      <c r="D205" s="242">
        <v>2060000000</v>
      </c>
      <c r="E205" s="231" t="s">
        <v>1334</v>
      </c>
      <c r="F205" s="257" t="s">
        <v>5</v>
      </c>
      <c r="G205" s="257" t="s">
        <v>5</v>
      </c>
      <c r="H205" s="257" t="s">
        <v>1172</v>
      </c>
      <c r="I205" s="257"/>
      <c r="J205" s="257"/>
      <c r="K205" s="103"/>
    </row>
    <row r="206" spans="1:11" x14ac:dyDescent="0.25">
      <c r="A206" s="231" t="s">
        <v>403</v>
      </c>
      <c r="B206" s="241">
        <v>2901255495</v>
      </c>
      <c r="C206" s="241">
        <v>390341</v>
      </c>
      <c r="D206" s="242">
        <v>1140000000</v>
      </c>
      <c r="E206" s="231" t="s">
        <v>946</v>
      </c>
      <c r="F206" s="257" t="s">
        <v>5</v>
      </c>
      <c r="G206" s="257" t="s">
        <v>5</v>
      </c>
      <c r="H206" s="257"/>
      <c r="I206" s="257" t="s">
        <v>5</v>
      </c>
      <c r="J206" s="257"/>
      <c r="K206" s="103"/>
    </row>
    <row r="207" spans="1:11" ht="30" x14ac:dyDescent="0.25">
      <c r="A207" s="231" t="s">
        <v>402</v>
      </c>
      <c r="B207" s="241">
        <v>7724313681</v>
      </c>
      <c r="C207" s="241">
        <v>396021</v>
      </c>
      <c r="D207" s="242">
        <v>4100000000</v>
      </c>
      <c r="E207" s="231" t="s">
        <v>947</v>
      </c>
      <c r="F207" s="257" t="s">
        <v>5</v>
      </c>
      <c r="G207" s="257" t="s">
        <v>5</v>
      </c>
      <c r="H207" s="257"/>
      <c r="I207" s="257" t="s">
        <v>5</v>
      </c>
      <c r="J207" s="257"/>
      <c r="K207" s="103"/>
    </row>
    <row r="208" spans="1:11" x14ac:dyDescent="0.25">
      <c r="A208" s="230" t="s">
        <v>205</v>
      </c>
      <c r="B208" s="241">
        <v>2106005156</v>
      </c>
      <c r="C208" s="241">
        <v>361</v>
      </c>
      <c r="D208" s="242">
        <v>2010230943</v>
      </c>
      <c r="E208" s="231" t="s">
        <v>892</v>
      </c>
      <c r="F208" s="257" t="s">
        <v>5</v>
      </c>
      <c r="G208" s="257" t="s">
        <v>5</v>
      </c>
      <c r="H208" s="257" t="s">
        <v>5</v>
      </c>
      <c r="I208" s="257" t="s">
        <v>5</v>
      </c>
      <c r="J208" s="257"/>
      <c r="K208" s="103"/>
    </row>
    <row r="209" spans="1:11" x14ac:dyDescent="0.25">
      <c r="A209" s="231" t="s">
        <v>207</v>
      </c>
      <c r="B209" s="241">
        <v>7718083574</v>
      </c>
      <c r="C209" s="241">
        <v>136</v>
      </c>
      <c r="D209" s="242">
        <v>2010270000</v>
      </c>
      <c r="E209" s="231" t="s">
        <v>893</v>
      </c>
      <c r="F209" s="257" t="s">
        <v>5</v>
      </c>
      <c r="G209" s="257" t="s">
        <v>5</v>
      </c>
      <c r="H209" s="257"/>
      <c r="I209" s="257" t="s">
        <v>5</v>
      </c>
      <c r="J209" s="257"/>
      <c r="K209" s="103"/>
    </row>
    <row r="210" spans="1:11" ht="30" x14ac:dyDescent="0.25">
      <c r="A210" s="231" t="s">
        <v>209</v>
      </c>
      <c r="B210" s="241">
        <v>5035037441</v>
      </c>
      <c r="C210" s="241">
        <v>198</v>
      </c>
      <c r="D210" s="242">
        <v>2010830000</v>
      </c>
      <c r="E210" s="231" t="s">
        <v>894</v>
      </c>
      <c r="F210" s="257" t="s">
        <v>5</v>
      </c>
      <c r="G210" s="260"/>
      <c r="H210" s="257" t="s">
        <v>5</v>
      </c>
      <c r="I210" s="257" t="s">
        <v>5</v>
      </c>
      <c r="J210" s="257"/>
      <c r="K210" s="103"/>
    </row>
    <row r="211" spans="1:11" ht="30" x14ac:dyDescent="0.25">
      <c r="A211" s="231" t="s">
        <v>211</v>
      </c>
      <c r="B211" s="241">
        <v>2453013555</v>
      </c>
      <c r="C211" s="241">
        <v>200</v>
      </c>
      <c r="D211" s="242">
        <v>2010840000</v>
      </c>
      <c r="E211" s="231" t="s">
        <v>895</v>
      </c>
      <c r="F211" s="267" t="s">
        <v>5</v>
      </c>
      <c r="G211" s="267" t="s">
        <v>5</v>
      </c>
      <c r="H211" s="267" t="s">
        <v>5</v>
      </c>
      <c r="I211" s="267" t="s">
        <v>5</v>
      </c>
      <c r="J211" s="257" t="s">
        <v>5</v>
      </c>
      <c r="K211" s="103"/>
    </row>
    <row r="212" spans="1:11" x14ac:dyDescent="0.25">
      <c r="A212" s="231" t="s">
        <v>396</v>
      </c>
      <c r="B212" s="241">
        <v>6630002336</v>
      </c>
      <c r="C212" s="241">
        <v>5</v>
      </c>
      <c r="D212" s="242">
        <v>1050000000</v>
      </c>
      <c r="E212" s="236" t="s">
        <v>948</v>
      </c>
      <c r="F212" s="257" t="s">
        <v>5</v>
      </c>
      <c r="G212" s="257" t="s">
        <v>5</v>
      </c>
      <c r="H212" s="257"/>
      <c r="I212" s="257" t="s">
        <v>5</v>
      </c>
      <c r="J212" s="257"/>
      <c r="K212" s="103"/>
    </row>
    <row r="213" spans="1:11" x14ac:dyDescent="0.25">
      <c r="A213" s="230" t="s">
        <v>640</v>
      </c>
      <c r="B213" s="241">
        <v>7459003496</v>
      </c>
      <c r="C213" s="241">
        <v>387083</v>
      </c>
      <c r="D213" s="242">
        <v>2010912000</v>
      </c>
      <c r="E213" s="236" t="s">
        <v>778</v>
      </c>
      <c r="F213" s="257" t="s">
        <v>5</v>
      </c>
      <c r="G213" s="257" t="s">
        <v>5</v>
      </c>
      <c r="H213" s="257" t="s">
        <v>5</v>
      </c>
      <c r="I213" s="257" t="s">
        <v>5</v>
      </c>
      <c r="J213" s="257"/>
      <c r="K213" s="103"/>
    </row>
    <row r="214" spans="1:11" x14ac:dyDescent="0.25">
      <c r="A214" s="232" t="s">
        <v>1173</v>
      </c>
      <c r="B214" s="234" t="s">
        <v>1174</v>
      </c>
      <c r="C214" s="241">
        <v>251789</v>
      </c>
      <c r="D214" s="242">
        <v>2010021520</v>
      </c>
      <c r="E214" s="231" t="s">
        <v>1594</v>
      </c>
      <c r="F214" s="268"/>
      <c r="G214" s="260"/>
      <c r="H214" s="262"/>
      <c r="I214" s="262"/>
      <c r="J214" s="257"/>
      <c r="K214" s="103"/>
    </row>
    <row r="215" spans="1:11" x14ac:dyDescent="0.25">
      <c r="A215" s="231" t="s">
        <v>482</v>
      </c>
      <c r="B215" s="240">
        <v>20092434304</v>
      </c>
      <c r="C215" s="240">
        <v>257652</v>
      </c>
      <c r="D215" s="242">
        <v>2010021501</v>
      </c>
      <c r="E215" s="231" t="s">
        <v>482</v>
      </c>
      <c r="F215" s="268"/>
      <c r="G215" s="260"/>
      <c r="H215" s="262"/>
      <c r="I215" s="262"/>
      <c r="J215" s="257"/>
      <c r="K215" s="103"/>
    </row>
    <row r="216" spans="1:11" x14ac:dyDescent="0.25">
      <c r="A216" s="230" t="s">
        <v>733</v>
      </c>
      <c r="B216" s="233" t="s">
        <v>1177</v>
      </c>
      <c r="C216" s="233">
        <v>230025</v>
      </c>
      <c r="D216" s="242">
        <v>2010021310</v>
      </c>
      <c r="E216" s="231" t="s">
        <v>1335</v>
      </c>
      <c r="F216" s="268"/>
      <c r="G216" s="260"/>
      <c r="H216" s="262"/>
      <c r="I216" s="262"/>
      <c r="J216" s="257"/>
      <c r="K216" s="103"/>
    </row>
    <row r="217" spans="1:11" x14ac:dyDescent="0.25">
      <c r="A217" s="231" t="s">
        <v>677</v>
      </c>
      <c r="B217" s="241" t="s">
        <v>1178</v>
      </c>
      <c r="C217" s="241">
        <v>149623</v>
      </c>
      <c r="D217" s="242">
        <v>2010230913</v>
      </c>
      <c r="E217" s="231" t="s">
        <v>1336</v>
      </c>
      <c r="F217" s="268"/>
      <c r="G217" s="260"/>
      <c r="H217" s="262"/>
      <c r="I217" s="262"/>
      <c r="J217" s="257"/>
      <c r="K217" s="103"/>
    </row>
    <row r="218" spans="1:11" x14ac:dyDescent="0.25">
      <c r="A218" s="232" t="s">
        <v>452</v>
      </c>
      <c r="B218" s="239">
        <v>124215706</v>
      </c>
      <c r="C218" s="239">
        <v>481212</v>
      </c>
      <c r="D218" s="242">
        <v>2010021702</v>
      </c>
      <c r="E218" s="231" t="s">
        <v>452</v>
      </c>
      <c r="F218" s="268"/>
      <c r="G218" s="260"/>
      <c r="H218" s="262"/>
      <c r="I218" s="262"/>
      <c r="J218" s="257"/>
      <c r="K218" s="103"/>
    </row>
    <row r="219" spans="1:11" x14ac:dyDescent="0.25">
      <c r="A219" s="231" t="s">
        <v>724</v>
      </c>
      <c r="B219" s="241" t="s">
        <v>1180</v>
      </c>
      <c r="C219" s="241">
        <v>210119</v>
      </c>
      <c r="D219" s="242">
        <v>2010021630</v>
      </c>
      <c r="E219" s="231" t="s">
        <v>724</v>
      </c>
      <c r="F219" s="268"/>
      <c r="G219" s="260"/>
      <c r="H219" s="262"/>
      <c r="I219" s="262"/>
      <c r="J219" s="257"/>
      <c r="K219" s="103"/>
    </row>
    <row r="220" spans="1:11" x14ac:dyDescent="0.25">
      <c r="A220" s="231" t="s">
        <v>710</v>
      </c>
      <c r="B220" s="241">
        <v>9214145147</v>
      </c>
      <c r="C220" s="241">
        <v>293830</v>
      </c>
      <c r="D220" s="242">
        <v>2010021660</v>
      </c>
      <c r="E220" s="231" t="s">
        <v>710</v>
      </c>
      <c r="F220" s="268"/>
      <c r="G220" s="260"/>
      <c r="H220" s="262"/>
      <c r="I220" s="262"/>
      <c r="J220" s="257"/>
      <c r="K220" s="103"/>
    </row>
    <row r="221" spans="1:11" x14ac:dyDescent="0.25">
      <c r="A221" s="232" t="s">
        <v>485</v>
      </c>
      <c r="B221" s="239">
        <v>882627035</v>
      </c>
      <c r="C221" s="239">
        <v>481209</v>
      </c>
      <c r="D221" s="242">
        <v>2010021703</v>
      </c>
      <c r="E221" s="231" t="s">
        <v>485</v>
      </c>
      <c r="F221" s="268"/>
      <c r="G221" s="260"/>
      <c r="H221" s="262"/>
      <c r="I221" s="262"/>
      <c r="J221" s="257"/>
      <c r="K221" s="103"/>
    </row>
    <row r="222" spans="1:11" x14ac:dyDescent="0.25">
      <c r="A222" s="231" t="s">
        <v>728</v>
      </c>
      <c r="B222" s="233" t="s">
        <v>1181</v>
      </c>
      <c r="C222" s="233">
        <v>296836</v>
      </c>
      <c r="D222" s="242">
        <v>2010021640</v>
      </c>
      <c r="E222" s="231" t="s">
        <v>728</v>
      </c>
      <c r="F222" s="268"/>
      <c r="G222" s="260"/>
      <c r="H222" s="262"/>
      <c r="I222" s="262"/>
      <c r="J222" s="257"/>
      <c r="K222" s="103"/>
    </row>
    <row r="223" spans="1:11" x14ac:dyDescent="0.25">
      <c r="A223" s="230" t="s">
        <v>484</v>
      </c>
      <c r="B223" s="240">
        <v>400132852</v>
      </c>
      <c r="C223" s="240">
        <v>300825</v>
      </c>
      <c r="D223" s="242">
        <v>2010021671</v>
      </c>
      <c r="E223" s="231" t="s">
        <v>484</v>
      </c>
      <c r="F223" s="268"/>
      <c r="G223" s="260"/>
      <c r="H223" s="262"/>
      <c r="I223" s="262"/>
      <c r="J223" s="257"/>
      <c r="K223" s="103"/>
    </row>
    <row r="224" spans="1:11" x14ac:dyDescent="0.25">
      <c r="A224" s="230" t="s">
        <v>721</v>
      </c>
      <c r="B224" s="241">
        <v>7247740</v>
      </c>
      <c r="C224" s="241">
        <v>205526</v>
      </c>
      <c r="D224" s="242">
        <v>2010380200</v>
      </c>
      <c r="E224" s="231" t="s">
        <v>1337</v>
      </c>
      <c r="F224" s="268"/>
      <c r="G224" s="260"/>
      <c r="H224" s="262"/>
      <c r="I224" s="262"/>
      <c r="J224" s="257"/>
      <c r="K224" s="103"/>
    </row>
    <row r="225" spans="1:11" x14ac:dyDescent="0.25">
      <c r="A225" s="230" t="s">
        <v>1595</v>
      </c>
      <c r="B225" s="233">
        <v>858167360</v>
      </c>
      <c r="C225" s="233">
        <v>533917</v>
      </c>
      <c r="D225" s="242">
        <v>2010230958</v>
      </c>
      <c r="E225" s="231" t="s">
        <v>1595</v>
      </c>
      <c r="F225" s="268"/>
      <c r="G225" s="260"/>
      <c r="H225" s="262"/>
      <c r="I225" s="262"/>
      <c r="J225" s="257"/>
      <c r="K225" s="103"/>
    </row>
    <row r="226" spans="1:11" x14ac:dyDescent="0.25">
      <c r="A226" s="230" t="s">
        <v>723</v>
      </c>
      <c r="B226" s="233" t="s">
        <v>1183</v>
      </c>
      <c r="C226" s="233">
        <v>154796</v>
      </c>
      <c r="D226" s="242">
        <v>2010021100</v>
      </c>
      <c r="E226" s="231" t="s">
        <v>1338</v>
      </c>
      <c r="F226" s="268"/>
      <c r="G226" s="260"/>
      <c r="H226" s="262"/>
      <c r="I226" s="262"/>
      <c r="J226" s="257"/>
      <c r="K226" s="103"/>
    </row>
    <row r="227" spans="1:11" x14ac:dyDescent="0.25">
      <c r="A227" s="231" t="s">
        <v>729</v>
      </c>
      <c r="B227" s="233" t="s">
        <v>1184</v>
      </c>
      <c r="C227" s="233">
        <v>296838</v>
      </c>
      <c r="D227" s="242">
        <v>2010021650</v>
      </c>
      <c r="E227" s="231" t="s">
        <v>729</v>
      </c>
      <c r="F227" s="268"/>
      <c r="G227" s="260"/>
      <c r="H227" s="262"/>
      <c r="I227" s="262"/>
      <c r="J227" s="257"/>
      <c r="K227" s="103"/>
    </row>
    <row r="228" spans="1:11" x14ac:dyDescent="0.25">
      <c r="A228" s="232" t="s">
        <v>453</v>
      </c>
      <c r="B228" s="240">
        <v>859064780</v>
      </c>
      <c r="C228" s="241">
        <v>481214</v>
      </c>
      <c r="D228" s="242">
        <v>2010021701</v>
      </c>
      <c r="E228" s="231" t="s">
        <v>453</v>
      </c>
      <c r="F228" s="268"/>
      <c r="G228" s="260"/>
      <c r="H228" s="262"/>
      <c r="I228" s="262"/>
      <c r="J228" s="257"/>
      <c r="K228" s="103"/>
    </row>
    <row r="229" spans="1:11" x14ac:dyDescent="0.25">
      <c r="A229" s="231" t="s">
        <v>1188</v>
      </c>
      <c r="B229" s="241">
        <v>854088325</v>
      </c>
      <c r="C229" s="241">
        <v>474468</v>
      </c>
      <c r="D229" s="242">
        <v>2010021510</v>
      </c>
      <c r="E229" s="231" t="s">
        <v>487</v>
      </c>
      <c r="F229" s="268"/>
      <c r="G229" s="260"/>
      <c r="H229" s="262"/>
      <c r="I229" s="262"/>
      <c r="J229" s="257"/>
      <c r="K229" s="103"/>
    </row>
    <row r="230" spans="1:11" x14ac:dyDescent="0.25">
      <c r="A230" s="231" t="s">
        <v>725</v>
      </c>
      <c r="B230" s="233" t="s">
        <v>1189</v>
      </c>
      <c r="C230" s="233">
        <v>476191</v>
      </c>
      <c r="D230" s="242">
        <v>2010021503</v>
      </c>
      <c r="E230" s="231" t="s">
        <v>725</v>
      </c>
      <c r="F230" s="268"/>
      <c r="G230" s="260"/>
      <c r="H230" s="262"/>
      <c r="I230" s="262"/>
      <c r="J230" s="257"/>
      <c r="K230" s="103"/>
    </row>
    <row r="231" spans="1:11" x14ac:dyDescent="0.25">
      <c r="A231" s="232" t="s">
        <v>1190</v>
      </c>
      <c r="B231" s="241"/>
      <c r="C231" s="241">
        <v>481215</v>
      </c>
      <c r="D231" s="242">
        <v>2010021661</v>
      </c>
      <c r="E231" s="241" t="s">
        <v>1191</v>
      </c>
      <c r="F231" s="268"/>
      <c r="G231" s="260"/>
      <c r="H231" s="262"/>
      <c r="I231" s="262"/>
      <c r="J231" s="257"/>
      <c r="K231" s="103"/>
    </row>
    <row r="232" spans="1:11" x14ac:dyDescent="0.25">
      <c r="A232" s="231" t="s">
        <v>1196</v>
      </c>
      <c r="B232" s="233"/>
      <c r="C232" s="233">
        <v>488812</v>
      </c>
      <c r="D232" s="242">
        <v>2010935000</v>
      </c>
      <c r="E232" s="231" t="s">
        <v>1339</v>
      </c>
      <c r="F232" s="268"/>
      <c r="G232" s="260"/>
      <c r="H232" s="262"/>
      <c r="I232" s="262"/>
      <c r="J232" s="231"/>
      <c r="K232" s="103"/>
    </row>
    <row r="233" spans="1:11" x14ac:dyDescent="0.25">
      <c r="A233" s="231" t="s">
        <v>734</v>
      </c>
      <c r="B233" s="241" t="s">
        <v>1197</v>
      </c>
      <c r="C233" s="241">
        <v>154774</v>
      </c>
      <c r="D233" s="242">
        <v>2010021300</v>
      </c>
      <c r="E233" s="231" t="s">
        <v>1340</v>
      </c>
      <c r="F233" s="268"/>
      <c r="G233" s="260"/>
      <c r="H233" s="262"/>
      <c r="I233" s="262"/>
      <c r="J233" s="257"/>
      <c r="K233" s="103"/>
    </row>
    <row r="234" spans="1:11" x14ac:dyDescent="0.25">
      <c r="A234" s="231" t="s">
        <v>1198</v>
      </c>
      <c r="B234" s="241">
        <v>5036083578</v>
      </c>
      <c r="C234" s="241">
        <v>258</v>
      </c>
      <c r="D234" s="242">
        <v>2010230928</v>
      </c>
      <c r="E234" s="231" t="s">
        <v>1596</v>
      </c>
      <c r="F234" s="268"/>
      <c r="G234" s="260"/>
      <c r="H234" s="262"/>
      <c r="I234" s="262"/>
      <c r="J234" s="257"/>
      <c r="K234" s="103"/>
    </row>
    <row r="235" spans="1:11" x14ac:dyDescent="0.25">
      <c r="A235" s="230" t="s">
        <v>1199</v>
      </c>
      <c r="B235" s="241">
        <v>5035043950</v>
      </c>
      <c r="C235" s="241">
        <v>367912</v>
      </c>
      <c r="D235" s="242">
        <v>2010830300</v>
      </c>
      <c r="E235" s="231" t="s">
        <v>1597</v>
      </c>
      <c r="F235" s="268"/>
      <c r="G235" s="260"/>
      <c r="H235" s="262"/>
      <c r="I235" s="262"/>
      <c r="J235" s="257"/>
      <c r="K235" s="103"/>
    </row>
    <row r="236" spans="1:11" x14ac:dyDescent="0.25">
      <c r="A236" s="231" t="s">
        <v>594</v>
      </c>
      <c r="B236" s="241">
        <v>6143038846</v>
      </c>
      <c r="C236" s="241">
        <v>297557</v>
      </c>
      <c r="D236" s="242">
        <v>2010242640</v>
      </c>
      <c r="E236" s="231" t="s">
        <v>1598</v>
      </c>
      <c r="F236" s="268"/>
      <c r="G236" s="260"/>
      <c r="H236" s="262"/>
      <c r="I236" s="262"/>
      <c r="J236" s="257"/>
      <c r="K236" s="103"/>
    </row>
    <row r="237" spans="1:11" x14ac:dyDescent="0.25">
      <c r="A237" s="231" t="s">
        <v>645</v>
      </c>
      <c r="B237" s="241">
        <v>7530012621</v>
      </c>
      <c r="C237" s="241">
        <v>162559</v>
      </c>
      <c r="D237" s="242">
        <v>2010230405</v>
      </c>
      <c r="E237" s="231" t="s">
        <v>1344</v>
      </c>
      <c r="F237" s="268"/>
      <c r="G237" s="260"/>
      <c r="H237" s="262"/>
      <c r="I237" s="262"/>
      <c r="J237" s="257"/>
      <c r="K237" s="103"/>
    </row>
    <row r="238" spans="1:11" x14ac:dyDescent="0.25">
      <c r="A238" s="231" t="s">
        <v>457</v>
      </c>
      <c r="B238" s="241">
        <v>2080209</v>
      </c>
      <c r="C238" s="241">
        <v>219343</v>
      </c>
      <c r="D238" s="242">
        <v>2010590318</v>
      </c>
      <c r="E238" s="231" t="s">
        <v>1345</v>
      </c>
      <c r="F238" s="268"/>
      <c r="G238" s="260"/>
      <c r="H238" s="262"/>
      <c r="I238" s="262"/>
      <c r="J238" s="257"/>
      <c r="K238" s="103"/>
    </row>
    <row r="239" spans="1:11" x14ac:dyDescent="0.25">
      <c r="A239" s="231" t="s">
        <v>732</v>
      </c>
      <c r="B239" s="241" t="s">
        <v>1200</v>
      </c>
      <c r="C239" s="241">
        <v>219867</v>
      </c>
      <c r="D239" s="242">
        <v>2010021400</v>
      </c>
      <c r="E239" s="231" t="s">
        <v>1346</v>
      </c>
      <c r="F239" s="268"/>
      <c r="G239" s="260"/>
      <c r="H239" s="262"/>
      <c r="I239" s="262"/>
      <c r="J239" s="257"/>
      <c r="K239" s="103"/>
    </row>
    <row r="240" spans="1:11" x14ac:dyDescent="0.25">
      <c r="A240" s="231" t="s">
        <v>602</v>
      </c>
      <c r="B240" s="241">
        <v>6143083535</v>
      </c>
      <c r="C240" s="241">
        <v>365614</v>
      </c>
      <c r="D240" s="242">
        <v>2010242651</v>
      </c>
      <c r="E240" s="231" t="s">
        <v>1599</v>
      </c>
      <c r="F240" s="268"/>
      <c r="G240" s="260"/>
      <c r="H240" s="262"/>
      <c r="I240" s="262"/>
      <c r="J240" s="257"/>
      <c r="K240" s="103"/>
    </row>
    <row r="241" spans="1:11" x14ac:dyDescent="0.25">
      <c r="A241" s="231" t="s">
        <v>1201</v>
      </c>
      <c r="B241" s="241">
        <v>7709733339</v>
      </c>
      <c r="C241" s="241">
        <v>345</v>
      </c>
      <c r="D241" s="242">
        <v>2010591305</v>
      </c>
      <c r="E241" s="231" t="s">
        <v>1348</v>
      </c>
      <c r="F241" s="268"/>
      <c r="G241" s="260"/>
      <c r="H241" s="262"/>
      <c r="I241" s="262"/>
      <c r="J241" s="257"/>
      <c r="K241" s="103"/>
    </row>
    <row r="242" spans="1:11" x14ac:dyDescent="0.25">
      <c r="A242" s="231" t="s">
        <v>659</v>
      </c>
      <c r="B242" s="241">
        <v>7705923730</v>
      </c>
      <c r="C242" s="241">
        <v>179781</v>
      </c>
      <c r="D242" s="242">
        <v>2010591307</v>
      </c>
      <c r="E242" s="231" t="s">
        <v>1349</v>
      </c>
      <c r="F242" s="268"/>
      <c r="G242" s="260"/>
      <c r="H242" s="262"/>
      <c r="I242" s="262"/>
      <c r="J242" s="257"/>
      <c r="K242" s="103"/>
    </row>
    <row r="243" spans="1:11" x14ac:dyDescent="0.25">
      <c r="A243" s="231" t="s">
        <v>621</v>
      </c>
      <c r="B243" s="241">
        <v>6724008446</v>
      </c>
      <c r="C243" s="241">
        <v>297</v>
      </c>
      <c r="D243" s="242">
        <v>2010590800</v>
      </c>
      <c r="E243" s="231" t="s">
        <v>1350</v>
      </c>
      <c r="F243" s="268"/>
      <c r="G243" s="260"/>
      <c r="H243" s="262"/>
      <c r="I243" s="262"/>
      <c r="J243" s="257"/>
      <c r="K243" s="103"/>
    </row>
    <row r="244" spans="1:11" x14ac:dyDescent="0.25">
      <c r="A244" s="231" t="s">
        <v>603</v>
      </c>
      <c r="B244" s="241">
        <v>6439071143</v>
      </c>
      <c r="C244" s="241">
        <v>287</v>
      </c>
      <c r="D244" s="242">
        <v>2010590301</v>
      </c>
      <c r="E244" s="231" t="s">
        <v>1352</v>
      </c>
      <c r="F244" s="268"/>
      <c r="G244" s="260"/>
      <c r="H244" s="262"/>
      <c r="I244" s="262"/>
      <c r="J244" s="257"/>
      <c r="K244" s="103"/>
    </row>
    <row r="245" spans="1:11" x14ac:dyDescent="0.25">
      <c r="A245" s="231" t="s">
        <v>608</v>
      </c>
      <c r="B245" s="241">
        <v>6609007758</v>
      </c>
      <c r="C245" s="241">
        <v>170</v>
      </c>
      <c r="D245" s="242">
        <v>2010590900</v>
      </c>
      <c r="E245" s="231" t="s">
        <v>1353</v>
      </c>
      <c r="F245" s="268"/>
      <c r="G245" s="260"/>
      <c r="H245" s="262"/>
      <c r="I245" s="262"/>
      <c r="J245" s="257"/>
      <c r="K245" s="103"/>
    </row>
    <row r="246" spans="1:11" x14ac:dyDescent="0.25">
      <c r="A246" s="231" t="s">
        <v>1202</v>
      </c>
      <c r="B246" s="241">
        <v>6639019528</v>
      </c>
      <c r="C246" s="241">
        <v>288</v>
      </c>
      <c r="D246" s="242">
        <v>2010590303</v>
      </c>
      <c r="E246" s="231" t="s">
        <v>1354</v>
      </c>
      <c r="F246" s="268"/>
      <c r="G246" s="260"/>
      <c r="H246" s="262"/>
      <c r="I246" s="262"/>
      <c r="J246" s="257"/>
      <c r="K246" s="103"/>
    </row>
    <row r="247" spans="1:11" x14ac:dyDescent="0.25">
      <c r="A247" s="231" t="s">
        <v>505</v>
      </c>
      <c r="B247" s="241">
        <v>2448005630</v>
      </c>
      <c r="C247" s="241">
        <v>211874</v>
      </c>
      <c r="D247" s="242">
        <v>2010840010</v>
      </c>
      <c r="E247" s="231" t="s">
        <v>1355</v>
      </c>
      <c r="F247" s="268"/>
      <c r="G247" s="260"/>
      <c r="H247" s="262"/>
      <c r="I247" s="262"/>
      <c r="J247" s="257"/>
      <c r="K247" s="103"/>
    </row>
    <row r="248" spans="1:11" x14ac:dyDescent="0.25">
      <c r="A248" s="230" t="s">
        <v>593</v>
      </c>
      <c r="B248" s="241">
        <v>5445101362</v>
      </c>
      <c r="C248" s="241">
        <v>62</v>
      </c>
      <c r="D248" s="242">
        <v>2010230201</v>
      </c>
      <c r="E248" s="230" t="s">
        <v>1356</v>
      </c>
      <c r="F248" s="268"/>
      <c r="G248" s="260"/>
      <c r="H248" s="262"/>
      <c r="I248" s="262"/>
      <c r="J248" s="257"/>
      <c r="K248" s="103"/>
    </row>
    <row r="249" spans="1:11" x14ac:dyDescent="0.25">
      <c r="A249" s="231" t="s">
        <v>601</v>
      </c>
      <c r="B249" s="241">
        <v>6143072318</v>
      </c>
      <c r="C249" s="241">
        <v>127283</v>
      </c>
      <c r="D249" s="242">
        <v>2010590305</v>
      </c>
      <c r="E249" s="231" t="s">
        <v>1357</v>
      </c>
      <c r="F249" s="268"/>
      <c r="G249" s="260"/>
      <c r="H249" s="262"/>
      <c r="I249" s="262"/>
      <c r="J249" s="257"/>
      <c r="K249" s="103"/>
    </row>
    <row r="250" spans="1:11" x14ac:dyDescent="0.25">
      <c r="A250" s="231" t="s">
        <v>599</v>
      </c>
      <c r="B250" s="241">
        <v>6143066681</v>
      </c>
      <c r="C250" s="241">
        <v>303</v>
      </c>
      <c r="D250" s="242">
        <v>2010620300</v>
      </c>
      <c r="E250" s="231" t="s">
        <v>1358</v>
      </c>
      <c r="F250" s="269"/>
      <c r="G250" s="260"/>
      <c r="H250" s="262"/>
      <c r="I250" s="262"/>
      <c r="J250" s="257"/>
      <c r="K250" s="103"/>
    </row>
    <row r="251" spans="1:11" ht="30" x14ac:dyDescent="0.25">
      <c r="A251" s="231" t="s">
        <v>1600</v>
      </c>
      <c r="B251" s="241">
        <v>9701098248</v>
      </c>
      <c r="C251" s="241">
        <v>535643</v>
      </c>
      <c r="D251" s="242">
        <v>2010230957</v>
      </c>
      <c r="E251" s="231" t="s">
        <v>1601</v>
      </c>
      <c r="F251" s="269"/>
      <c r="G251" s="260"/>
      <c r="H251" s="262"/>
      <c r="I251" s="262"/>
      <c r="J251" s="257"/>
      <c r="K251" s="103"/>
    </row>
    <row r="252" spans="1:11" ht="45" x14ac:dyDescent="0.25">
      <c r="A252" s="231" t="s">
        <v>1203</v>
      </c>
      <c r="B252" s="241">
        <v>6143059719</v>
      </c>
      <c r="C252" s="241">
        <v>127226</v>
      </c>
      <c r="D252" s="242">
        <v>2010230966</v>
      </c>
      <c r="E252" s="241" t="s">
        <v>1359</v>
      </c>
      <c r="F252" s="268"/>
      <c r="G252" s="260"/>
      <c r="H252" s="262"/>
      <c r="I252" s="262"/>
      <c r="J252" s="257"/>
      <c r="K252" s="103"/>
    </row>
    <row r="253" spans="1:11" x14ac:dyDescent="0.25">
      <c r="A253" s="231" t="s">
        <v>680</v>
      </c>
      <c r="B253" s="241">
        <v>7721566412</v>
      </c>
      <c r="C253" s="241">
        <v>174298</v>
      </c>
      <c r="D253" s="242">
        <v>2010660100</v>
      </c>
      <c r="E253" s="241" t="s">
        <v>1360</v>
      </c>
      <c r="F253" s="268"/>
      <c r="G253" s="260"/>
      <c r="H253" s="262"/>
      <c r="I253" s="262"/>
      <c r="J253" s="257"/>
      <c r="K253" s="103"/>
    </row>
    <row r="254" spans="1:11" x14ac:dyDescent="0.25">
      <c r="A254" s="231" t="s">
        <v>564</v>
      </c>
      <c r="B254" s="241">
        <v>5213000558</v>
      </c>
      <c r="C254" s="241">
        <v>253</v>
      </c>
      <c r="D254" s="242">
        <v>2010020901</v>
      </c>
      <c r="E254" s="231" t="s">
        <v>1362</v>
      </c>
      <c r="F254" s="268"/>
      <c r="G254" s="260"/>
      <c r="H254" s="262"/>
      <c r="I254" s="262"/>
      <c r="J254" s="257"/>
      <c r="K254" s="103"/>
    </row>
    <row r="255" spans="1:11" x14ac:dyDescent="0.25">
      <c r="A255" s="231" t="s">
        <v>498</v>
      </c>
      <c r="B255" s="241">
        <v>1837003961</v>
      </c>
      <c r="C255" s="241">
        <v>75</v>
      </c>
      <c r="D255" s="242">
        <v>2010230304</v>
      </c>
      <c r="E255" s="231" t="s">
        <v>1363</v>
      </c>
      <c r="F255" s="268"/>
      <c r="G255" s="260"/>
      <c r="H255" s="262"/>
      <c r="I255" s="262"/>
      <c r="J255" s="257"/>
      <c r="K255" s="103"/>
    </row>
    <row r="256" spans="1:11" ht="45" x14ac:dyDescent="0.25">
      <c r="A256" s="232" t="s">
        <v>488</v>
      </c>
      <c r="B256" s="241">
        <v>1000000001</v>
      </c>
      <c r="C256" s="241">
        <v>481088</v>
      </c>
      <c r="D256" s="242">
        <v>1070020000</v>
      </c>
      <c r="E256" s="241" t="s">
        <v>1364</v>
      </c>
      <c r="F256" s="268"/>
      <c r="G256" s="260"/>
      <c r="H256" s="262"/>
      <c r="I256" s="262"/>
      <c r="J256" s="257"/>
      <c r="K256" s="103"/>
    </row>
    <row r="257" spans="1:11" x14ac:dyDescent="0.25">
      <c r="A257" s="231" t="s">
        <v>537</v>
      </c>
      <c r="B257" s="241">
        <v>4506009051</v>
      </c>
      <c r="C257" s="241">
        <v>153118</v>
      </c>
      <c r="D257" s="242">
        <v>2010230802</v>
      </c>
      <c r="E257" s="231" t="s">
        <v>1365</v>
      </c>
      <c r="F257" s="268"/>
      <c r="G257" s="260"/>
      <c r="H257" s="252"/>
      <c r="I257" s="252"/>
      <c r="J257" s="257"/>
      <c r="K257" s="103"/>
    </row>
    <row r="258" spans="1:11" x14ac:dyDescent="0.25">
      <c r="A258" s="231" t="s">
        <v>614</v>
      </c>
      <c r="B258" s="241">
        <v>6629027216</v>
      </c>
      <c r="C258" s="241">
        <v>213663</v>
      </c>
      <c r="D258" s="242">
        <v>2010800900</v>
      </c>
      <c r="E258" s="231" t="s">
        <v>1366</v>
      </c>
      <c r="F258" s="268"/>
      <c r="G258" s="260"/>
      <c r="H258" s="262"/>
      <c r="I258" s="262"/>
      <c r="J258" s="257"/>
      <c r="K258" s="103"/>
    </row>
    <row r="259" spans="1:11" x14ac:dyDescent="0.25">
      <c r="A259" s="231" t="s">
        <v>620</v>
      </c>
      <c r="B259" s="241">
        <v>6672219595</v>
      </c>
      <c r="C259" s="241">
        <v>256</v>
      </c>
      <c r="D259" s="242">
        <v>2010070000</v>
      </c>
      <c r="E259" s="232" t="s">
        <v>1367</v>
      </c>
      <c r="F259" s="268"/>
      <c r="G259" s="260"/>
      <c r="H259" s="262"/>
      <c r="I259" s="262"/>
      <c r="J259" s="257"/>
      <c r="K259" s="103"/>
    </row>
    <row r="260" spans="1:11" x14ac:dyDescent="0.25">
      <c r="A260" s="230" t="s">
        <v>481</v>
      </c>
      <c r="B260" s="241">
        <v>101553117</v>
      </c>
      <c r="C260" s="241">
        <v>161</v>
      </c>
      <c r="D260" s="242">
        <v>2010480300</v>
      </c>
      <c r="E260" s="231" t="s">
        <v>1602</v>
      </c>
      <c r="F260" s="269"/>
      <c r="G260" s="260"/>
      <c r="H260" s="262"/>
      <c r="I260" s="262"/>
      <c r="J260" s="231"/>
      <c r="K260" s="103"/>
    </row>
    <row r="261" spans="1:11" x14ac:dyDescent="0.25">
      <c r="A261" s="231" t="s">
        <v>653</v>
      </c>
      <c r="B261" s="241">
        <v>7704670879</v>
      </c>
      <c r="C261" s="241">
        <v>155680</v>
      </c>
      <c r="D261" s="242">
        <v>2010590400</v>
      </c>
      <c r="E261" s="231" t="s">
        <v>1369</v>
      </c>
      <c r="F261" s="268"/>
      <c r="G261" s="260"/>
      <c r="H261" s="262"/>
      <c r="I261" s="262"/>
      <c r="J261" s="257" t="s">
        <v>1153</v>
      </c>
      <c r="K261" s="103"/>
    </row>
    <row r="262" spans="1:11" x14ac:dyDescent="0.25">
      <c r="A262" s="231" t="s">
        <v>1204</v>
      </c>
      <c r="B262" s="241">
        <v>7725727702</v>
      </c>
      <c r="C262" s="241">
        <v>269343</v>
      </c>
      <c r="D262" s="242">
        <v>2010830200</v>
      </c>
      <c r="E262" s="231" t="s">
        <v>1370</v>
      </c>
      <c r="F262" s="268"/>
      <c r="G262" s="260"/>
      <c r="H262" s="262"/>
      <c r="I262" s="262"/>
      <c r="J262" s="257"/>
      <c r="K262" s="103"/>
    </row>
    <row r="263" spans="1:11" x14ac:dyDescent="0.25">
      <c r="A263" s="231" t="s">
        <v>604</v>
      </c>
      <c r="B263" s="241">
        <v>6453142068</v>
      </c>
      <c r="C263" s="241">
        <v>431594</v>
      </c>
      <c r="D263" s="241">
        <v>2010601001</v>
      </c>
      <c r="E263" s="231" t="s">
        <v>1603</v>
      </c>
      <c r="F263" s="268"/>
      <c r="G263" s="260"/>
      <c r="H263" s="262"/>
      <c r="I263" s="262"/>
      <c r="J263" s="257"/>
      <c r="K263" s="103"/>
    </row>
    <row r="264" spans="1:11" x14ac:dyDescent="0.25">
      <c r="A264" s="231" t="s">
        <v>518</v>
      </c>
      <c r="B264" s="241">
        <v>3329032065</v>
      </c>
      <c r="C264" s="241">
        <v>317836</v>
      </c>
      <c r="D264" s="242">
        <v>2010231201</v>
      </c>
      <c r="E264" s="231" t="s">
        <v>1372</v>
      </c>
      <c r="F264" s="268"/>
      <c r="G264" s="260"/>
      <c r="H264" s="262"/>
      <c r="I264" s="262"/>
      <c r="J264" s="257"/>
      <c r="K264" s="103"/>
    </row>
    <row r="265" spans="1:11" x14ac:dyDescent="0.25">
      <c r="A265" s="231" t="s">
        <v>565</v>
      </c>
      <c r="B265" s="241">
        <v>5213004023</v>
      </c>
      <c r="C265" s="241">
        <v>25</v>
      </c>
      <c r="D265" s="242">
        <v>2010020900</v>
      </c>
      <c r="E265" s="231" t="s">
        <v>1373</v>
      </c>
      <c r="F265" s="268"/>
      <c r="G265" s="260"/>
      <c r="H265" s="262"/>
      <c r="I265" s="262"/>
      <c r="J265" s="257"/>
      <c r="K265" s="103"/>
    </row>
    <row r="266" spans="1:11" x14ac:dyDescent="0.25">
      <c r="A266" s="231" t="s">
        <v>1205</v>
      </c>
      <c r="B266" s="241">
        <v>3329064081</v>
      </c>
      <c r="C266" s="241">
        <v>199121</v>
      </c>
      <c r="D266" s="242">
        <v>2010440100</v>
      </c>
      <c r="E266" s="231" t="s">
        <v>1374</v>
      </c>
      <c r="F266" s="268"/>
      <c r="G266" s="260"/>
      <c r="H266" s="262"/>
      <c r="I266" s="262"/>
      <c r="J266" s="257"/>
      <c r="K266" s="103"/>
    </row>
    <row r="267" spans="1:11" x14ac:dyDescent="0.25">
      <c r="A267" s="231" t="s">
        <v>542</v>
      </c>
      <c r="B267" s="241">
        <v>5010036527</v>
      </c>
      <c r="C267" s="241">
        <v>284</v>
      </c>
      <c r="D267" s="242">
        <v>2010560000</v>
      </c>
      <c r="E267" s="231" t="s">
        <v>1375</v>
      </c>
      <c r="F267" s="268"/>
      <c r="G267" s="260"/>
      <c r="H267" s="252"/>
      <c r="I267" s="252"/>
      <c r="J267" s="257"/>
      <c r="K267" s="103"/>
    </row>
    <row r="268" spans="1:11" x14ac:dyDescent="0.25">
      <c r="A268" s="231" t="s">
        <v>624</v>
      </c>
      <c r="B268" s="241">
        <v>6916015990</v>
      </c>
      <c r="C268" s="241">
        <v>132232</v>
      </c>
      <c r="D268" s="242">
        <v>2010590306</v>
      </c>
      <c r="E268" s="231" t="s">
        <v>1376</v>
      </c>
      <c r="F268" s="268"/>
      <c r="G268" s="260"/>
      <c r="H268" s="262"/>
      <c r="I268" s="262"/>
      <c r="J268" s="257"/>
      <c r="K268" s="103"/>
    </row>
    <row r="269" spans="1:11" ht="30" x14ac:dyDescent="0.25">
      <c r="A269" s="230" t="s">
        <v>717</v>
      </c>
      <c r="B269" s="240">
        <v>110106102189908</v>
      </c>
      <c r="C269" s="240">
        <v>306003</v>
      </c>
      <c r="D269" s="242">
        <v>2010480200</v>
      </c>
      <c r="E269" s="231" t="s">
        <v>1604</v>
      </c>
      <c r="F269" s="268"/>
      <c r="G269" s="260"/>
      <c r="H269" s="262"/>
      <c r="I269" s="262"/>
      <c r="J269" s="257"/>
      <c r="K269" s="103"/>
    </row>
    <row r="270" spans="1:11" x14ac:dyDescent="0.25">
      <c r="A270" s="231" t="s">
        <v>1208</v>
      </c>
      <c r="B270" s="241">
        <v>5410043399</v>
      </c>
      <c r="C270" s="241">
        <v>222683</v>
      </c>
      <c r="D270" s="242">
        <v>2010230212</v>
      </c>
      <c r="E270" s="231" t="s">
        <v>1378</v>
      </c>
      <c r="F270" s="268"/>
      <c r="G270" s="260"/>
      <c r="H270" s="262"/>
      <c r="I270" s="262"/>
      <c r="J270" s="257"/>
      <c r="K270" s="103"/>
    </row>
    <row r="271" spans="1:11" x14ac:dyDescent="0.25">
      <c r="A271" s="231" t="s">
        <v>1209</v>
      </c>
      <c r="B271" s="241">
        <v>3305709037</v>
      </c>
      <c r="C271" s="241">
        <v>172959</v>
      </c>
      <c r="D271" s="242">
        <v>2010240700</v>
      </c>
      <c r="E271" s="231" t="s">
        <v>1379</v>
      </c>
      <c r="F271" s="268"/>
      <c r="G271" s="260"/>
      <c r="H271" s="262"/>
      <c r="I271" s="262"/>
      <c r="J271" s="257"/>
      <c r="K271" s="103"/>
    </row>
    <row r="272" spans="1:11" x14ac:dyDescent="0.25">
      <c r="A272" s="231" t="s">
        <v>517</v>
      </c>
      <c r="B272" s="241">
        <v>3305709196</v>
      </c>
      <c r="C272" s="241">
        <v>199315</v>
      </c>
      <c r="D272" s="242">
        <v>2010240601</v>
      </c>
      <c r="E272" s="231" t="s">
        <v>1380</v>
      </c>
      <c r="F272" s="268"/>
      <c r="G272" s="260"/>
      <c r="H272" s="262"/>
      <c r="I272" s="262"/>
      <c r="J272" s="257"/>
      <c r="K272" s="103"/>
    </row>
    <row r="273" spans="1:11" x14ac:dyDescent="0.25">
      <c r="A273" s="231" t="s">
        <v>1210</v>
      </c>
      <c r="B273" s="241">
        <v>5117065288</v>
      </c>
      <c r="C273" s="241">
        <v>290</v>
      </c>
      <c r="D273" s="242">
        <v>2010590307</v>
      </c>
      <c r="E273" s="231" t="s">
        <v>1381</v>
      </c>
      <c r="F273" s="269"/>
      <c r="G273" s="260"/>
      <c r="H273" s="262"/>
      <c r="I273" s="262"/>
      <c r="J273" s="257"/>
      <c r="K273" s="103"/>
    </row>
    <row r="274" spans="1:11" x14ac:dyDescent="0.25">
      <c r="A274" s="230" t="s">
        <v>1211</v>
      </c>
      <c r="B274" s="241">
        <v>7024032205</v>
      </c>
      <c r="C274" s="241">
        <v>169278</v>
      </c>
      <c r="D274" s="242">
        <v>2010780300</v>
      </c>
      <c r="E274" s="231" t="s">
        <v>1382</v>
      </c>
      <c r="F274" s="268"/>
      <c r="G274" s="260"/>
      <c r="H274" s="262"/>
      <c r="I274" s="262"/>
      <c r="J274" s="257"/>
      <c r="K274" s="103"/>
    </row>
    <row r="275" spans="1:11" x14ac:dyDescent="0.25">
      <c r="A275" s="231" t="s">
        <v>580</v>
      </c>
      <c r="B275" s="241">
        <v>5254082616</v>
      </c>
      <c r="C275" s="241">
        <v>39</v>
      </c>
      <c r="D275" s="242">
        <v>2010150800</v>
      </c>
      <c r="E275" s="231" t="s">
        <v>1384</v>
      </c>
      <c r="F275" s="268"/>
      <c r="G275" s="260"/>
      <c r="H275" s="262"/>
      <c r="I275" s="262"/>
      <c r="J275" s="257"/>
      <c r="K275" s="103"/>
    </row>
    <row r="276" spans="1:11" x14ac:dyDescent="0.25">
      <c r="A276" s="231" t="s">
        <v>539</v>
      </c>
      <c r="B276" s="241">
        <v>4634010454</v>
      </c>
      <c r="C276" s="241">
        <v>291</v>
      </c>
      <c r="D276" s="242">
        <v>2010590308</v>
      </c>
      <c r="E276" s="231" t="s">
        <v>1385</v>
      </c>
      <c r="F276" s="268"/>
      <c r="G276" s="260"/>
      <c r="H276" s="262"/>
      <c r="I276" s="262"/>
      <c r="J276" s="257"/>
      <c r="K276" s="103"/>
    </row>
    <row r="277" spans="1:11" x14ac:dyDescent="0.25">
      <c r="A277" s="231" t="s">
        <v>533</v>
      </c>
      <c r="B277" s="241">
        <v>4007017120</v>
      </c>
      <c r="C277" s="241">
        <v>284547</v>
      </c>
      <c r="D277" s="242">
        <v>2010290010</v>
      </c>
      <c r="E277" s="231" t="s">
        <v>1386</v>
      </c>
      <c r="F277" s="268"/>
      <c r="G277" s="260"/>
      <c r="H277" s="262"/>
      <c r="I277" s="262"/>
      <c r="J277" s="257"/>
      <c r="K277" s="103"/>
    </row>
    <row r="278" spans="1:11" x14ac:dyDescent="0.25">
      <c r="A278" s="231" t="s">
        <v>540</v>
      </c>
      <c r="B278" s="241">
        <v>4714023385</v>
      </c>
      <c r="C278" s="241">
        <v>292</v>
      </c>
      <c r="D278" s="242">
        <v>2010590309</v>
      </c>
      <c r="E278" s="231" t="s">
        <v>1387</v>
      </c>
      <c r="F278" s="268"/>
      <c r="G278" s="260"/>
      <c r="H278" s="252"/>
      <c r="I278" s="252"/>
      <c r="J278" s="257"/>
      <c r="K278" s="103"/>
    </row>
    <row r="279" spans="1:11" ht="30" x14ac:dyDescent="0.25">
      <c r="A279" s="230" t="s">
        <v>546</v>
      </c>
      <c r="B279" s="241">
        <v>5031009115</v>
      </c>
      <c r="C279" s="241">
        <v>47</v>
      </c>
      <c r="D279" s="242">
        <v>2010230101</v>
      </c>
      <c r="E279" s="230" t="s">
        <v>1388</v>
      </c>
      <c r="F279" s="268"/>
      <c r="G279" s="260"/>
      <c r="H279" s="262"/>
      <c r="I279" s="262"/>
      <c r="J279" s="257"/>
      <c r="K279" s="103"/>
    </row>
    <row r="280" spans="1:11" x14ac:dyDescent="0.25">
      <c r="A280" s="231" t="s">
        <v>492</v>
      </c>
      <c r="B280" s="241">
        <v>1402046871</v>
      </c>
      <c r="C280" s="241">
        <v>22</v>
      </c>
      <c r="D280" s="242">
        <v>2010020500</v>
      </c>
      <c r="E280" s="231" t="s">
        <v>1389</v>
      </c>
      <c r="F280" s="268"/>
      <c r="G280" s="260"/>
      <c r="H280" s="262"/>
      <c r="I280" s="262"/>
      <c r="J280" s="257"/>
      <c r="K280" s="103"/>
    </row>
    <row r="281" spans="1:11" x14ac:dyDescent="0.25">
      <c r="A281" s="231" t="s">
        <v>597</v>
      </c>
      <c r="B281" s="241">
        <v>6143057983</v>
      </c>
      <c r="C281" s="241">
        <v>184628</v>
      </c>
      <c r="D281" s="242">
        <v>2010242650</v>
      </c>
      <c r="E281" s="231" t="s">
        <v>1605</v>
      </c>
      <c r="F281" s="269"/>
      <c r="G281" s="260"/>
      <c r="H281" s="262"/>
      <c r="I281" s="262"/>
      <c r="J281" s="257"/>
      <c r="K281" s="103"/>
    </row>
    <row r="282" spans="1:11" x14ac:dyDescent="0.25">
      <c r="A282" s="231" t="s">
        <v>1214</v>
      </c>
      <c r="B282" s="241">
        <v>6629026340</v>
      </c>
      <c r="C282" s="241">
        <v>193100</v>
      </c>
      <c r="D282" s="242">
        <v>2010800600</v>
      </c>
      <c r="E282" s="231" t="s">
        <v>1391</v>
      </c>
      <c r="F282" s="268"/>
      <c r="G282" s="260"/>
      <c r="H282" s="262"/>
      <c r="I282" s="262"/>
      <c r="J282" s="257"/>
      <c r="K282" s="103"/>
    </row>
    <row r="283" spans="1:11" ht="30" x14ac:dyDescent="0.25">
      <c r="A283" s="231" t="s">
        <v>638</v>
      </c>
      <c r="B283" s="241">
        <v>7423024076</v>
      </c>
      <c r="C283" s="241">
        <v>399172</v>
      </c>
      <c r="D283" s="241">
        <v>1110000006</v>
      </c>
      <c r="E283" s="231" t="s">
        <v>1606</v>
      </c>
      <c r="F283" s="268"/>
      <c r="G283" s="260"/>
      <c r="H283" s="262"/>
      <c r="I283" s="262"/>
      <c r="J283" s="257"/>
      <c r="K283" s="103"/>
    </row>
    <row r="284" spans="1:11" x14ac:dyDescent="0.25">
      <c r="A284" s="231" t="s">
        <v>529</v>
      </c>
      <c r="B284" s="241">
        <v>3801091245</v>
      </c>
      <c r="C284" s="241">
        <v>128</v>
      </c>
      <c r="D284" s="242">
        <v>2010241700</v>
      </c>
      <c r="E284" s="231" t="s">
        <v>1393</v>
      </c>
      <c r="F284" s="268"/>
      <c r="G284" s="260"/>
      <c r="H284" s="262"/>
      <c r="I284" s="262"/>
      <c r="J284" s="257"/>
      <c r="K284" s="103"/>
    </row>
    <row r="285" spans="1:11" x14ac:dyDescent="0.25">
      <c r="A285" s="231" t="s">
        <v>587</v>
      </c>
      <c r="B285" s="241">
        <v>5410027319</v>
      </c>
      <c r="C285" s="241">
        <v>69</v>
      </c>
      <c r="D285" s="242">
        <v>2010230209</v>
      </c>
      <c r="E285" s="231" t="s">
        <v>1394</v>
      </c>
      <c r="F285" s="268"/>
      <c r="G285" s="260"/>
      <c r="H285" s="262"/>
      <c r="I285" s="262"/>
      <c r="J285" s="257"/>
      <c r="K285" s="103"/>
    </row>
    <row r="286" spans="1:11" ht="30" x14ac:dyDescent="0.25">
      <c r="A286" s="231" t="s">
        <v>1215</v>
      </c>
      <c r="B286" s="241">
        <v>5019021966</v>
      </c>
      <c r="C286" s="241">
        <v>314</v>
      </c>
      <c r="D286" s="242">
        <v>2010670100</v>
      </c>
      <c r="E286" s="231" t="s">
        <v>1395</v>
      </c>
      <c r="F286" s="268"/>
      <c r="G286" s="260"/>
      <c r="H286" s="262"/>
      <c r="I286" s="262"/>
      <c r="J286" s="257"/>
      <c r="K286" s="103"/>
    </row>
    <row r="287" spans="1:11" x14ac:dyDescent="0.25">
      <c r="A287" s="231" t="s">
        <v>523</v>
      </c>
      <c r="B287" s="241">
        <v>3651008478</v>
      </c>
      <c r="C287" s="241">
        <v>293</v>
      </c>
      <c r="D287" s="242">
        <v>2010590310</v>
      </c>
      <c r="E287" s="231" t="s">
        <v>1396</v>
      </c>
      <c r="F287" s="268"/>
      <c r="G287" s="260"/>
      <c r="H287" s="262"/>
      <c r="I287" s="262"/>
      <c r="J287" s="257"/>
      <c r="K287" s="103"/>
    </row>
    <row r="288" spans="1:11" x14ac:dyDescent="0.25">
      <c r="A288" s="231" t="s">
        <v>1216</v>
      </c>
      <c r="B288" s="241">
        <v>7734667104</v>
      </c>
      <c r="C288" s="241">
        <v>225805</v>
      </c>
      <c r="D288" s="242">
        <v>2010403000</v>
      </c>
      <c r="E288" s="231" t="s">
        <v>1397</v>
      </c>
      <c r="F288" s="268"/>
      <c r="G288" s="260"/>
      <c r="H288" s="262"/>
      <c r="I288" s="262"/>
      <c r="J288" s="257"/>
      <c r="K288" s="103"/>
    </row>
    <row r="289" spans="1:11" ht="30" x14ac:dyDescent="0.25">
      <c r="A289" s="230" t="s">
        <v>1217</v>
      </c>
      <c r="B289" s="241">
        <v>7734653790</v>
      </c>
      <c r="C289" s="241">
        <v>204504</v>
      </c>
      <c r="D289" s="242">
        <v>2010402000</v>
      </c>
      <c r="E289" s="231" t="s">
        <v>1398</v>
      </c>
      <c r="F289" s="268"/>
      <c r="G289" s="260"/>
      <c r="H289" s="262"/>
      <c r="I289" s="262"/>
      <c r="J289" s="257"/>
      <c r="K289" s="103"/>
    </row>
    <row r="290" spans="1:11" x14ac:dyDescent="0.25">
      <c r="A290" s="231" t="s">
        <v>657</v>
      </c>
      <c r="B290" s="241">
        <v>7705849332</v>
      </c>
      <c r="C290" s="241">
        <v>26</v>
      </c>
      <c r="D290" s="242">
        <v>2010021000</v>
      </c>
      <c r="E290" s="231" t="s">
        <v>1607</v>
      </c>
      <c r="F290" s="268"/>
      <c r="G290" s="260"/>
      <c r="H290" s="262"/>
      <c r="I290" s="262"/>
      <c r="J290" s="257" t="s">
        <v>1153</v>
      </c>
      <c r="K290" s="103"/>
    </row>
    <row r="291" spans="1:11" x14ac:dyDescent="0.25">
      <c r="A291" s="231" t="s">
        <v>1218</v>
      </c>
      <c r="B291" s="241">
        <v>2452044014</v>
      </c>
      <c r="C291" s="241">
        <v>462826</v>
      </c>
      <c r="D291" s="242">
        <v>3020060000</v>
      </c>
      <c r="E291" s="241" t="s">
        <v>1400</v>
      </c>
      <c r="F291" s="268"/>
      <c r="G291" s="260"/>
      <c r="H291" s="262"/>
      <c r="I291" s="262"/>
      <c r="J291" s="257"/>
      <c r="K291" s="103"/>
    </row>
    <row r="292" spans="1:11" ht="45" x14ac:dyDescent="0.25">
      <c r="A292" s="231" t="s">
        <v>554</v>
      </c>
      <c r="B292" s="241">
        <v>5047125572</v>
      </c>
      <c r="C292" s="241">
        <v>215147</v>
      </c>
      <c r="D292" s="242">
        <v>2010730000</v>
      </c>
      <c r="E292" s="231" t="s">
        <v>1401</v>
      </c>
      <c r="F292" s="268"/>
      <c r="G292" s="260"/>
      <c r="H292" s="262"/>
      <c r="I292" s="262"/>
      <c r="J292" s="257"/>
      <c r="K292" s="103"/>
    </row>
    <row r="293" spans="1:11" x14ac:dyDescent="0.25">
      <c r="A293" s="231" t="s">
        <v>1219</v>
      </c>
      <c r="B293" s="241">
        <v>7817323763</v>
      </c>
      <c r="C293" s="241">
        <v>222715</v>
      </c>
      <c r="D293" s="242">
        <v>2010231022</v>
      </c>
      <c r="E293" s="241" t="s">
        <v>1402</v>
      </c>
      <c r="F293" s="268"/>
      <c r="G293" s="260"/>
      <c r="H293" s="262"/>
      <c r="I293" s="262"/>
      <c r="J293" s="257"/>
      <c r="K293" s="103"/>
    </row>
    <row r="294" spans="1:11" ht="30" x14ac:dyDescent="0.25">
      <c r="A294" s="231" t="s">
        <v>548</v>
      </c>
      <c r="B294" s="241">
        <v>5036035447</v>
      </c>
      <c r="C294" s="241" t="s">
        <v>1220</v>
      </c>
      <c r="D294" s="242">
        <v>5036035447</v>
      </c>
      <c r="E294" s="231" t="s">
        <v>1608</v>
      </c>
      <c r="F294" s="268"/>
      <c r="G294" s="260"/>
      <c r="H294" s="262"/>
      <c r="I294" s="262"/>
      <c r="J294" s="257"/>
      <c r="K294" s="103"/>
    </row>
    <row r="295" spans="1:11" x14ac:dyDescent="0.25">
      <c r="A295" s="232" t="s">
        <v>1221</v>
      </c>
      <c r="B295" s="241">
        <v>1001156891</v>
      </c>
      <c r="C295" s="241">
        <v>187796</v>
      </c>
      <c r="D295" s="242">
        <v>2010242630</v>
      </c>
      <c r="E295" s="232" t="s">
        <v>1405</v>
      </c>
      <c r="F295" s="268"/>
      <c r="G295" s="260"/>
      <c r="H295" s="262"/>
      <c r="I295" s="262"/>
      <c r="J295" s="231"/>
      <c r="K295" s="103"/>
    </row>
    <row r="296" spans="1:11" x14ac:dyDescent="0.25">
      <c r="A296" s="231" t="s">
        <v>1222</v>
      </c>
      <c r="B296" s="241">
        <v>6609000583</v>
      </c>
      <c r="C296" s="241">
        <v>99018</v>
      </c>
      <c r="D296" s="242">
        <v>2010592300</v>
      </c>
      <c r="E296" s="231" t="s">
        <v>1406</v>
      </c>
      <c r="F296" s="268"/>
      <c r="G296" s="260"/>
      <c r="H296" s="262"/>
      <c r="I296" s="262"/>
      <c r="J296" s="257"/>
      <c r="K296" s="103"/>
    </row>
    <row r="297" spans="1:11" x14ac:dyDescent="0.25">
      <c r="A297" s="231" t="s">
        <v>1223</v>
      </c>
      <c r="B297" s="241">
        <v>7024034587</v>
      </c>
      <c r="C297" s="241">
        <v>208961</v>
      </c>
      <c r="D297" s="242">
        <v>2010780800</v>
      </c>
      <c r="E297" s="231" t="s">
        <v>1407</v>
      </c>
      <c r="F297" s="268"/>
      <c r="G297" s="260"/>
      <c r="H297" s="262"/>
      <c r="I297" s="262"/>
      <c r="J297" s="231"/>
      <c r="K297" s="103"/>
    </row>
    <row r="298" spans="1:11" x14ac:dyDescent="0.25">
      <c r="A298" s="231" t="s">
        <v>1224</v>
      </c>
      <c r="B298" s="241">
        <v>1837005119</v>
      </c>
      <c r="C298" s="241">
        <v>81</v>
      </c>
      <c r="D298" s="242">
        <v>2010230310</v>
      </c>
      <c r="E298" s="231" t="s">
        <v>1408</v>
      </c>
      <c r="F298" s="268"/>
      <c r="G298" s="260"/>
      <c r="H298" s="262"/>
      <c r="I298" s="262"/>
      <c r="J298" s="231"/>
      <c r="K298" s="103"/>
    </row>
    <row r="299" spans="1:11" x14ac:dyDescent="0.25">
      <c r="A299" s="231" t="s">
        <v>522</v>
      </c>
      <c r="B299" s="241">
        <v>3329065342</v>
      </c>
      <c r="C299" s="241">
        <v>202477</v>
      </c>
      <c r="D299" s="242">
        <v>2010440400</v>
      </c>
      <c r="E299" s="231" t="s">
        <v>1409</v>
      </c>
      <c r="F299" s="268"/>
      <c r="G299" s="260"/>
      <c r="H299" s="262"/>
      <c r="I299" s="262"/>
      <c r="J299" s="257"/>
      <c r="K299" s="103"/>
    </row>
    <row r="300" spans="1:11" x14ac:dyDescent="0.25">
      <c r="A300" s="231" t="s">
        <v>1225</v>
      </c>
      <c r="B300" s="241">
        <v>2452040122</v>
      </c>
      <c r="C300" s="241">
        <v>337037</v>
      </c>
      <c r="D300" s="242">
        <v>3020050000</v>
      </c>
      <c r="E300" s="241" t="s">
        <v>1410</v>
      </c>
      <c r="F300" s="268"/>
      <c r="G300" s="260"/>
      <c r="H300" s="262"/>
      <c r="I300" s="262"/>
      <c r="J300" s="257"/>
      <c r="K300" s="103"/>
    </row>
    <row r="301" spans="1:11" x14ac:dyDescent="0.25">
      <c r="A301" s="231" t="s">
        <v>646</v>
      </c>
      <c r="B301" s="241">
        <v>7530012639</v>
      </c>
      <c r="C301" s="241">
        <v>168317</v>
      </c>
      <c r="D301" s="242">
        <v>2010230407</v>
      </c>
      <c r="E301" s="231" t="s">
        <v>1411</v>
      </c>
      <c r="F301" s="268"/>
      <c r="G301" s="260"/>
      <c r="H301" s="262"/>
      <c r="I301" s="262"/>
      <c r="J301" s="257"/>
      <c r="K301" s="103"/>
    </row>
    <row r="302" spans="1:11" x14ac:dyDescent="0.25">
      <c r="A302" s="231" t="s">
        <v>698</v>
      </c>
      <c r="B302" s="241">
        <v>7736554699</v>
      </c>
      <c r="C302" s="241">
        <v>356</v>
      </c>
      <c r="D302" s="242">
        <v>2010230935</v>
      </c>
      <c r="E302" s="231" t="s">
        <v>1412</v>
      </c>
      <c r="F302" s="268"/>
      <c r="G302" s="260"/>
      <c r="H302" s="262"/>
      <c r="I302" s="262"/>
      <c r="J302" s="257"/>
      <c r="K302" s="103"/>
    </row>
    <row r="303" spans="1:11" x14ac:dyDescent="0.25">
      <c r="A303" s="231" t="s">
        <v>1226</v>
      </c>
      <c r="B303" s="241">
        <v>70540003292</v>
      </c>
      <c r="C303" s="241">
        <v>252</v>
      </c>
      <c r="D303" s="242">
        <v>2010020601</v>
      </c>
      <c r="E303" s="231" t="s">
        <v>1413</v>
      </c>
      <c r="F303" s="268"/>
      <c r="G303" s="260"/>
      <c r="H303" s="262"/>
      <c r="I303" s="262"/>
      <c r="J303" s="257"/>
      <c r="K303" s="103"/>
    </row>
    <row r="304" spans="1:11" x14ac:dyDescent="0.25">
      <c r="A304" s="231" t="s">
        <v>647</v>
      </c>
      <c r="B304" s="241">
        <v>7530012660</v>
      </c>
      <c r="C304" s="241">
        <v>168307</v>
      </c>
      <c r="D304" s="242">
        <v>2010230408</v>
      </c>
      <c r="E304" s="231" t="s">
        <v>1414</v>
      </c>
      <c r="F304" s="268"/>
      <c r="G304" s="260"/>
      <c r="H304" s="262"/>
      <c r="I304" s="262"/>
      <c r="J304" s="257"/>
      <c r="K304" s="103"/>
    </row>
    <row r="305" spans="1:11" ht="30" x14ac:dyDescent="0.25">
      <c r="A305" s="231" t="s">
        <v>511</v>
      </c>
      <c r="B305" s="241">
        <v>2452201891</v>
      </c>
      <c r="C305" s="239">
        <v>299816</v>
      </c>
      <c r="D305" s="242">
        <v>3020040000</v>
      </c>
      <c r="E305" s="241" t="s">
        <v>1415</v>
      </c>
      <c r="F305" s="268"/>
      <c r="G305" s="260"/>
      <c r="H305" s="262"/>
      <c r="I305" s="262"/>
      <c r="J305" s="231"/>
      <c r="K305" s="103"/>
    </row>
    <row r="306" spans="1:11" x14ac:dyDescent="0.25">
      <c r="A306" s="231" t="s">
        <v>1629</v>
      </c>
      <c r="B306" s="241">
        <v>7530012614</v>
      </c>
      <c r="C306" s="241">
        <v>162226</v>
      </c>
      <c r="D306" s="242">
        <v>2010230406</v>
      </c>
      <c r="E306" s="231" t="s">
        <v>1630</v>
      </c>
      <c r="F306" s="268"/>
      <c r="G306" s="296"/>
      <c r="H306" s="295"/>
      <c r="I306" s="295"/>
      <c r="J306" s="251"/>
      <c r="K306" s="103"/>
    </row>
    <row r="307" spans="1:11" x14ac:dyDescent="0.25">
      <c r="A307" s="231" t="s">
        <v>467</v>
      </c>
      <c r="B307" s="241">
        <v>7726704313</v>
      </c>
      <c r="C307" s="241">
        <v>293674</v>
      </c>
      <c r="D307" s="242">
        <v>2010960000</v>
      </c>
      <c r="E307" s="231" t="s">
        <v>1416</v>
      </c>
      <c r="F307" s="268"/>
      <c r="G307" s="260"/>
      <c r="H307" s="262"/>
      <c r="I307" s="262"/>
      <c r="J307" s="257"/>
      <c r="K307" s="103"/>
    </row>
    <row r="308" spans="1:11" x14ac:dyDescent="0.25">
      <c r="A308" s="231" t="s">
        <v>1609</v>
      </c>
      <c r="B308" s="241">
        <v>7724424381</v>
      </c>
      <c r="C308" s="241"/>
      <c r="D308" s="242">
        <v>2010262000</v>
      </c>
      <c r="E308" s="231" t="s">
        <v>1610</v>
      </c>
      <c r="F308" s="268"/>
      <c r="G308" s="260"/>
      <c r="H308" s="262"/>
      <c r="I308" s="262"/>
      <c r="J308" s="257"/>
      <c r="K308" s="103"/>
    </row>
    <row r="309" spans="1:11" x14ac:dyDescent="0.25">
      <c r="A309" s="231" t="s">
        <v>1611</v>
      </c>
      <c r="B309" s="241">
        <v>7706452851</v>
      </c>
      <c r="C309" s="241">
        <v>543924</v>
      </c>
      <c r="D309" s="242">
        <v>2011900000</v>
      </c>
      <c r="E309" s="231" t="s">
        <v>1612</v>
      </c>
      <c r="F309" s="268"/>
      <c r="G309" s="260"/>
      <c r="H309" s="262"/>
      <c r="I309" s="262"/>
      <c r="J309" s="257"/>
      <c r="K309" s="103"/>
    </row>
    <row r="310" spans="1:11" x14ac:dyDescent="0.25">
      <c r="A310" s="231" t="s">
        <v>578</v>
      </c>
      <c r="B310" s="241">
        <v>5254082542</v>
      </c>
      <c r="C310" s="241">
        <v>36</v>
      </c>
      <c r="D310" s="242">
        <v>2010150400</v>
      </c>
      <c r="E310" s="231" t="s">
        <v>1417</v>
      </c>
      <c r="F310" s="268"/>
      <c r="G310" s="260"/>
      <c r="H310" s="262"/>
      <c r="I310" s="262"/>
      <c r="J310" s="257"/>
      <c r="K310" s="103"/>
    </row>
    <row r="311" spans="1:11" x14ac:dyDescent="0.25">
      <c r="A311" s="231" t="s">
        <v>622</v>
      </c>
      <c r="B311" s="241">
        <v>6724008661</v>
      </c>
      <c r="C311" s="241">
        <v>295</v>
      </c>
      <c r="D311" s="242">
        <v>2010590315</v>
      </c>
      <c r="E311" s="231" t="s">
        <v>1418</v>
      </c>
      <c r="F311" s="268"/>
      <c r="G311" s="260"/>
      <c r="H311" s="262"/>
      <c r="I311" s="262"/>
      <c r="J311" s="257"/>
      <c r="K311" s="103"/>
    </row>
    <row r="312" spans="1:11" x14ac:dyDescent="0.25">
      <c r="A312" s="231" t="s">
        <v>628</v>
      </c>
      <c r="B312" s="241">
        <v>7024034570</v>
      </c>
      <c r="C312" s="241">
        <v>210989</v>
      </c>
      <c r="D312" s="242">
        <v>2010780700</v>
      </c>
      <c r="E312" s="231" t="s">
        <v>1419</v>
      </c>
      <c r="F312" s="268"/>
      <c r="G312" s="260"/>
      <c r="H312" s="262"/>
      <c r="I312" s="262"/>
      <c r="J312" s="257"/>
      <c r="K312" s="103"/>
    </row>
    <row r="313" spans="1:11" x14ac:dyDescent="0.25">
      <c r="A313" s="231" t="s">
        <v>625</v>
      </c>
      <c r="B313" s="241">
        <v>7014041634</v>
      </c>
      <c r="C313" s="241">
        <v>177085</v>
      </c>
      <c r="D313" s="242">
        <v>2010780100</v>
      </c>
      <c r="E313" s="231" t="s">
        <v>1420</v>
      </c>
      <c r="F313" s="268"/>
      <c r="G313" s="260"/>
      <c r="H313" s="262"/>
      <c r="I313" s="262"/>
      <c r="J313" s="231"/>
      <c r="K313" s="103"/>
    </row>
    <row r="314" spans="1:11" ht="30" x14ac:dyDescent="0.25">
      <c r="A314" s="270" t="s">
        <v>1227</v>
      </c>
      <c r="B314" s="244">
        <v>2452040108</v>
      </c>
      <c r="C314" s="244">
        <v>339103</v>
      </c>
      <c r="D314" s="271">
        <v>3020000001</v>
      </c>
      <c r="E314" s="270" t="s">
        <v>1421</v>
      </c>
      <c r="F314" s="268"/>
      <c r="G314" s="260"/>
      <c r="H314" s="262"/>
      <c r="I314" s="262"/>
      <c r="J314" s="257"/>
      <c r="K314" s="103"/>
    </row>
    <row r="315" spans="1:11" ht="30" x14ac:dyDescent="0.25">
      <c r="A315" s="231" t="s">
        <v>512</v>
      </c>
      <c r="B315" s="241">
        <v>2452201901</v>
      </c>
      <c r="C315" s="239">
        <v>301720</v>
      </c>
      <c r="D315" s="242">
        <v>3020000002</v>
      </c>
      <c r="E315" s="234" t="s">
        <v>1422</v>
      </c>
      <c r="F315" s="268"/>
      <c r="G315" s="260"/>
      <c r="H315" s="262"/>
      <c r="I315" s="262"/>
      <c r="J315" s="257"/>
      <c r="K315" s="103"/>
    </row>
    <row r="316" spans="1:11" x14ac:dyDescent="0.25">
      <c r="A316" s="231" t="s">
        <v>1228</v>
      </c>
      <c r="B316" s="241">
        <v>5260234539</v>
      </c>
      <c r="C316" s="241">
        <v>301</v>
      </c>
      <c r="D316" s="242">
        <v>2010620100</v>
      </c>
      <c r="E316" s="231" t="s">
        <v>1423</v>
      </c>
      <c r="F316" s="268"/>
      <c r="G316" s="260"/>
      <c r="H316" s="262"/>
      <c r="I316" s="262"/>
      <c r="J316" s="257" t="s">
        <v>1153</v>
      </c>
      <c r="K316" s="103"/>
    </row>
    <row r="317" spans="1:11" x14ac:dyDescent="0.25">
      <c r="A317" s="231" t="s">
        <v>499</v>
      </c>
      <c r="B317" s="241">
        <v>1837004309</v>
      </c>
      <c r="C317" s="241">
        <v>76</v>
      </c>
      <c r="D317" s="242">
        <v>2010230305</v>
      </c>
      <c r="E317" s="231" t="s">
        <v>1424</v>
      </c>
      <c r="F317" s="268"/>
      <c r="G317" s="260"/>
      <c r="H317" s="262"/>
      <c r="I317" s="262"/>
      <c r="J317" s="257"/>
      <c r="K317" s="103"/>
    </row>
    <row r="318" spans="1:11" x14ac:dyDescent="0.25">
      <c r="A318" s="231" t="s">
        <v>521</v>
      </c>
      <c r="B318" s="241">
        <v>3329064290</v>
      </c>
      <c r="C318" s="241">
        <v>201365</v>
      </c>
      <c r="D318" s="242">
        <v>2010440200</v>
      </c>
      <c r="E318" s="231" t="s">
        <v>1425</v>
      </c>
      <c r="F318" s="268"/>
      <c r="G318" s="260"/>
      <c r="H318" s="262"/>
      <c r="I318" s="262"/>
      <c r="J318" s="257"/>
      <c r="K318" s="103"/>
    </row>
    <row r="319" spans="1:11" x14ac:dyDescent="0.25">
      <c r="A319" s="231" t="s">
        <v>626</v>
      </c>
      <c r="B319" s="241">
        <v>7024034001</v>
      </c>
      <c r="C319" s="241">
        <v>205297</v>
      </c>
      <c r="D319" s="242">
        <v>2010780400</v>
      </c>
      <c r="E319" s="231" t="s">
        <v>1426</v>
      </c>
      <c r="F319" s="268"/>
      <c r="G319" s="260"/>
      <c r="H319" s="262"/>
      <c r="I319" s="262"/>
      <c r="J319" s="257"/>
      <c r="K319" s="103"/>
    </row>
    <row r="320" spans="1:11" x14ac:dyDescent="0.25">
      <c r="A320" s="231" t="s">
        <v>1229</v>
      </c>
      <c r="B320" s="241">
        <v>7530012491</v>
      </c>
      <c r="C320" s="241">
        <v>260</v>
      </c>
      <c r="D320" s="242">
        <v>2010230403</v>
      </c>
      <c r="E320" s="231" t="s">
        <v>1427</v>
      </c>
      <c r="F320" s="268"/>
      <c r="G320" s="260"/>
      <c r="H320" s="262"/>
      <c r="I320" s="262"/>
      <c r="J320" s="257"/>
      <c r="K320" s="103"/>
    </row>
    <row r="321" spans="1:11" x14ac:dyDescent="0.25">
      <c r="A321" s="231" t="s">
        <v>508</v>
      </c>
      <c r="B321" s="241">
        <v>2452201637</v>
      </c>
      <c r="C321" s="239">
        <v>292795</v>
      </c>
      <c r="D321" s="242">
        <v>3020000003</v>
      </c>
      <c r="E321" s="241" t="s">
        <v>1428</v>
      </c>
      <c r="F321" s="268"/>
      <c r="G321" s="260"/>
      <c r="H321" s="262"/>
      <c r="I321" s="262"/>
      <c r="J321" s="231"/>
      <c r="K321" s="103"/>
    </row>
    <row r="322" spans="1:11" x14ac:dyDescent="0.25">
      <c r="A322" s="231" t="s">
        <v>1230</v>
      </c>
      <c r="B322" s="241">
        <v>3801120337</v>
      </c>
      <c r="C322" s="241">
        <v>284648</v>
      </c>
      <c r="D322" s="242">
        <v>2010370100</v>
      </c>
      <c r="E322" s="231" t="s">
        <v>1429</v>
      </c>
      <c r="F322" s="268"/>
      <c r="G322" s="260"/>
      <c r="H322" s="262"/>
      <c r="I322" s="262"/>
      <c r="J322" s="257"/>
      <c r="K322" s="103"/>
    </row>
    <row r="323" spans="1:11" x14ac:dyDescent="0.25">
      <c r="A323" s="231" t="s">
        <v>1231</v>
      </c>
      <c r="B323" s="241">
        <v>7530003426</v>
      </c>
      <c r="C323" s="241">
        <v>259</v>
      </c>
      <c r="D323" s="242">
        <v>2010230401</v>
      </c>
      <c r="E323" s="241" t="s">
        <v>1430</v>
      </c>
      <c r="F323" s="268"/>
      <c r="G323" s="260"/>
      <c r="H323" s="262"/>
      <c r="I323" s="262"/>
      <c r="J323" s="257"/>
      <c r="K323" s="103"/>
    </row>
    <row r="324" spans="1:11" x14ac:dyDescent="0.25">
      <c r="A324" s="231" t="s">
        <v>510</v>
      </c>
      <c r="B324" s="241">
        <v>2452201651</v>
      </c>
      <c r="C324" s="239">
        <v>294831</v>
      </c>
      <c r="D324" s="242">
        <v>3020000004</v>
      </c>
      <c r="E324" s="241" t="s">
        <v>1431</v>
      </c>
      <c r="F324" s="268"/>
      <c r="G324" s="260"/>
      <c r="H324" s="262"/>
      <c r="I324" s="262"/>
      <c r="J324" s="257"/>
      <c r="K324" s="103"/>
    </row>
    <row r="325" spans="1:11" x14ac:dyDescent="0.25">
      <c r="A325" s="230" t="s">
        <v>220</v>
      </c>
      <c r="B325" s="241">
        <v>7706607400</v>
      </c>
      <c r="C325" s="241">
        <v>117</v>
      </c>
      <c r="D325" s="242">
        <v>2010240400</v>
      </c>
      <c r="E325" s="230" t="s">
        <v>1432</v>
      </c>
      <c r="F325" s="269"/>
      <c r="G325" s="260"/>
      <c r="H325" s="262"/>
      <c r="I325" s="262"/>
      <c r="J325" s="257"/>
      <c r="K325" s="103"/>
    </row>
    <row r="326" spans="1:11" x14ac:dyDescent="0.25">
      <c r="A326" s="232" t="s">
        <v>1232</v>
      </c>
      <c r="B326" s="241" t="s">
        <v>1233</v>
      </c>
      <c r="C326" s="241" t="s">
        <v>1234</v>
      </c>
      <c r="D326" s="242">
        <v>1051000000</v>
      </c>
      <c r="E326" s="241" t="s">
        <v>1434</v>
      </c>
      <c r="F326" s="268"/>
      <c r="G326" s="260"/>
      <c r="H326" s="262"/>
      <c r="I326" s="264" t="s">
        <v>1165</v>
      </c>
      <c r="J326" s="257"/>
      <c r="K326" s="103"/>
    </row>
    <row r="327" spans="1:11" x14ac:dyDescent="0.25">
      <c r="A327" s="254" t="s">
        <v>637</v>
      </c>
      <c r="B327" s="255">
        <v>7423023178</v>
      </c>
      <c r="C327" s="255">
        <v>197744</v>
      </c>
      <c r="D327" s="255">
        <v>1110020000</v>
      </c>
      <c r="E327" s="255" t="s">
        <v>1435</v>
      </c>
      <c r="F327" s="268"/>
      <c r="G327" s="260"/>
      <c r="H327" s="262"/>
      <c r="I327" s="262"/>
      <c r="J327" s="257"/>
      <c r="K327" s="103"/>
    </row>
    <row r="328" spans="1:11" x14ac:dyDescent="0.25">
      <c r="A328" s="230" t="s">
        <v>592</v>
      </c>
      <c r="B328" s="241">
        <v>5410153786</v>
      </c>
      <c r="C328" s="241">
        <v>65</v>
      </c>
      <c r="D328" s="242">
        <v>2010230205</v>
      </c>
      <c r="E328" s="230" t="s">
        <v>1438</v>
      </c>
      <c r="F328" s="268"/>
      <c r="G328" s="260"/>
      <c r="H328" s="262"/>
      <c r="I328" s="262"/>
      <c r="J328" s="257"/>
      <c r="K328" s="103"/>
    </row>
    <row r="329" spans="1:11" x14ac:dyDescent="0.25">
      <c r="A329" s="231" t="s">
        <v>627</v>
      </c>
      <c r="B329" s="241">
        <v>7024034428</v>
      </c>
      <c r="C329" s="241">
        <v>204870</v>
      </c>
      <c r="D329" s="242">
        <v>2010781000</v>
      </c>
      <c r="E329" s="231" t="s">
        <v>1439</v>
      </c>
      <c r="F329" s="268"/>
      <c r="G329" s="260"/>
      <c r="H329" s="262"/>
      <c r="I329" s="262"/>
      <c r="J329" s="257"/>
      <c r="K329" s="103"/>
    </row>
    <row r="330" spans="1:11" ht="30" x14ac:dyDescent="0.25">
      <c r="A330" s="254" t="s">
        <v>639</v>
      </c>
      <c r="B330" s="255">
        <v>7451382644</v>
      </c>
      <c r="C330" s="255">
        <v>399601</v>
      </c>
      <c r="D330" s="255">
        <v>1110000002</v>
      </c>
      <c r="E330" s="231" t="s">
        <v>1613</v>
      </c>
      <c r="F330" s="268"/>
      <c r="G330" s="260"/>
      <c r="H330" s="262"/>
      <c r="I330" s="264" t="s">
        <v>1165</v>
      </c>
      <c r="J330" s="231"/>
      <c r="K330" s="103"/>
    </row>
    <row r="331" spans="1:11" x14ac:dyDescent="0.25">
      <c r="A331" s="231" t="s">
        <v>509</v>
      </c>
      <c r="B331" s="241">
        <v>2452201644</v>
      </c>
      <c r="C331" s="239">
        <v>294541</v>
      </c>
      <c r="D331" s="242">
        <v>3020000005</v>
      </c>
      <c r="E331" s="241" t="s">
        <v>1441</v>
      </c>
      <c r="F331" s="269"/>
      <c r="G331" s="260"/>
      <c r="H331" s="252"/>
      <c r="I331" s="252"/>
      <c r="J331" s="257"/>
      <c r="K331" s="103"/>
    </row>
    <row r="332" spans="1:11" ht="30" x14ac:dyDescent="0.25">
      <c r="A332" s="231" t="s">
        <v>719</v>
      </c>
      <c r="B332" s="256" t="s">
        <v>1235</v>
      </c>
      <c r="C332" s="256">
        <v>218924</v>
      </c>
      <c r="D332" s="242">
        <v>2010590320</v>
      </c>
      <c r="E332" s="231" t="s">
        <v>1442</v>
      </c>
      <c r="F332" s="268"/>
      <c r="G332" s="260"/>
      <c r="H332" s="262"/>
      <c r="I332" s="262"/>
      <c r="J332" s="257"/>
      <c r="K332" s="103"/>
    </row>
    <row r="333" spans="1:11" x14ac:dyDescent="0.25">
      <c r="A333" s="231" t="s">
        <v>1443</v>
      </c>
      <c r="B333" s="241">
        <v>7530012519</v>
      </c>
      <c r="C333" s="241">
        <v>261</v>
      </c>
      <c r="D333" s="242">
        <v>2010230404</v>
      </c>
      <c r="E333" s="231" t="s">
        <v>1614</v>
      </c>
      <c r="F333" s="268"/>
      <c r="G333" s="260"/>
      <c r="H333" s="262"/>
      <c r="I333" s="262"/>
      <c r="J333" s="257"/>
      <c r="K333" s="103"/>
    </row>
    <row r="334" spans="1:11" x14ac:dyDescent="0.25">
      <c r="A334" s="231" t="s">
        <v>704</v>
      </c>
      <c r="B334" s="241">
        <v>7805416607</v>
      </c>
      <c r="C334" s="241">
        <v>327</v>
      </c>
      <c r="D334" s="242">
        <v>2010840500</v>
      </c>
      <c r="E334" s="231" t="s">
        <v>1446</v>
      </c>
      <c r="F334" s="268"/>
      <c r="G334" s="260"/>
      <c r="H334" s="252"/>
      <c r="I334" s="252"/>
      <c r="J334" s="257"/>
      <c r="K334" s="103"/>
    </row>
    <row r="335" spans="1:11" ht="30" x14ac:dyDescent="0.25">
      <c r="A335" s="231" t="s">
        <v>703</v>
      </c>
      <c r="B335" s="241">
        <v>7802809705</v>
      </c>
      <c r="C335" s="241">
        <v>377574</v>
      </c>
      <c r="D335" s="242">
        <v>4011000000</v>
      </c>
      <c r="E335" s="231" t="s">
        <v>1615</v>
      </c>
      <c r="F335" s="268"/>
      <c r="G335" s="260"/>
      <c r="H335" s="262"/>
      <c r="I335" s="262"/>
      <c r="J335" s="231"/>
      <c r="K335" s="103"/>
    </row>
    <row r="336" spans="1:11" x14ac:dyDescent="0.25">
      <c r="A336" s="231" t="s">
        <v>566</v>
      </c>
      <c r="B336" s="241">
        <v>5216000193</v>
      </c>
      <c r="C336" s="239">
        <v>225731</v>
      </c>
      <c r="D336" s="242">
        <v>1150000005</v>
      </c>
      <c r="E336" s="231" t="s">
        <v>1616</v>
      </c>
      <c r="F336" s="268"/>
      <c r="G336" s="260"/>
      <c r="H336" s="262"/>
      <c r="I336" s="262"/>
      <c r="J336" s="257"/>
      <c r="K336" s="103"/>
    </row>
    <row r="337" spans="1:11" x14ac:dyDescent="0.25">
      <c r="A337" s="231" t="s">
        <v>588</v>
      </c>
      <c r="B337" s="241">
        <v>7724779465</v>
      </c>
      <c r="C337" s="241">
        <v>203706</v>
      </c>
      <c r="D337" s="242">
        <v>2010231400</v>
      </c>
      <c r="E337" s="231" t="s">
        <v>1449</v>
      </c>
      <c r="F337" s="268"/>
      <c r="G337" s="260"/>
      <c r="H337" s="262"/>
      <c r="I337" s="262"/>
      <c r="J337" s="257"/>
      <c r="K337" s="103"/>
    </row>
    <row r="338" spans="1:11" ht="30" x14ac:dyDescent="0.25">
      <c r="A338" s="231" t="s">
        <v>705</v>
      </c>
      <c r="B338" s="241">
        <v>7811411780</v>
      </c>
      <c r="C338" s="241">
        <v>178</v>
      </c>
      <c r="D338" s="242">
        <v>2010640000</v>
      </c>
      <c r="E338" s="231" t="s">
        <v>1450</v>
      </c>
      <c r="F338" s="268"/>
      <c r="G338" s="260"/>
      <c r="H338" s="252"/>
      <c r="I338" s="252"/>
      <c r="J338" s="257"/>
      <c r="K338" s="138"/>
    </row>
    <row r="339" spans="1:11" x14ac:dyDescent="0.25">
      <c r="A339" s="231" t="s">
        <v>558</v>
      </c>
      <c r="B339" s="241">
        <v>5053054810</v>
      </c>
      <c r="C339" s="241">
        <v>53</v>
      </c>
      <c r="D339" s="242">
        <v>2010230109</v>
      </c>
      <c r="E339" s="231" t="s">
        <v>1452</v>
      </c>
      <c r="F339" s="268"/>
      <c r="G339" s="260"/>
      <c r="H339" s="262"/>
      <c r="I339" s="262"/>
      <c r="J339" s="257"/>
      <c r="K339" s="138"/>
    </row>
    <row r="340" spans="1:11" x14ac:dyDescent="0.25">
      <c r="A340" s="231" t="s">
        <v>1237</v>
      </c>
      <c r="B340" s="241">
        <v>5053066854</v>
      </c>
      <c r="C340" s="241">
        <v>58</v>
      </c>
      <c r="D340" s="242">
        <v>2010230114</v>
      </c>
      <c r="E340" s="231" t="s">
        <v>1453</v>
      </c>
      <c r="F340" s="268"/>
      <c r="G340" s="260"/>
      <c r="H340" s="262"/>
      <c r="I340" s="262"/>
      <c r="J340" s="257"/>
      <c r="K340" s="138"/>
    </row>
    <row r="341" spans="1:11" x14ac:dyDescent="0.25">
      <c r="A341" s="231" t="s">
        <v>581</v>
      </c>
      <c r="B341" s="241">
        <v>5254082648</v>
      </c>
      <c r="C341" s="241">
        <v>173052</v>
      </c>
      <c r="D341" s="242">
        <v>2010150600</v>
      </c>
      <c r="E341" s="231" t="s">
        <v>1454</v>
      </c>
      <c r="F341" s="268"/>
      <c r="G341" s="260"/>
      <c r="H341" s="262"/>
      <c r="I341" s="262"/>
      <c r="J341" s="231"/>
      <c r="K341" s="138"/>
    </row>
    <row r="342" spans="1:11" x14ac:dyDescent="0.25">
      <c r="A342" s="231" t="s">
        <v>458</v>
      </c>
      <c r="B342" s="241">
        <v>4027055893</v>
      </c>
      <c r="C342" s="241">
        <v>169</v>
      </c>
      <c r="D342" s="242">
        <v>2010590300</v>
      </c>
      <c r="E342" s="231" t="s">
        <v>1455</v>
      </c>
      <c r="F342" s="268"/>
      <c r="G342" s="260"/>
      <c r="H342" s="262"/>
      <c r="I342" s="262"/>
      <c r="J342" s="257"/>
      <c r="K342" s="138"/>
    </row>
    <row r="343" spans="1:11" x14ac:dyDescent="0.25">
      <c r="A343" s="231" t="s">
        <v>500</v>
      </c>
      <c r="B343" s="241">
        <v>1837004362</v>
      </c>
      <c r="C343" s="241">
        <v>78</v>
      </c>
      <c r="D343" s="242">
        <v>2010230307</v>
      </c>
      <c r="E343" s="231" t="s">
        <v>1456</v>
      </c>
      <c r="F343" s="272"/>
      <c r="G343" s="260"/>
      <c r="H343" s="262"/>
      <c r="I343" s="262"/>
      <c r="J343" s="257"/>
      <c r="K343" s="138"/>
    </row>
    <row r="344" spans="1:11" x14ac:dyDescent="0.25">
      <c r="A344" s="231" t="s">
        <v>1238</v>
      </c>
      <c r="B344" s="241">
        <v>7024034594</v>
      </c>
      <c r="C344" s="241">
        <v>212643</v>
      </c>
      <c r="D344" s="242">
        <v>2010780600</v>
      </c>
      <c r="E344" s="231" t="s">
        <v>1457</v>
      </c>
      <c r="F344" s="273"/>
      <c r="G344" s="260"/>
      <c r="H344" s="262"/>
      <c r="I344" s="262"/>
      <c r="J344" s="257"/>
      <c r="K344" s="138"/>
    </row>
    <row r="345" spans="1:11" x14ac:dyDescent="0.25">
      <c r="A345" s="231" t="s">
        <v>665</v>
      </c>
      <c r="B345" s="241">
        <v>7706716631</v>
      </c>
      <c r="C345" s="241">
        <v>150158</v>
      </c>
      <c r="D345" s="242">
        <v>6080010000</v>
      </c>
      <c r="E345" s="241" t="s">
        <v>1458</v>
      </c>
      <c r="F345" s="273"/>
      <c r="G345" s="260"/>
      <c r="H345" s="262"/>
      <c r="I345" s="262"/>
      <c r="J345" s="257"/>
      <c r="K345" s="138"/>
    </row>
    <row r="346" spans="1:11" x14ac:dyDescent="0.25">
      <c r="A346" s="231" t="s">
        <v>635</v>
      </c>
      <c r="B346" s="241">
        <v>7705762628</v>
      </c>
      <c r="C346" s="241">
        <v>154</v>
      </c>
      <c r="D346" s="242">
        <v>2010450101</v>
      </c>
      <c r="E346" s="231" t="s">
        <v>1459</v>
      </c>
      <c r="F346" s="273"/>
      <c r="G346" s="260"/>
      <c r="H346" s="262"/>
      <c r="I346" s="262"/>
      <c r="J346" s="257"/>
      <c r="K346" s="262" t="s">
        <v>1153</v>
      </c>
    </row>
    <row r="347" spans="1:11" ht="30" x14ac:dyDescent="0.25">
      <c r="A347" s="231" t="s">
        <v>541</v>
      </c>
      <c r="B347" s="241">
        <v>4714023642</v>
      </c>
      <c r="C347" s="241">
        <v>191</v>
      </c>
      <c r="D347" s="242">
        <v>2010770000</v>
      </c>
      <c r="E347" s="231" t="s">
        <v>1460</v>
      </c>
      <c r="F347" s="273"/>
      <c r="G347" s="260"/>
      <c r="H347" s="262"/>
      <c r="I347" s="262"/>
      <c r="J347" s="257"/>
      <c r="K347" s="262" t="s">
        <v>1153</v>
      </c>
    </row>
    <row r="348" spans="1:11" x14ac:dyDescent="0.25">
      <c r="A348" s="231" t="s">
        <v>490</v>
      </c>
      <c r="B348" s="241">
        <v>1001169266</v>
      </c>
      <c r="C348" s="241">
        <v>187798</v>
      </c>
      <c r="D348" s="242">
        <v>2010242660</v>
      </c>
      <c r="E348" s="231" t="s">
        <v>1617</v>
      </c>
      <c r="F348" s="273"/>
      <c r="G348" s="260"/>
      <c r="H348" s="262"/>
      <c r="I348" s="262"/>
      <c r="J348" s="257"/>
      <c r="K348" s="262" t="s">
        <v>1153</v>
      </c>
    </row>
    <row r="349" spans="1:11" ht="15.75" thickBot="1" x14ac:dyDescent="0.3">
      <c r="A349" s="231" t="s">
        <v>634</v>
      </c>
      <c r="B349" s="241">
        <v>7422032148</v>
      </c>
      <c r="C349" s="241">
        <v>132635</v>
      </c>
      <c r="D349" s="242">
        <v>2010450109</v>
      </c>
      <c r="E349" s="231" t="s">
        <v>1462</v>
      </c>
      <c r="F349" s="273"/>
      <c r="G349" s="260"/>
      <c r="H349" s="262"/>
      <c r="I349" s="262"/>
      <c r="J349" s="257"/>
      <c r="K349" s="262" t="s">
        <v>1153</v>
      </c>
    </row>
    <row r="350" spans="1:11" ht="45.75" thickBot="1" x14ac:dyDescent="0.3">
      <c r="A350" s="274" t="s">
        <v>1463</v>
      </c>
      <c r="B350" s="274"/>
      <c r="C350" s="274"/>
      <c r="D350" s="274"/>
      <c r="E350" s="274"/>
      <c r="F350" s="275"/>
      <c r="G350" s="275"/>
      <c r="H350" s="275"/>
      <c r="I350" s="275"/>
      <c r="J350" s="275"/>
      <c r="K350" s="275"/>
    </row>
    <row r="351" spans="1:11" ht="30" x14ac:dyDescent="0.25">
      <c r="A351" s="276" t="s">
        <v>1249</v>
      </c>
      <c r="B351" s="277">
        <v>7706414704</v>
      </c>
      <c r="C351" s="277">
        <v>96799</v>
      </c>
      <c r="D351" s="278">
        <v>5100000000</v>
      </c>
      <c r="E351" s="279" t="s">
        <v>1464</v>
      </c>
      <c r="F351" s="273"/>
      <c r="G351" s="260"/>
      <c r="H351" s="262"/>
      <c r="I351" s="262"/>
      <c r="J351" s="257"/>
      <c r="K351" s="257"/>
    </row>
    <row r="352" spans="1:11" ht="45" x14ac:dyDescent="0.25">
      <c r="A352" s="231" t="s">
        <v>1250</v>
      </c>
      <c r="B352" s="241">
        <v>7705096054</v>
      </c>
      <c r="C352" s="241">
        <v>96825</v>
      </c>
      <c r="D352" s="242">
        <v>5090000000</v>
      </c>
      <c r="E352" s="250" t="s">
        <v>1465</v>
      </c>
      <c r="F352" s="273"/>
      <c r="G352" s="260"/>
      <c r="H352" s="262"/>
      <c r="I352" s="262"/>
      <c r="J352" s="257"/>
      <c r="K352" s="257"/>
    </row>
    <row r="353" spans="1:11" ht="45" x14ac:dyDescent="0.25">
      <c r="A353" s="231" t="s">
        <v>1251</v>
      </c>
      <c r="B353" s="241">
        <v>5029133115</v>
      </c>
      <c r="C353" s="241">
        <v>96981</v>
      </c>
      <c r="D353" s="242">
        <v>5150000000</v>
      </c>
      <c r="E353" s="250" t="s">
        <v>1466</v>
      </c>
      <c r="F353" s="273"/>
      <c r="G353" s="260"/>
      <c r="H353" s="262"/>
      <c r="I353" s="262"/>
      <c r="J353" s="257"/>
      <c r="K353" s="257"/>
    </row>
    <row r="354" spans="1:11" ht="30" x14ac:dyDescent="0.25">
      <c r="A354" s="231" t="s">
        <v>1253</v>
      </c>
      <c r="B354" s="241">
        <v>7726485277</v>
      </c>
      <c r="C354" s="241">
        <v>292959</v>
      </c>
      <c r="D354" s="242">
        <v>5170000000</v>
      </c>
      <c r="E354" s="250" t="s">
        <v>1468</v>
      </c>
      <c r="F354" s="273"/>
      <c r="G354" s="260"/>
      <c r="H354" s="262"/>
      <c r="I354" s="262"/>
      <c r="J354" s="257"/>
      <c r="K354" s="257"/>
    </row>
    <row r="355" spans="1:11" ht="30" x14ac:dyDescent="0.25">
      <c r="A355" s="231" t="s">
        <v>1254</v>
      </c>
      <c r="B355" s="241">
        <v>7706470770</v>
      </c>
      <c r="C355" s="241">
        <v>293823</v>
      </c>
      <c r="D355" s="242">
        <v>5120000000</v>
      </c>
      <c r="E355" s="250" t="s">
        <v>1469</v>
      </c>
      <c r="F355" s="273"/>
      <c r="G355" s="260"/>
      <c r="H355" s="262"/>
      <c r="I355" s="262"/>
      <c r="J355" s="257"/>
      <c r="K355" s="257"/>
    </row>
    <row r="356" spans="1:11" x14ac:dyDescent="0.25">
      <c r="A356" s="231" t="s">
        <v>1255</v>
      </c>
      <c r="B356" s="241">
        <v>7725351697</v>
      </c>
      <c r="C356" s="241">
        <v>318855</v>
      </c>
      <c r="D356" s="242">
        <v>5180000000</v>
      </c>
      <c r="E356" s="250" t="s">
        <v>1470</v>
      </c>
      <c r="F356" s="273"/>
      <c r="G356" s="260"/>
      <c r="H356" s="262"/>
      <c r="I356" s="262"/>
      <c r="J356" s="257"/>
      <c r="K356" s="257"/>
    </row>
    <row r="357" spans="1:11" ht="45" x14ac:dyDescent="0.25">
      <c r="A357" s="231" t="s">
        <v>1256</v>
      </c>
      <c r="B357" s="241">
        <v>7706416170</v>
      </c>
      <c r="C357" s="241">
        <v>386744</v>
      </c>
      <c r="D357" s="242">
        <v>5190000000</v>
      </c>
      <c r="E357" s="250" t="s">
        <v>1471</v>
      </c>
      <c r="F357" s="273"/>
      <c r="G357" s="260"/>
      <c r="H357" s="262"/>
      <c r="I357" s="262"/>
      <c r="J357" s="257"/>
      <c r="K357" s="257"/>
    </row>
    <row r="358" spans="1:11" ht="45" x14ac:dyDescent="0.25">
      <c r="A358" s="231" t="s">
        <v>1257</v>
      </c>
      <c r="B358" s="241">
        <v>7706445460</v>
      </c>
      <c r="C358" s="241">
        <v>481198</v>
      </c>
      <c r="D358" s="242">
        <v>5210000000</v>
      </c>
      <c r="E358" s="250" t="s">
        <v>1472</v>
      </c>
      <c r="F358" s="273"/>
      <c r="G358" s="260"/>
      <c r="H358" s="262"/>
      <c r="I358" s="262"/>
      <c r="J358" s="257"/>
      <c r="K358" s="138"/>
    </row>
    <row r="359" spans="1:11" ht="45" x14ac:dyDescent="0.25">
      <c r="A359" s="231" t="s">
        <v>1473</v>
      </c>
      <c r="B359" s="241">
        <v>7706422695</v>
      </c>
      <c r="C359" s="241">
        <v>409863</v>
      </c>
      <c r="D359" s="144">
        <v>5110000000</v>
      </c>
      <c r="E359" s="250" t="s">
        <v>1474</v>
      </c>
      <c r="F359" s="273"/>
      <c r="G359" s="260"/>
      <c r="H359" s="262"/>
      <c r="I359" s="262"/>
      <c r="J359" s="257"/>
      <c r="K359" s="138"/>
    </row>
    <row r="360" spans="1:11" ht="60" x14ac:dyDescent="0.25">
      <c r="A360" s="231" t="s">
        <v>461</v>
      </c>
      <c r="B360" s="241">
        <v>7706471614</v>
      </c>
      <c r="C360" s="241">
        <v>379434</v>
      </c>
      <c r="D360" s="144">
        <v>2010980001</v>
      </c>
      <c r="E360" s="250" t="s">
        <v>1475</v>
      </c>
      <c r="F360" s="273"/>
      <c r="G360" s="260"/>
      <c r="H360" s="262"/>
      <c r="I360" s="262"/>
      <c r="J360" s="257"/>
      <c r="K360" s="138"/>
    </row>
    <row r="361" spans="1:11" ht="30" x14ac:dyDescent="0.25">
      <c r="A361" s="231" t="s">
        <v>1259</v>
      </c>
      <c r="B361" s="241">
        <v>7706470787</v>
      </c>
      <c r="C361" s="241">
        <v>293828</v>
      </c>
      <c r="D361" s="144">
        <v>6100000000</v>
      </c>
      <c r="E361" s="250" t="s">
        <v>1476</v>
      </c>
      <c r="F361" s="273"/>
      <c r="G361" s="260"/>
      <c r="H361" s="262"/>
      <c r="I361" s="262"/>
      <c r="J361" s="257"/>
      <c r="K361" s="138"/>
    </row>
    <row r="362" spans="1:11" x14ac:dyDescent="0.25">
      <c r="A362" s="231" t="s">
        <v>1477</v>
      </c>
      <c r="B362" s="241">
        <v>4025450383</v>
      </c>
      <c r="C362" s="241">
        <v>514998</v>
      </c>
      <c r="D362" s="144">
        <v>5500000000</v>
      </c>
      <c r="E362" s="250" t="s">
        <v>1478</v>
      </c>
      <c r="F362" s="280"/>
      <c r="G362" s="281"/>
      <c r="H362" s="262"/>
      <c r="I362" s="262"/>
      <c r="J362" s="257"/>
      <c r="K362" s="138"/>
    </row>
    <row r="363" spans="1:11" x14ac:dyDescent="0.25">
      <c r="A363" s="282"/>
      <c r="B363" s="282"/>
      <c r="C363" s="282"/>
      <c r="D363" s="282"/>
      <c r="E363" s="282" t="s">
        <v>1479</v>
      </c>
      <c r="F363" s="282"/>
      <c r="G363" s="282"/>
      <c r="H363" s="282"/>
      <c r="I363" s="282"/>
      <c r="J363" s="282"/>
      <c r="K363" s="282"/>
    </row>
    <row r="364" spans="1:11" ht="30" x14ac:dyDescent="0.25">
      <c r="A364" s="254" t="s">
        <v>685</v>
      </c>
      <c r="B364" s="241">
        <v>7724186930</v>
      </c>
      <c r="C364" s="241">
        <v>151080</v>
      </c>
      <c r="D364" s="242">
        <v>2039000000</v>
      </c>
      <c r="E364" s="248" t="s">
        <v>1480</v>
      </c>
      <c r="F364" s="248"/>
      <c r="G364" s="283"/>
      <c r="H364" s="251"/>
      <c r="I364" s="251"/>
      <c r="J364" s="251"/>
      <c r="K364" s="138"/>
    </row>
    <row r="365" spans="1:11" x14ac:dyDescent="0.25">
      <c r="A365" s="254" t="s">
        <v>480</v>
      </c>
      <c r="B365" s="241">
        <v>99999999</v>
      </c>
      <c r="C365" s="241">
        <v>321765</v>
      </c>
      <c r="D365" s="255"/>
      <c r="E365" s="248" t="s">
        <v>1481</v>
      </c>
      <c r="F365" s="248"/>
      <c r="G365" s="283"/>
      <c r="H365" s="251"/>
      <c r="I365" s="251"/>
      <c r="J365" s="251"/>
      <c r="K365" s="138"/>
    </row>
    <row r="366" spans="1:11" x14ac:dyDescent="0.25">
      <c r="A366" s="254" t="s">
        <v>1240</v>
      </c>
      <c r="B366" s="241">
        <v>1781570</v>
      </c>
      <c r="C366" s="241">
        <v>325852</v>
      </c>
      <c r="D366" s="255">
        <v>2010450111</v>
      </c>
      <c r="E366" s="248" t="s">
        <v>1240</v>
      </c>
      <c r="F366" s="248"/>
      <c r="G366" s="283"/>
      <c r="H366" s="251"/>
      <c r="I366" s="251"/>
      <c r="J366" s="251"/>
      <c r="K366" s="138"/>
    </row>
    <row r="367" spans="1:11" x14ac:dyDescent="0.25">
      <c r="A367" s="254" t="s">
        <v>468</v>
      </c>
      <c r="B367" s="241">
        <v>25281607</v>
      </c>
      <c r="C367" s="241">
        <v>249010</v>
      </c>
      <c r="D367" s="255"/>
      <c r="E367" s="248" t="s">
        <v>468</v>
      </c>
      <c r="F367" s="248"/>
      <c r="G367" s="283"/>
      <c r="H367" s="251"/>
      <c r="I367" s="251"/>
      <c r="J367" s="251"/>
      <c r="K367" s="138"/>
    </row>
    <row r="368" spans="1:11" x14ac:dyDescent="0.25">
      <c r="A368" s="254" t="s">
        <v>736</v>
      </c>
      <c r="B368" s="241" t="s">
        <v>1241</v>
      </c>
      <c r="C368" s="241">
        <v>374593</v>
      </c>
      <c r="D368" s="255"/>
      <c r="E368" s="248" t="s">
        <v>1482</v>
      </c>
      <c r="F368" s="248"/>
      <c r="G368" s="283"/>
      <c r="H368" s="251"/>
      <c r="I368" s="251"/>
      <c r="J368" s="251"/>
      <c r="K368" s="138"/>
    </row>
    <row r="369" spans="1:11" x14ac:dyDescent="0.25">
      <c r="A369" s="254" t="s">
        <v>737</v>
      </c>
      <c r="B369" s="241" t="s">
        <v>1242</v>
      </c>
      <c r="C369" s="241">
        <v>374580</v>
      </c>
      <c r="D369" s="255"/>
      <c r="E369" s="248" t="s">
        <v>737</v>
      </c>
      <c r="F369" s="248"/>
      <c r="G369" s="283"/>
      <c r="H369" s="251"/>
      <c r="I369" s="251"/>
      <c r="J369" s="251"/>
      <c r="K369" s="138"/>
    </row>
    <row r="370" spans="1:11" x14ac:dyDescent="0.25">
      <c r="A370" s="254" t="s">
        <v>460</v>
      </c>
      <c r="B370" s="241">
        <v>3033716</v>
      </c>
      <c r="C370" s="241">
        <v>368503</v>
      </c>
      <c r="D370" s="255"/>
      <c r="E370" s="248" t="s">
        <v>460</v>
      </c>
      <c r="F370" s="248"/>
      <c r="G370" s="283"/>
      <c r="H370" s="251"/>
      <c r="I370" s="251"/>
      <c r="J370" s="251"/>
      <c r="K370" s="138"/>
    </row>
    <row r="371" spans="1:11" x14ac:dyDescent="0.25">
      <c r="A371" s="254" t="s">
        <v>486</v>
      </c>
      <c r="B371" s="241">
        <v>804720555</v>
      </c>
      <c r="C371" s="241">
        <v>374631</v>
      </c>
      <c r="D371" s="255"/>
      <c r="E371" s="248" t="s">
        <v>486</v>
      </c>
      <c r="F371" s="248"/>
      <c r="G371" s="283"/>
      <c r="H371" s="251"/>
      <c r="I371" s="251"/>
      <c r="J371" s="251"/>
      <c r="K371" s="138"/>
    </row>
    <row r="372" spans="1:11" x14ac:dyDescent="0.25">
      <c r="A372" s="284" t="s">
        <v>466</v>
      </c>
      <c r="B372" s="241">
        <v>22222222</v>
      </c>
      <c r="C372" s="241"/>
      <c r="D372" s="255"/>
      <c r="E372" s="248" t="s">
        <v>1483</v>
      </c>
      <c r="F372" s="248"/>
      <c r="G372" s="283"/>
      <c r="H372" s="251"/>
      <c r="I372" s="251"/>
      <c r="J372" s="251"/>
      <c r="K372" s="138"/>
    </row>
    <row r="373" spans="1:11" x14ac:dyDescent="0.25">
      <c r="A373" s="284" t="s">
        <v>1243</v>
      </c>
      <c r="B373" s="241">
        <v>94057007</v>
      </c>
      <c r="C373" s="241"/>
      <c r="D373" s="255"/>
      <c r="E373" s="248" t="s">
        <v>1243</v>
      </c>
      <c r="F373" s="248"/>
      <c r="G373" s="283"/>
      <c r="H373" s="251"/>
      <c r="I373" s="251"/>
      <c r="J373" s="251"/>
      <c r="K373" s="138"/>
    </row>
    <row r="374" spans="1:11" x14ac:dyDescent="0.25">
      <c r="A374" s="254" t="s">
        <v>572</v>
      </c>
      <c r="B374" s="241">
        <v>5254021525</v>
      </c>
      <c r="C374" s="241">
        <v>339382</v>
      </c>
      <c r="D374" s="255"/>
      <c r="E374" s="248" t="s">
        <v>1484</v>
      </c>
      <c r="F374" s="248"/>
      <c r="G374" s="283"/>
      <c r="H374" s="251"/>
      <c r="I374" s="251"/>
      <c r="J374" s="251"/>
      <c r="K374" s="138"/>
    </row>
    <row r="375" spans="1:11" ht="45" x14ac:dyDescent="0.25">
      <c r="A375" s="254" t="s">
        <v>660</v>
      </c>
      <c r="B375" s="241">
        <v>7706026412</v>
      </c>
      <c r="C375" s="241">
        <v>152124</v>
      </c>
      <c r="D375" s="255">
        <v>2010470001</v>
      </c>
      <c r="E375" s="248" t="s">
        <v>1485</v>
      </c>
      <c r="F375" s="248"/>
      <c r="G375" s="283"/>
      <c r="H375" s="251"/>
      <c r="I375" s="251"/>
      <c r="J375" s="251"/>
      <c r="K375" s="138"/>
    </row>
    <row r="376" spans="1:11" ht="30" x14ac:dyDescent="0.25">
      <c r="A376" s="254" t="s">
        <v>530</v>
      </c>
      <c r="B376" s="241">
        <v>3801111332</v>
      </c>
      <c r="C376" s="241">
        <v>195880</v>
      </c>
      <c r="D376" s="255"/>
      <c r="E376" s="248" t="s">
        <v>1486</v>
      </c>
      <c r="F376" s="248"/>
      <c r="G376" s="283"/>
      <c r="H376" s="251"/>
      <c r="I376" s="251"/>
      <c r="J376" s="251"/>
      <c r="K376" s="138"/>
    </row>
    <row r="377" spans="1:11" x14ac:dyDescent="0.25">
      <c r="A377" s="254" t="s">
        <v>1244</v>
      </c>
      <c r="B377" s="241">
        <v>7705570531</v>
      </c>
      <c r="C377" s="241">
        <v>275</v>
      </c>
      <c r="D377" s="255">
        <v>2010450106</v>
      </c>
      <c r="E377" s="248" t="s">
        <v>1487</v>
      </c>
      <c r="F377" s="248"/>
      <c r="G377" s="283"/>
      <c r="H377" s="251"/>
      <c r="I377" s="251"/>
      <c r="J377" s="251"/>
      <c r="K377" s="138"/>
    </row>
    <row r="378" spans="1:11" ht="30" x14ac:dyDescent="0.25">
      <c r="A378" s="254" t="s">
        <v>701</v>
      </c>
      <c r="B378" s="241">
        <v>7801268130</v>
      </c>
      <c r="C378" s="241">
        <v>354</v>
      </c>
      <c r="D378" s="255">
        <v>2010591302</v>
      </c>
      <c r="E378" s="248" t="s">
        <v>1488</v>
      </c>
      <c r="F378" s="248"/>
      <c r="G378" s="283"/>
      <c r="H378" s="251"/>
      <c r="I378" s="251"/>
      <c r="J378" s="251"/>
      <c r="K378" s="138"/>
    </row>
    <row r="379" spans="1:11" ht="30" x14ac:dyDescent="0.25">
      <c r="A379" s="254" t="s">
        <v>574</v>
      </c>
      <c r="B379" s="241">
        <v>5254023547</v>
      </c>
      <c r="C379" s="241">
        <v>232664</v>
      </c>
      <c r="D379" s="255">
        <v>1150010000</v>
      </c>
      <c r="E379" s="248" t="s">
        <v>1489</v>
      </c>
      <c r="F379" s="248"/>
      <c r="G379" s="283"/>
      <c r="H379" s="251"/>
      <c r="I379" s="251"/>
      <c r="J379" s="251"/>
      <c r="K379" s="138"/>
    </row>
    <row r="380" spans="1:11" x14ac:dyDescent="0.25">
      <c r="A380" s="254" t="s">
        <v>615</v>
      </c>
      <c r="B380" s="241">
        <v>6639012579</v>
      </c>
      <c r="C380" s="241">
        <v>130985</v>
      </c>
      <c r="D380" s="255"/>
      <c r="E380" s="248" t="s">
        <v>1490</v>
      </c>
      <c r="F380" s="248"/>
      <c r="G380" s="283"/>
      <c r="H380" s="251"/>
      <c r="I380" s="251"/>
      <c r="J380" s="251"/>
      <c r="K380" s="138"/>
    </row>
    <row r="381" spans="1:11" ht="45" x14ac:dyDescent="0.25">
      <c r="A381" s="254" t="s">
        <v>553</v>
      </c>
      <c r="B381" s="255">
        <v>5040006777</v>
      </c>
      <c r="C381" s="255">
        <v>179676</v>
      </c>
      <c r="D381" s="255">
        <v>1110000001</v>
      </c>
      <c r="E381" s="248" t="s">
        <v>1491</v>
      </c>
      <c r="F381" s="248"/>
      <c r="G381" s="283"/>
      <c r="H381" s="251"/>
      <c r="I381" s="251"/>
      <c r="J381" s="251"/>
      <c r="K381" s="138"/>
    </row>
    <row r="382" spans="1:11" ht="45" x14ac:dyDescent="0.25">
      <c r="A382" s="254" t="s">
        <v>568</v>
      </c>
      <c r="B382" s="255">
        <v>5254001945</v>
      </c>
      <c r="C382" s="255">
        <v>190718</v>
      </c>
      <c r="D382" s="255">
        <v>1150000003</v>
      </c>
      <c r="E382" s="248" t="s">
        <v>1492</v>
      </c>
      <c r="F382" s="248"/>
      <c r="G382" s="283"/>
      <c r="H382" s="251"/>
      <c r="I382" s="251"/>
      <c r="J382" s="251"/>
      <c r="K382" s="138"/>
    </row>
    <row r="383" spans="1:11" x14ac:dyDescent="0.25">
      <c r="A383" s="254" t="s">
        <v>573</v>
      </c>
      <c r="B383" s="255">
        <v>5254021677</v>
      </c>
      <c r="C383" s="255">
        <v>203910</v>
      </c>
      <c r="D383" s="255">
        <v>1150000001</v>
      </c>
      <c r="E383" s="248" t="s">
        <v>1493</v>
      </c>
      <c r="F383" s="248"/>
      <c r="G383" s="283"/>
      <c r="H383" s="251"/>
      <c r="I383" s="251"/>
      <c r="J383" s="251"/>
      <c r="K383" s="138"/>
    </row>
    <row r="384" spans="1:11" x14ac:dyDescent="0.25">
      <c r="A384" s="254" t="s">
        <v>571</v>
      </c>
      <c r="B384" s="255">
        <v>5254019396</v>
      </c>
      <c r="C384" s="255">
        <v>218326</v>
      </c>
      <c r="D384" s="255"/>
      <c r="E384" s="248" t="s">
        <v>1494</v>
      </c>
      <c r="F384" s="248"/>
      <c r="G384" s="283"/>
      <c r="H384" s="251"/>
      <c r="I384" s="251"/>
      <c r="J384" s="251"/>
      <c r="K384" s="138"/>
    </row>
    <row r="385" spans="1:11" ht="30" x14ac:dyDescent="0.25">
      <c r="A385" s="254" t="s">
        <v>1245</v>
      </c>
      <c r="B385" s="255">
        <v>5036105172</v>
      </c>
      <c r="C385" s="255">
        <v>149666</v>
      </c>
      <c r="D385" s="255">
        <v>2010230927</v>
      </c>
      <c r="E385" s="248" t="s">
        <v>1495</v>
      </c>
      <c r="F385" s="248"/>
      <c r="G385" s="283"/>
      <c r="H385" s="251"/>
      <c r="I385" s="251"/>
      <c r="J385" s="251"/>
      <c r="K385" s="138"/>
    </row>
    <row r="386" spans="1:11" ht="30" x14ac:dyDescent="0.25">
      <c r="A386" s="254" t="s">
        <v>496</v>
      </c>
      <c r="B386" s="255">
        <v>1831010987</v>
      </c>
      <c r="C386" s="255">
        <v>176484</v>
      </c>
      <c r="D386" s="255">
        <v>2010230350</v>
      </c>
      <c r="E386" s="248" t="s">
        <v>1496</v>
      </c>
      <c r="F386" s="248"/>
      <c r="G386" s="283"/>
      <c r="H386" s="251"/>
      <c r="I386" s="251"/>
      <c r="J386" s="251"/>
      <c r="K386" s="138"/>
    </row>
    <row r="387" spans="1:11" ht="30" x14ac:dyDescent="0.25">
      <c r="A387" s="254" t="s">
        <v>609</v>
      </c>
      <c r="B387" s="255">
        <v>6629000366</v>
      </c>
      <c r="C387" s="255">
        <v>106518</v>
      </c>
      <c r="D387" s="255"/>
      <c r="E387" s="248" t="s">
        <v>1497</v>
      </c>
      <c r="F387" s="248"/>
      <c r="G387" s="283"/>
      <c r="H387" s="251"/>
      <c r="I387" s="251"/>
      <c r="J387" s="251"/>
      <c r="K387" s="138"/>
    </row>
    <row r="388" spans="1:11" ht="30" x14ac:dyDescent="0.25">
      <c r="A388" s="254" t="s">
        <v>543</v>
      </c>
      <c r="B388" s="255">
        <v>5018049479</v>
      </c>
      <c r="C388" s="255">
        <v>267200</v>
      </c>
      <c r="D388" s="255">
        <v>1150070000</v>
      </c>
      <c r="E388" s="248" t="s">
        <v>1498</v>
      </c>
      <c r="F388" s="248"/>
      <c r="G388" s="283"/>
      <c r="H388" s="251"/>
      <c r="I388" s="251"/>
      <c r="J388" s="251"/>
      <c r="K388" s="138"/>
    </row>
    <row r="389" spans="1:11" ht="30" x14ac:dyDescent="0.25">
      <c r="A389" s="254" t="s">
        <v>1246</v>
      </c>
      <c r="B389" s="255">
        <v>2076748</v>
      </c>
      <c r="C389" s="285">
        <v>493609</v>
      </c>
      <c r="D389" s="255"/>
      <c r="E389" s="248" t="s">
        <v>1499</v>
      </c>
      <c r="F389" s="248"/>
      <c r="G389" s="283"/>
      <c r="H389" s="251"/>
      <c r="I389" s="251"/>
      <c r="J389" s="251"/>
      <c r="K389" s="138"/>
    </row>
    <row r="390" spans="1:11" ht="30" x14ac:dyDescent="0.25">
      <c r="A390" s="254" t="s">
        <v>532</v>
      </c>
      <c r="B390" s="255">
        <v>4003003825</v>
      </c>
      <c r="C390" s="255">
        <v>241159</v>
      </c>
      <c r="D390" s="255"/>
      <c r="E390" s="248" t="s">
        <v>1500</v>
      </c>
      <c r="F390" s="248"/>
      <c r="G390" s="283"/>
      <c r="H390" s="251"/>
      <c r="I390" s="251"/>
      <c r="J390" s="251"/>
      <c r="K390" s="138"/>
    </row>
    <row r="391" spans="1:11" ht="30" x14ac:dyDescent="0.25">
      <c r="A391" s="254" t="s">
        <v>606</v>
      </c>
      <c r="B391" s="255">
        <v>6607000411</v>
      </c>
      <c r="C391" s="255">
        <v>153566</v>
      </c>
      <c r="D391" s="255">
        <v>2010470002</v>
      </c>
      <c r="E391" s="248" t="s">
        <v>1501</v>
      </c>
      <c r="F391" s="248"/>
      <c r="G391" s="283"/>
      <c r="H391" s="251"/>
      <c r="I391" s="251"/>
      <c r="J391" s="251"/>
      <c r="K391" s="138"/>
    </row>
    <row r="392" spans="1:11" ht="45" x14ac:dyDescent="0.25">
      <c r="A392" s="254" t="s">
        <v>684</v>
      </c>
      <c r="B392" s="255">
        <v>7724180826</v>
      </c>
      <c r="C392" s="255">
        <v>150448</v>
      </c>
      <c r="D392" s="255">
        <v>1020000001</v>
      </c>
      <c r="E392" s="248" t="s">
        <v>1502</v>
      </c>
      <c r="F392" s="248"/>
      <c r="G392" s="283"/>
      <c r="H392" s="251"/>
      <c r="I392" s="251"/>
      <c r="J392" s="251"/>
      <c r="K392" s="138"/>
    </row>
    <row r="393" spans="1:11" x14ac:dyDescent="0.25">
      <c r="A393" s="254" t="s">
        <v>711</v>
      </c>
      <c r="B393" s="255">
        <v>28612007575</v>
      </c>
      <c r="C393" s="255">
        <v>413222</v>
      </c>
      <c r="D393" s="255"/>
      <c r="E393" s="248" t="s">
        <v>1503</v>
      </c>
      <c r="F393" s="248"/>
      <c r="G393" s="283"/>
      <c r="H393" s="251"/>
      <c r="I393" s="251"/>
      <c r="J393" s="251"/>
      <c r="K393" s="138"/>
    </row>
    <row r="394" spans="1:11" ht="45" x14ac:dyDescent="0.25">
      <c r="A394" s="254" t="s">
        <v>1247</v>
      </c>
      <c r="B394" s="255">
        <v>5254025248</v>
      </c>
      <c r="C394" s="255">
        <v>268477</v>
      </c>
      <c r="D394" s="255"/>
      <c r="E394" s="248" t="s">
        <v>1504</v>
      </c>
      <c r="F394" s="248"/>
      <c r="G394" s="283"/>
      <c r="H394" s="251"/>
      <c r="I394" s="251"/>
      <c r="J394" s="251"/>
      <c r="K394" s="138"/>
    </row>
    <row r="395" spans="1:11" ht="30" x14ac:dyDescent="0.25">
      <c r="A395" s="254" t="s">
        <v>545</v>
      </c>
      <c r="B395" s="255">
        <v>5029040598</v>
      </c>
      <c r="C395" s="255">
        <v>112469</v>
      </c>
      <c r="D395" s="255">
        <v>2010800001</v>
      </c>
      <c r="E395" s="248" t="s">
        <v>1505</v>
      </c>
      <c r="F395" s="248"/>
      <c r="G395" s="283"/>
      <c r="H395" s="251"/>
      <c r="I395" s="251"/>
      <c r="J395" s="251"/>
      <c r="K395" s="138"/>
    </row>
    <row r="396" spans="1:11" ht="45" x14ac:dyDescent="0.25">
      <c r="A396" s="254" t="s">
        <v>534</v>
      </c>
      <c r="B396" s="255">
        <v>4025004928</v>
      </c>
      <c r="C396" s="255">
        <v>123943</v>
      </c>
      <c r="D396" s="255"/>
      <c r="E396" s="248" t="s">
        <v>1506</v>
      </c>
      <c r="F396" s="248"/>
      <c r="G396" s="283"/>
      <c r="H396" s="251"/>
      <c r="I396" s="251"/>
      <c r="J396" s="251"/>
      <c r="K396" s="138"/>
    </row>
    <row r="397" spans="1:11" x14ac:dyDescent="0.25">
      <c r="A397" s="254" t="s">
        <v>690</v>
      </c>
      <c r="B397" s="255">
        <v>7726030128</v>
      </c>
      <c r="C397" s="255">
        <v>116016</v>
      </c>
      <c r="D397" s="255"/>
      <c r="E397" s="248" t="s">
        <v>1507</v>
      </c>
      <c r="F397" s="248"/>
      <c r="G397" s="283"/>
      <c r="H397" s="251"/>
      <c r="I397" s="251"/>
      <c r="J397" s="251"/>
      <c r="K397" s="138"/>
    </row>
    <row r="398" spans="1:11" x14ac:dyDescent="0.25">
      <c r="A398" s="284" t="s">
        <v>475</v>
      </c>
      <c r="B398" s="255">
        <v>39255244</v>
      </c>
      <c r="C398" s="255"/>
      <c r="D398" s="255"/>
      <c r="E398" s="248" t="s">
        <v>1508</v>
      </c>
      <c r="F398" s="248"/>
      <c r="G398" s="283"/>
      <c r="H398" s="251"/>
      <c r="I398" s="251"/>
      <c r="J398" s="251"/>
      <c r="K398" s="138"/>
    </row>
    <row r="399" spans="1:11" ht="45" x14ac:dyDescent="0.25">
      <c r="A399" s="254" t="s">
        <v>552</v>
      </c>
      <c r="B399" s="255">
        <v>5037004040</v>
      </c>
      <c r="C399" s="255">
        <v>125227</v>
      </c>
      <c r="D399" s="255"/>
      <c r="E399" s="248" t="s">
        <v>1509</v>
      </c>
      <c r="F399" s="248"/>
      <c r="G399" s="283"/>
      <c r="H399" s="251"/>
      <c r="I399" s="251"/>
      <c r="J399" s="251"/>
      <c r="K399" s="138"/>
    </row>
    <row r="400" spans="1:11" x14ac:dyDescent="0.25">
      <c r="A400" s="254" t="s">
        <v>583</v>
      </c>
      <c r="B400" s="255">
        <v>5254483760</v>
      </c>
      <c r="C400" s="255">
        <v>243957</v>
      </c>
      <c r="D400" s="255"/>
      <c r="E400" s="248" t="s">
        <v>1510</v>
      </c>
      <c r="F400" s="248"/>
      <c r="G400" s="283"/>
      <c r="H400" s="251"/>
      <c r="I400" s="251"/>
      <c r="J400" s="251"/>
      <c r="K400" s="138"/>
    </row>
    <row r="401" spans="1:11" x14ac:dyDescent="0.25">
      <c r="A401" s="254" t="s">
        <v>1248</v>
      </c>
      <c r="B401" s="255">
        <v>7719202457</v>
      </c>
      <c r="C401" s="255">
        <v>113700</v>
      </c>
      <c r="D401" s="255">
        <v>2010591802</v>
      </c>
      <c r="E401" s="248" t="s">
        <v>1511</v>
      </c>
      <c r="F401" s="248"/>
      <c r="G401" s="283"/>
      <c r="H401" s="251"/>
      <c r="I401" s="251"/>
      <c r="J401" s="251"/>
      <c r="K401" s="138"/>
    </row>
    <row r="402" spans="1:11" ht="30" x14ac:dyDescent="0.25">
      <c r="A402" s="254" t="s">
        <v>675</v>
      </c>
      <c r="B402" s="255">
        <v>7717036589</v>
      </c>
      <c r="C402" s="255">
        <v>232705</v>
      </c>
      <c r="D402" s="255"/>
      <c r="E402" s="248" t="s">
        <v>1512</v>
      </c>
      <c r="F402" s="248"/>
      <c r="G402" s="283"/>
      <c r="H402" s="251"/>
      <c r="I402" s="251"/>
      <c r="J402" s="251"/>
      <c r="K402" s="138"/>
    </row>
    <row r="403" spans="1:11" x14ac:dyDescent="0.25">
      <c r="A403" s="254" t="s">
        <v>476</v>
      </c>
      <c r="B403" s="255">
        <v>44444444</v>
      </c>
      <c r="C403" s="255">
        <v>409317</v>
      </c>
      <c r="D403" s="255"/>
      <c r="E403" s="248" t="s">
        <v>1513</v>
      </c>
      <c r="F403" s="248"/>
      <c r="G403" s="283"/>
      <c r="H403" s="251"/>
      <c r="I403" s="251"/>
      <c r="J403" s="251"/>
      <c r="K403" s="138"/>
    </row>
    <row r="404" spans="1:11" ht="30" x14ac:dyDescent="0.25">
      <c r="A404" s="254" t="s">
        <v>577</v>
      </c>
      <c r="B404" s="255">
        <v>5254026273</v>
      </c>
      <c r="C404" s="255">
        <v>125783</v>
      </c>
      <c r="D404" s="255">
        <v>1150000004</v>
      </c>
      <c r="E404" s="248" t="s">
        <v>1514</v>
      </c>
      <c r="F404" s="248"/>
      <c r="G404" s="283"/>
      <c r="H404" s="251"/>
      <c r="I404" s="251"/>
      <c r="J404" s="251"/>
      <c r="K404" s="138"/>
    </row>
    <row r="405" spans="1:11" x14ac:dyDescent="0.25">
      <c r="A405" s="254" t="s">
        <v>636</v>
      </c>
      <c r="B405" s="255">
        <v>7423022400</v>
      </c>
      <c r="C405" s="255">
        <v>435251</v>
      </c>
      <c r="D405" s="255">
        <v>1110010000</v>
      </c>
      <c r="E405" s="248" t="s">
        <v>1515</v>
      </c>
      <c r="F405" s="248"/>
      <c r="G405" s="283"/>
      <c r="H405" s="251"/>
      <c r="I405" s="251"/>
      <c r="J405" s="251"/>
      <c r="K405" s="138"/>
    </row>
    <row r="406" spans="1:11" ht="90" x14ac:dyDescent="0.25">
      <c r="A406" s="254" t="s">
        <v>504</v>
      </c>
      <c r="B406" s="255">
        <v>2312032555</v>
      </c>
      <c r="C406" s="255">
        <v>151528</v>
      </c>
      <c r="D406" s="255">
        <v>2010230950</v>
      </c>
      <c r="E406" s="248" t="s">
        <v>1516</v>
      </c>
      <c r="F406" s="248"/>
      <c r="G406" s="283"/>
      <c r="H406" s="251"/>
      <c r="I406" s="251"/>
      <c r="J406" s="251"/>
      <c r="K406" s="138"/>
    </row>
    <row r="407" spans="1:11" ht="30" x14ac:dyDescent="0.25">
      <c r="A407" s="254" t="s">
        <v>586</v>
      </c>
      <c r="B407" s="255">
        <v>5406222395</v>
      </c>
      <c r="C407" s="255">
        <v>238604</v>
      </c>
      <c r="D407" s="255">
        <v>1080000001</v>
      </c>
      <c r="E407" s="248" t="s">
        <v>1517</v>
      </c>
      <c r="F407" s="248"/>
      <c r="G407" s="283"/>
      <c r="H407" s="251"/>
      <c r="I407" s="251"/>
      <c r="J407" s="251"/>
      <c r="K407" s="138"/>
    </row>
    <row r="408" spans="1:11" ht="30" x14ac:dyDescent="0.25">
      <c r="A408" s="254" t="s">
        <v>514</v>
      </c>
      <c r="B408" s="255">
        <v>3123283361</v>
      </c>
      <c r="C408" s="255">
        <v>243820</v>
      </c>
      <c r="D408" s="255"/>
      <c r="E408" s="248" t="s">
        <v>1518</v>
      </c>
      <c r="F408" s="248"/>
      <c r="G408" s="283"/>
      <c r="H408" s="251"/>
      <c r="I408" s="251"/>
      <c r="J408" s="251"/>
      <c r="K408" s="138"/>
    </row>
    <row r="409" spans="1:11" x14ac:dyDescent="0.25">
      <c r="A409" s="284" t="s">
        <v>570</v>
      </c>
      <c r="B409" s="255">
        <v>5254018339</v>
      </c>
      <c r="C409" s="255"/>
      <c r="D409" s="255"/>
      <c r="E409" s="248" t="s">
        <v>1519</v>
      </c>
      <c r="F409" s="248"/>
      <c r="G409" s="283"/>
      <c r="H409" s="251"/>
      <c r="I409" s="251"/>
      <c r="J409" s="251"/>
      <c r="K409" s="138"/>
    </row>
    <row r="410" spans="1:11" ht="30" x14ac:dyDescent="0.25">
      <c r="A410" s="286" t="s">
        <v>714</v>
      </c>
      <c r="B410" s="287">
        <v>141240022860</v>
      </c>
      <c r="C410" s="288">
        <v>397923</v>
      </c>
      <c r="D410" s="255"/>
      <c r="E410" s="248" t="s">
        <v>1520</v>
      </c>
      <c r="F410" s="248"/>
      <c r="G410" s="283"/>
      <c r="H410" s="251"/>
      <c r="I410" s="251"/>
      <c r="J410" s="251"/>
      <c r="K410" s="138"/>
    </row>
    <row r="411" spans="1:11" x14ac:dyDescent="0.25">
      <c r="A411" s="254" t="s">
        <v>709</v>
      </c>
      <c r="B411" s="255">
        <v>7825436390</v>
      </c>
      <c r="C411" s="255">
        <v>116291</v>
      </c>
      <c r="D411" s="255">
        <v>2010591700</v>
      </c>
      <c r="E411" s="248" t="s">
        <v>1521</v>
      </c>
      <c r="F411" s="248"/>
      <c r="G411" s="283"/>
      <c r="H411" s="251"/>
      <c r="I411" s="251"/>
      <c r="J411" s="251"/>
      <c r="K411" s="138"/>
    </row>
    <row r="412" spans="1:11" ht="30" x14ac:dyDescent="0.25">
      <c r="A412" s="254" t="s">
        <v>740</v>
      </c>
      <c r="B412" s="255">
        <v>7703530990</v>
      </c>
      <c r="C412" s="255">
        <v>233992</v>
      </c>
      <c r="D412" s="255"/>
      <c r="E412" s="248" t="s">
        <v>1522</v>
      </c>
      <c r="F412" s="248"/>
      <c r="G412" s="283"/>
      <c r="H412" s="251"/>
      <c r="I412" s="251"/>
      <c r="J412" s="251"/>
      <c r="K412" s="138"/>
    </row>
    <row r="413" spans="1:11" ht="30" x14ac:dyDescent="0.25">
      <c r="A413" s="254" t="s">
        <v>605</v>
      </c>
      <c r="B413" s="255">
        <v>6600001442</v>
      </c>
      <c r="C413" s="255">
        <v>217382</v>
      </c>
      <c r="D413" s="255"/>
      <c r="E413" s="248" t="s">
        <v>1523</v>
      </c>
      <c r="F413" s="248"/>
      <c r="G413" s="283"/>
      <c r="H413" s="251"/>
      <c r="I413" s="251"/>
      <c r="J413" s="251"/>
      <c r="K413" s="138"/>
    </row>
    <row r="414" spans="1:11" ht="30" x14ac:dyDescent="0.25">
      <c r="A414" s="284" t="s">
        <v>682</v>
      </c>
      <c r="B414" s="255">
        <v>7722816908</v>
      </c>
      <c r="C414" s="255"/>
      <c r="D414" s="255"/>
      <c r="E414" s="248" t="s">
        <v>1524</v>
      </c>
      <c r="F414" s="248"/>
      <c r="G414" s="283"/>
      <c r="H414" s="251"/>
      <c r="I414" s="251"/>
      <c r="J414" s="251"/>
      <c r="K414" s="138"/>
    </row>
    <row r="415" spans="1:11" ht="30" x14ac:dyDescent="0.25">
      <c r="A415" s="254" t="s">
        <v>632</v>
      </c>
      <c r="B415" s="255">
        <v>7405003891</v>
      </c>
      <c r="C415" s="255">
        <v>123489</v>
      </c>
      <c r="D415" s="255"/>
      <c r="E415" s="248" t="s">
        <v>1525</v>
      </c>
      <c r="F415" s="248"/>
      <c r="G415" s="283"/>
      <c r="H415" s="251"/>
      <c r="I415" s="251"/>
      <c r="J415" s="251"/>
      <c r="K415" s="138"/>
    </row>
    <row r="416" spans="1:11" ht="30" x14ac:dyDescent="0.25">
      <c r="A416" s="254" t="s">
        <v>555</v>
      </c>
      <c r="B416" s="255">
        <v>5053020289</v>
      </c>
      <c r="C416" s="255">
        <v>150821</v>
      </c>
      <c r="D416" s="255"/>
      <c r="E416" s="248" t="s">
        <v>1526</v>
      </c>
      <c r="F416" s="248"/>
      <c r="G416" s="283"/>
      <c r="H416" s="251"/>
      <c r="I416" s="251"/>
      <c r="J416" s="251"/>
      <c r="K416" s="138"/>
    </row>
    <row r="417" spans="1:11" x14ac:dyDescent="0.25">
      <c r="A417" s="282"/>
      <c r="B417" s="282"/>
      <c r="C417" s="282"/>
      <c r="D417" s="282"/>
      <c r="E417" s="282" t="s">
        <v>1527</v>
      </c>
      <c r="F417" s="282"/>
      <c r="G417" s="282"/>
      <c r="H417" s="282"/>
      <c r="I417" s="282"/>
      <c r="J417" s="282"/>
      <c r="K417" s="282"/>
    </row>
    <row r="418" spans="1:11" x14ac:dyDescent="0.25">
      <c r="A418" s="254" t="s">
        <v>561</v>
      </c>
      <c r="B418" s="255">
        <v>5054002290</v>
      </c>
      <c r="C418" s="255">
        <v>109132</v>
      </c>
      <c r="D418" s="255">
        <v>4061000000</v>
      </c>
      <c r="E418" s="248" t="s">
        <v>1528</v>
      </c>
      <c r="F418" s="252"/>
      <c r="G418" s="289"/>
      <c r="H418" s="251"/>
      <c r="I418" s="251"/>
      <c r="J418" s="251"/>
      <c r="K418" s="138"/>
    </row>
    <row r="419" spans="1:11" ht="30" x14ac:dyDescent="0.25">
      <c r="A419" s="254" t="s">
        <v>582</v>
      </c>
      <c r="B419" s="255">
        <v>5254482357</v>
      </c>
      <c r="C419" s="255">
        <v>203903</v>
      </c>
      <c r="D419" s="255">
        <v>1150040000</v>
      </c>
      <c r="E419" s="248" t="s">
        <v>1529</v>
      </c>
      <c r="F419" s="252"/>
      <c r="G419" s="289"/>
      <c r="H419" s="251"/>
      <c r="I419" s="251"/>
      <c r="J419" s="251"/>
      <c r="K419" s="138"/>
    </row>
  </sheetData>
  <conditionalFormatting sqref="E420:E1048576 E1">
    <cfRule type="duplicateValues" dxfId="1087" priority="283"/>
  </conditionalFormatting>
  <conditionalFormatting sqref="A420:A1048576 A1">
    <cfRule type="duplicateValues" dxfId="1086" priority="287"/>
    <cfRule type="duplicateValues" dxfId="1085" priority="289"/>
  </conditionalFormatting>
  <conditionalFormatting sqref="B420:B1048576 B1">
    <cfRule type="duplicateValues" dxfId="1084" priority="286"/>
    <cfRule type="duplicateValues" dxfId="1083" priority="288"/>
  </conditionalFormatting>
  <conditionalFormatting sqref="C420:C1048576 C1">
    <cfRule type="duplicateValues" dxfId="1082" priority="285"/>
  </conditionalFormatting>
  <conditionalFormatting sqref="D420:D1048576 D1">
    <cfRule type="duplicateValues" dxfId="1081" priority="284"/>
  </conditionalFormatting>
  <conditionalFormatting sqref="E5:E6">
    <cfRule type="duplicateValues" dxfId="1080" priority="278"/>
  </conditionalFormatting>
  <conditionalFormatting sqref="A5:A6">
    <cfRule type="duplicateValues" dxfId="1079" priority="281"/>
    <cfRule type="duplicateValues" dxfId="1078" priority="282"/>
  </conditionalFormatting>
  <conditionalFormatting sqref="C5:C6">
    <cfRule type="duplicateValues" dxfId="1077" priority="280"/>
  </conditionalFormatting>
  <conditionalFormatting sqref="D5:D6">
    <cfRule type="duplicateValues" dxfId="1076" priority="279"/>
  </conditionalFormatting>
  <conditionalFormatting sqref="B5">
    <cfRule type="duplicateValues" dxfId="1075" priority="276"/>
    <cfRule type="duplicateValues" dxfId="1074" priority="277"/>
  </conditionalFormatting>
  <conditionalFormatting sqref="A37">
    <cfRule type="duplicateValues" dxfId="1073" priority="273"/>
    <cfRule type="duplicateValues" dxfId="1072" priority="275"/>
  </conditionalFormatting>
  <conditionalFormatting sqref="B37">
    <cfRule type="duplicateValues" dxfId="1071" priority="272"/>
    <cfRule type="duplicateValues" dxfId="1070" priority="274"/>
  </conditionalFormatting>
  <conditionalFormatting sqref="C37">
    <cfRule type="duplicateValues" dxfId="1069" priority="271"/>
  </conditionalFormatting>
  <conditionalFormatting sqref="E37">
    <cfRule type="duplicateValues" dxfId="1068" priority="270"/>
  </conditionalFormatting>
  <conditionalFormatting sqref="A37">
    <cfRule type="duplicateValues" dxfId="1067" priority="269"/>
  </conditionalFormatting>
  <conditionalFormatting sqref="D37">
    <cfRule type="duplicateValues" dxfId="1066" priority="267"/>
    <cfRule type="duplicateValues" dxfId="1065" priority="268"/>
  </conditionalFormatting>
  <conditionalFormatting sqref="B6">
    <cfRule type="duplicateValues" dxfId="1064" priority="265"/>
    <cfRule type="duplicateValues" dxfId="1063" priority="266"/>
  </conditionalFormatting>
  <conditionalFormatting sqref="C11">
    <cfRule type="duplicateValues" dxfId="1062" priority="264"/>
  </conditionalFormatting>
  <conditionalFormatting sqref="B119">
    <cfRule type="duplicateValues" dxfId="1061" priority="262"/>
    <cfRule type="duplicateValues" dxfId="1060" priority="263"/>
  </conditionalFormatting>
  <conditionalFormatting sqref="D119">
    <cfRule type="duplicateValues" dxfId="1059" priority="261"/>
  </conditionalFormatting>
  <conditionalFormatting sqref="E119">
    <cfRule type="duplicateValues" dxfId="1058" priority="260"/>
  </conditionalFormatting>
  <conditionalFormatting sqref="C19">
    <cfRule type="duplicateValues" dxfId="1057" priority="258"/>
    <cfRule type="duplicateValues" dxfId="1056" priority="259"/>
  </conditionalFormatting>
  <conditionalFormatting sqref="A119">
    <cfRule type="duplicateValues" dxfId="1055" priority="256"/>
    <cfRule type="duplicateValues" dxfId="1054" priority="257"/>
  </conditionalFormatting>
  <conditionalFormatting sqref="C150">
    <cfRule type="duplicateValues" dxfId="1053" priority="255"/>
  </conditionalFormatting>
  <conditionalFormatting sqref="B417:D417 F417:G417">
    <cfRule type="duplicateValues" dxfId="1052" priority="253"/>
    <cfRule type="duplicateValues" dxfId="1051" priority="254"/>
  </conditionalFormatting>
  <conditionalFormatting sqref="E417">
    <cfRule type="duplicateValues" dxfId="1050" priority="251"/>
    <cfRule type="duplicateValues" dxfId="1049" priority="252"/>
  </conditionalFormatting>
  <conditionalFormatting sqref="A363:A1048576 A1:A7 A27:A35 A10:A24 A37:A84 A169:A178 A98:A123 A86:A92 A180:A200 A125:A135 A202:A213 A139:A167 A94:A96">
    <cfRule type="duplicateValues" dxfId="1048" priority="250"/>
  </conditionalFormatting>
  <conditionalFormatting sqref="D419">
    <cfRule type="duplicateValues" dxfId="1047" priority="249" stopIfTrue="1"/>
  </conditionalFormatting>
  <conditionalFormatting sqref="D419">
    <cfRule type="duplicateValues" dxfId="1046" priority="248" stopIfTrue="1"/>
  </conditionalFormatting>
  <conditionalFormatting sqref="D419">
    <cfRule type="duplicateValues" dxfId="1045" priority="246" stopIfTrue="1"/>
    <cfRule type="duplicateValues" dxfId="1044" priority="247" stopIfTrue="1"/>
  </conditionalFormatting>
  <conditionalFormatting sqref="D419">
    <cfRule type="duplicateValues" dxfId="1043" priority="245" stopIfTrue="1"/>
  </conditionalFormatting>
  <conditionalFormatting sqref="D419">
    <cfRule type="duplicateValues" dxfId="1042" priority="244"/>
  </conditionalFormatting>
  <conditionalFormatting sqref="D419">
    <cfRule type="duplicateValues" dxfId="1041" priority="243"/>
  </conditionalFormatting>
  <conditionalFormatting sqref="D418">
    <cfRule type="duplicateValues" dxfId="1040" priority="242" stopIfTrue="1"/>
  </conditionalFormatting>
  <conditionalFormatting sqref="D418">
    <cfRule type="duplicateValues" dxfId="1039" priority="241" stopIfTrue="1"/>
  </conditionalFormatting>
  <conditionalFormatting sqref="D418">
    <cfRule type="duplicateValues" dxfId="1038" priority="239" stopIfTrue="1"/>
    <cfRule type="duplicateValues" dxfId="1037" priority="240" stopIfTrue="1"/>
  </conditionalFormatting>
  <conditionalFormatting sqref="D418">
    <cfRule type="duplicateValues" dxfId="1036" priority="238" stopIfTrue="1"/>
  </conditionalFormatting>
  <conditionalFormatting sqref="D418">
    <cfRule type="duplicateValues" dxfId="1035" priority="237"/>
  </conditionalFormatting>
  <conditionalFormatting sqref="D418">
    <cfRule type="duplicateValues" dxfId="1034" priority="236"/>
  </conditionalFormatting>
  <conditionalFormatting sqref="D363:D1048576 D1:D7 D27:D35 D10:D24 D37:D84 D169:D178 D98:D123 D86:D92 D166:D167 D180:D200 D125:D136 D202:D213 D139:D164 D94:D96">
    <cfRule type="duplicateValues" dxfId="1033" priority="234"/>
    <cfRule type="duplicateValues" dxfId="1032" priority="235"/>
  </conditionalFormatting>
  <conditionalFormatting sqref="A420:A1048576">
    <cfRule type="duplicateValues" dxfId="1031" priority="233"/>
  </conditionalFormatting>
  <conditionalFormatting sqref="E418:E419 E7 E2:E4 E38:E78 E120:E123 E363 E27:E31 E10:E24 E169:E178 E98:E113 E86:E92 E115:E117 E33:E35 E80:E84 E147:E160 E162:E164 E185:E200 E166:E167 E180:E183 E125:E136 E202:E213 E139:E144 E94:E96">
    <cfRule type="duplicateValues" dxfId="1030" priority="290"/>
  </conditionalFormatting>
  <conditionalFormatting sqref="B418:B419 B7 B2:B4 B38:B84 B120:B123 B363:B416 B27:B35 B21:B24 B10:B19 B169:B178 B98:B118 B86:B92 B166:B167 B180:B200 B125:B136 B202:B213 B139:B164 B94:B96">
    <cfRule type="duplicateValues" dxfId="1029" priority="291"/>
    <cfRule type="duplicateValues" dxfId="1028" priority="292"/>
  </conditionalFormatting>
  <conditionalFormatting sqref="C418:C419 C7 C2:C4 C38:C84 C12:C18 C21:C24 C151:C164 C363:C416 C27:C35 C10 C169:C178 C98:C123 C86:C92 C166:C167 C180:C200 C125:C136 C202:C213 C139:C149 C94:C96">
    <cfRule type="duplicateValues" dxfId="1027" priority="293"/>
  </conditionalFormatting>
  <conditionalFormatting sqref="B363:B1048576 B1:B7 B27:B35 B21:B24 B10:B19 B37:B84 B169:B178 B98:B123 B86:B92 B166:B167 B180:B200 B125:B136 B202:B213 B139:B164 B94:B96">
    <cfRule type="duplicateValues" dxfId="1026" priority="232"/>
  </conditionalFormatting>
  <conditionalFormatting sqref="A363:G363 A7 A2:A4 A38:A84 A120:A123 A364:A419 A27:A35 A10:A24 A169:A178 A98:A118 A86:A92 A180:A200 A125:A135 A202:A213 A139:A167 A94:A96">
    <cfRule type="duplicateValues" dxfId="1025" priority="294"/>
    <cfRule type="duplicateValues" dxfId="1024" priority="295"/>
  </conditionalFormatting>
  <conditionalFormatting sqref="D363:D416 D7 D2:D4 D38:D84 D120:D123 D27:D35 D10:D24 D169:D178 D98:D118 D86:D92 D166:D167 D180:D200 D125:D136 D202:D213 D139:D164 D94:D96">
    <cfRule type="duplicateValues" dxfId="1023" priority="296"/>
  </conditionalFormatting>
  <conditionalFormatting sqref="E364:F416">
    <cfRule type="duplicateValues" dxfId="1022" priority="231"/>
  </conditionalFormatting>
  <conditionalFormatting sqref="B420:B1048576">
    <cfRule type="duplicateValues" dxfId="1021" priority="230"/>
  </conditionalFormatting>
  <conditionalFormatting sqref="A363:A1048576 A1:A7 A27:A35 A10:A24 A37:A84 A169:A178 A98:A123 A86:A92 A180:A200 A125:A135 A202:A213 A139:A167 A94:A96">
    <cfRule type="duplicateValues" dxfId="1020" priority="228"/>
    <cfRule type="duplicateValues" dxfId="1019" priority="229"/>
  </conditionalFormatting>
  <conditionalFormatting sqref="E315">
    <cfRule type="duplicateValues" dxfId="1018" priority="227"/>
  </conditionalFormatting>
  <conditionalFormatting sqref="E314">
    <cfRule type="duplicateValues" dxfId="1017" priority="221"/>
  </conditionalFormatting>
  <conditionalFormatting sqref="A314">
    <cfRule type="duplicateValues" dxfId="1016" priority="224"/>
    <cfRule type="duplicateValues" dxfId="1015" priority="226"/>
  </conditionalFormatting>
  <conditionalFormatting sqref="B314">
    <cfRule type="duplicateValues" dxfId="1014" priority="223"/>
    <cfRule type="duplicateValues" dxfId="1013" priority="225"/>
  </conditionalFormatting>
  <conditionalFormatting sqref="D314">
    <cfRule type="duplicateValues" dxfId="1012" priority="222"/>
  </conditionalFormatting>
  <conditionalFormatting sqref="C314">
    <cfRule type="duplicateValues" dxfId="1011" priority="220"/>
  </conditionalFormatting>
  <conditionalFormatting sqref="F350:G350">
    <cfRule type="duplicateValues" dxfId="1010" priority="218"/>
    <cfRule type="duplicateValues" dxfId="1009" priority="219"/>
  </conditionalFormatting>
  <conditionalFormatting sqref="A124">
    <cfRule type="duplicateValues" dxfId="1008" priority="210"/>
  </conditionalFormatting>
  <conditionalFormatting sqref="D124">
    <cfRule type="duplicateValues" dxfId="1007" priority="209"/>
  </conditionalFormatting>
  <conditionalFormatting sqref="B124">
    <cfRule type="duplicateValues" dxfId="1006" priority="208"/>
  </conditionalFormatting>
  <conditionalFormatting sqref="A124">
    <cfRule type="duplicateValues" dxfId="1005" priority="207"/>
  </conditionalFormatting>
  <conditionalFormatting sqref="E124">
    <cfRule type="duplicateValues" dxfId="1004" priority="211"/>
  </conditionalFormatting>
  <conditionalFormatting sqref="A124">
    <cfRule type="duplicateValues" dxfId="1003" priority="212"/>
    <cfRule type="duplicateValues" dxfId="1002" priority="213"/>
  </conditionalFormatting>
  <conditionalFormatting sqref="B124">
    <cfRule type="duplicateValues" dxfId="1001" priority="214"/>
    <cfRule type="duplicateValues" dxfId="1000" priority="215"/>
  </conditionalFormatting>
  <conditionalFormatting sqref="C124">
    <cfRule type="duplicateValues" dxfId="999" priority="216"/>
  </conditionalFormatting>
  <conditionalFormatting sqref="D124">
    <cfRule type="duplicateValues" dxfId="998" priority="217"/>
  </conditionalFormatting>
  <conditionalFormatting sqref="H350:K350">
    <cfRule type="duplicateValues" dxfId="997" priority="205"/>
    <cfRule type="duplicateValues" dxfId="996" priority="206"/>
  </conditionalFormatting>
  <conditionalFormatting sqref="H363:K363">
    <cfRule type="duplicateValues" dxfId="995" priority="203"/>
    <cfRule type="duplicateValues" dxfId="994" priority="204"/>
  </conditionalFormatting>
  <conditionalFormatting sqref="H417:K417">
    <cfRule type="duplicateValues" dxfId="993" priority="201"/>
    <cfRule type="duplicateValues" dxfId="992" priority="202"/>
  </conditionalFormatting>
  <conditionalFormatting sqref="A350:E350">
    <cfRule type="duplicateValues" dxfId="991" priority="194"/>
    <cfRule type="duplicateValues" dxfId="990" priority="195"/>
  </conditionalFormatting>
  <conditionalFormatting sqref="D351">
    <cfRule type="duplicateValues" dxfId="989" priority="192"/>
    <cfRule type="duplicateValues" dxfId="988" priority="193"/>
  </conditionalFormatting>
  <conditionalFormatting sqref="D352">
    <cfRule type="duplicateValues" dxfId="987" priority="190"/>
    <cfRule type="duplicateValues" dxfId="986" priority="191"/>
  </conditionalFormatting>
  <conditionalFormatting sqref="D355 D201 D353">
    <cfRule type="duplicateValues" dxfId="985" priority="188"/>
    <cfRule type="duplicateValues" dxfId="984" priority="189"/>
  </conditionalFormatting>
  <conditionalFormatting sqref="D354">
    <cfRule type="duplicateValues" dxfId="983" priority="186"/>
    <cfRule type="duplicateValues" dxfId="982" priority="187"/>
  </conditionalFormatting>
  <conditionalFormatting sqref="D356">
    <cfRule type="duplicateValues" dxfId="981" priority="184"/>
    <cfRule type="duplicateValues" dxfId="980" priority="185"/>
  </conditionalFormatting>
  <conditionalFormatting sqref="D357">
    <cfRule type="duplicateValues" dxfId="979" priority="182"/>
    <cfRule type="duplicateValues" dxfId="978" priority="183"/>
  </conditionalFormatting>
  <conditionalFormatting sqref="D358">
    <cfRule type="duplicateValues" dxfId="977" priority="180"/>
    <cfRule type="duplicateValues" dxfId="976" priority="181"/>
  </conditionalFormatting>
  <conditionalFormatting sqref="D359">
    <cfRule type="duplicateValues" dxfId="975" priority="179" stopIfTrue="1"/>
  </conditionalFormatting>
  <conditionalFormatting sqref="D359">
    <cfRule type="duplicateValues" dxfId="974" priority="178" stopIfTrue="1"/>
  </conditionalFormatting>
  <conditionalFormatting sqref="D359">
    <cfRule type="duplicateValues" dxfId="973" priority="176" stopIfTrue="1"/>
    <cfRule type="duplicateValues" dxfId="972" priority="177" stopIfTrue="1"/>
  </conditionalFormatting>
  <conditionalFormatting sqref="D359">
    <cfRule type="duplicateValues" dxfId="971" priority="175" stopIfTrue="1"/>
  </conditionalFormatting>
  <conditionalFormatting sqref="A350:A360 A201">
    <cfRule type="duplicateValues" dxfId="970" priority="174"/>
  </conditionalFormatting>
  <conditionalFormatting sqref="A351:A358 A201">
    <cfRule type="duplicateValues" dxfId="969" priority="196"/>
  </conditionalFormatting>
  <conditionalFormatting sqref="D360">
    <cfRule type="duplicateValues" dxfId="968" priority="197" stopIfTrue="1"/>
  </conditionalFormatting>
  <conditionalFormatting sqref="D360">
    <cfRule type="duplicateValues" dxfId="967" priority="198" stopIfTrue="1"/>
    <cfRule type="duplicateValues" dxfId="966" priority="199" stopIfTrue="1"/>
  </conditionalFormatting>
  <conditionalFormatting sqref="A359:A360">
    <cfRule type="duplicateValues" dxfId="965" priority="200"/>
  </conditionalFormatting>
  <conditionalFormatting sqref="A362">
    <cfRule type="duplicateValues" dxfId="964" priority="167"/>
  </conditionalFormatting>
  <conditionalFormatting sqref="D362">
    <cfRule type="duplicateValues" dxfId="963" priority="159"/>
  </conditionalFormatting>
  <conditionalFormatting sqref="A361">
    <cfRule type="duplicateValues" dxfId="962" priority="170"/>
  </conditionalFormatting>
  <conditionalFormatting sqref="D361">
    <cfRule type="duplicateValues" dxfId="961" priority="169"/>
  </conditionalFormatting>
  <conditionalFormatting sqref="B361">
    <cfRule type="duplicateValues" dxfId="960" priority="168"/>
  </conditionalFormatting>
  <conditionalFormatting sqref="D361">
    <cfRule type="duplicateValues" dxfId="959" priority="171" stopIfTrue="1"/>
  </conditionalFormatting>
  <conditionalFormatting sqref="D361">
    <cfRule type="duplicateValues" dxfId="958" priority="172" stopIfTrue="1"/>
    <cfRule type="duplicateValues" dxfId="957" priority="173" stopIfTrue="1"/>
  </conditionalFormatting>
  <conditionalFormatting sqref="A362">
    <cfRule type="duplicateValues" dxfId="956" priority="163"/>
  </conditionalFormatting>
  <conditionalFormatting sqref="D362">
    <cfRule type="duplicateValues" dxfId="955" priority="162"/>
  </conditionalFormatting>
  <conditionalFormatting sqref="B362">
    <cfRule type="duplicateValues" dxfId="954" priority="161"/>
  </conditionalFormatting>
  <conditionalFormatting sqref="A362">
    <cfRule type="duplicateValues" dxfId="953" priority="160"/>
  </conditionalFormatting>
  <conditionalFormatting sqref="D362">
    <cfRule type="duplicateValues" dxfId="952" priority="164" stopIfTrue="1"/>
  </conditionalFormatting>
  <conditionalFormatting sqref="D362">
    <cfRule type="duplicateValues" dxfId="951" priority="165" stopIfTrue="1"/>
    <cfRule type="duplicateValues" dxfId="950" priority="166" stopIfTrue="1"/>
  </conditionalFormatting>
  <conditionalFormatting sqref="D418:D419">
    <cfRule type="duplicateValues" dxfId="949" priority="158"/>
  </conditionalFormatting>
  <conditionalFormatting sqref="D350:D360 D201">
    <cfRule type="duplicateValues" dxfId="948" priority="297"/>
  </conditionalFormatting>
  <conditionalFormatting sqref="B350:B360 B201">
    <cfRule type="duplicateValues" dxfId="947" priority="298"/>
  </conditionalFormatting>
  <conditionalFormatting sqref="B20">
    <cfRule type="duplicateValues" dxfId="946" priority="154"/>
  </conditionalFormatting>
  <conditionalFormatting sqref="B20">
    <cfRule type="duplicateValues" dxfId="945" priority="155"/>
    <cfRule type="duplicateValues" dxfId="944" priority="156"/>
  </conditionalFormatting>
  <conditionalFormatting sqref="C20">
    <cfRule type="duplicateValues" dxfId="943" priority="157"/>
  </conditionalFormatting>
  <conditionalFormatting sqref="A8:A9">
    <cfRule type="duplicateValues" dxfId="942" priority="145"/>
  </conditionalFormatting>
  <conditionalFormatting sqref="D8:D9">
    <cfRule type="duplicateValues" dxfId="941" priority="144"/>
  </conditionalFormatting>
  <conditionalFormatting sqref="D8:D9">
    <cfRule type="duplicateValues" dxfId="940" priority="143"/>
  </conditionalFormatting>
  <conditionalFormatting sqref="B8:B9">
    <cfRule type="duplicateValues" dxfId="939" priority="146"/>
  </conditionalFormatting>
  <conditionalFormatting sqref="E8:E9">
    <cfRule type="duplicateValues" dxfId="938" priority="147"/>
  </conditionalFormatting>
  <conditionalFormatting sqref="A8:A9">
    <cfRule type="duplicateValues" dxfId="937" priority="148"/>
    <cfRule type="duplicateValues" dxfId="936" priority="149"/>
  </conditionalFormatting>
  <conditionalFormatting sqref="B8:B9">
    <cfRule type="duplicateValues" dxfId="935" priority="150"/>
    <cfRule type="duplicateValues" dxfId="934" priority="151"/>
  </conditionalFormatting>
  <conditionalFormatting sqref="C8:C9">
    <cfRule type="duplicateValues" dxfId="933" priority="152"/>
  </conditionalFormatting>
  <conditionalFormatting sqref="D8:D9">
    <cfRule type="duplicateValues" dxfId="932" priority="153"/>
  </conditionalFormatting>
  <conditionalFormatting sqref="A310:A1048576 A1:A35 A37:A92 A98:A135 A169:A224 A226:A250 A252:A305 A139:A167 A307 A94:A96">
    <cfRule type="duplicateValues" dxfId="931" priority="142"/>
  </conditionalFormatting>
  <conditionalFormatting sqref="E232">
    <cfRule type="duplicateValues" dxfId="930" priority="299"/>
  </conditionalFormatting>
  <conditionalFormatting sqref="A232">
    <cfRule type="duplicateValues" dxfId="929" priority="300"/>
    <cfRule type="duplicateValues" dxfId="928" priority="301"/>
  </conditionalFormatting>
  <conditionalFormatting sqref="B232">
    <cfRule type="duplicateValues" dxfId="927" priority="302"/>
    <cfRule type="duplicateValues" dxfId="926" priority="303"/>
  </conditionalFormatting>
  <conditionalFormatting sqref="C232">
    <cfRule type="duplicateValues" dxfId="925" priority="304"/>
  </conditionalFormatting>
  <conditionalFormatting sqref="D232">
    <cfRule type="duplicateValues" dxfId="924" priority="305"/>
  </conditionalFormatting>
  <conditionalFormatting sqref="A36">
    <cfRule type="duplicateValues" dxfId="923" priority="132"/>
  </conditionalFormatting>
  <conditionalFormatting sqref="E36">
    <cfRule type="duplicateValues" dxfId="922" priority="133"/>
  </conditionalFormatting>
  <conditionalFormatting sqref="A36">
    <cfRule type="duplicateValues" dxfId="921" priority="134"/>
    <cfRule type="duplicateValues" dxfId="920" priority="135"/>
  </conditionalFormatting>
  <conditionalFormatting sqref="B36">
    <cfRule type="duplicateValues" dxfId="919" priority="136"/>
    <cfRule type="duplicateValues" dxfId="918" priority="137"/>
  </conditionalFormatting>
  <conditionalFormatting sqref="C36">
    <cfRule type="duplicateValues" dxfId="917" priority="138"/>
  </conditionalFormatting>
  <conditionalFormatting sqref="D36">
    <cfRule type="duplicateValues" dxfId="916" priority="139"/>
  </conditionalFormatting>
  <conditionalFormatting sqref="A36">
    <cfRule type="duplicateValues" dxfId="915" priority="140"/>
  </conditionalFormatting>
  <conditionalFormatting sqref="B36">
    <cfRule type="duplicateValues" dxfId="914" priority="141"/>
  </conditionalFormatting>
  <conditionalFormatting sqref="A310:A1048576 A1:A92 A98:A135 A169:A224 A226:A250 A252:A305 A139:A167 A307 A94:A96">
    <cfRule type="duplicateValues" dxfId="913" priority="131"/>
  </conditionalFormatting>
  <conditionalFormatting sqref="B168">
    <cfRule type="duplicateValues" dxfId="912" priority="121"/>
  </conditionalFormatting>
  <conditionalFormatting sqref="E168">
    <cfRule type="duplicateValues" dxfId="911" priority="122"/>
  </conditionalFormatting>
  <conditionalFormatting sqref="A168">
    <cfRule type="duplicateValues" dxfId="910" priority="123"/>
    <cfRule type="duplicateValues" dxfId="909" priority="124"/>
  </conditionalFormatting>
  <conditionalFormatting sqref="B168">
    <cfRule type="duplicateValues" dxfId="908" priority="125"/>
    <cfRule type="duplicateValues" dxfId="907" priority="126"/>
  </conditionalFormatting>
  <conditionalFormatting sqref="C168">
    <cfRule type="duplicateValues" dxfId="906" priority="127"/>
  </conditionalFormatting>
  <conditionalFormatting sqref="D168">
    <cfRule type="duplicateValues" dxfId="905" priority="128"/>
  </conditionalFormatting>
  <conditionalFormatting sqref="A168">
    <cfRule type="duplicateValues" dxfId="904" priority="129"/>
  </conditionalFormatting>
  <conditionalFormatting sqref="D168">
    <cfRule type="duplicateValues" dxfId="903" priority="130"/>
  </conditionalFormatting>
  <conditionalFormatting sqref="A168">
    <cfRule type="duplicateValues" dxfId="902" priority="120"/>
  </conditionalFormatting>
  <conditionalFormatting sqref="A168">
    <cfRule type="duplicateValues" dxfId="901" priority="119"/>
  </conditionalFormatting>
  <conditionalFormatting sqref="A310:A1048576 A1:A92 A98:A135 A226:A250 A252:A305 A139:A224 A307 A94:A96">
    <cfRule type="duplicateValues" dxfId="900" priority="118"/>
  </conditionalFormatting>
  <conditionalFormatting sqref="A97">
    <cfRule type="duplicateValues" dxfId="899" priority="110"/>
  </conditionalFormatting>
  <conditionalFormatting sqref="D97">
    <cfRule type="duplicateValues" dxfId="898" priority="108"/>
    <cfRule type="duplicateValues" dxfId="897" priority="109"/>
  </conditionalFormatting>
  <conditionalFormatting sqref="E97">
    <cfRule type="duplicateValues" dxfId="896" priority="111"/>
  </conditionalFormatting>
  <conditionalFormatting sqref="B97">
    <cfRule type="duplicateValues" dxfId="895" priority="112"/>
    <cfRule type="duplicateValues" dxfId="894" priority="113"/>
  </conditionalFormatting>
  <conditionalFormatting sqref="C97">
    <cfRule type="duplicateValues" dxfId="893" priority="114"/>
  </conditionalFormatting>
  <conditionalFormatting sqref="B97">
    <cfRule type="duplicateValues" dxfId="892" priority="107"/>
  </conditionalFormatting>
  <conditionalFormatting sqref="A97">
    <cfRule type="duplicateValues" dxfId="891" priority="115"/>
    <cfRule type="duplicateValues" dxfId="890" priority="116"/>
  </conditionalFormatting>
  <conditionalFormatting sqref="D97">
    <cfRule type="duplicateValues" dxfId="889" priority="117"/>
  </conditionalFormatting>
  <conditionalFormatting sqref="A97">
    <cfRule type="duplicateValues" dxfId="888" priority="105"/>
    <cfRule type="duplicateValues" dxfId="887" priority="106"/>
  </conditionalFormatting>
  <conditionalFormatting sqref="A97">
    <cfRule type="duplicateValues" dxfId="886" priority="104"/>
  </conditionalFormatting>
  <conditionalFormatting sqref="A97">
    <cfRule type="duplicateValues" dxfId="885" priority="103"/>
  </conditionalFormatting>
  <conditionalFormatting sqref="A97">
    <cfRule type="duplicateValues" dxfId="884" priority="102"/>
  </conditionalFormatting>
  <conditionalFormatting sqref="C85">
    <cfRule type="duplicateValues" dxfId="883" priority="101"/>
  </conditionalFormatting>
  <conditionalFormatting sqref="E114">
    <cfRule type="duplicateValues" dxfId="882" priority="100"/>
  </conditionalFormatting>
  <conditionalFormatting sqref="A308">
    <cfRule type="duplicateValues" dxfId="881" priority="91"/>
  </conditionalFormatting>
  <conditionalFormatting sqref="D308">
    <cfRule type="duplicateValues" dxfId="880" priority="90"/>
  </conditionalFormatting>
  <conditionalFormatting sqref="D308">
    <cfRule type="duplicateValues" dxfId="879" priority="89"/>
  </conditionalFormatting>
  <conditionalFormatting sqref="E308">
    <cfRule type="duplicateValues" dxfId="878" priority="92"/>
  </conditionalFormatting>
  <conditionalFormatting sqref="A308">
    <cfRule type="duplicateValues" dxfId="877" priority="93"/>
    <cfRule type="duplicateValues" dxfId="876" priority="94"/>
  </conditionalFormatting>
  <conditionalFormatting sqref="B308">
    <cfRule type="duplicateValues" dxfId="875" priority="95"/>
    <cfRule type="duplicateValues" dxfId="874" priority="96"/>
  </conditionalFormatting>
  <conditionalFormatting sqref="C308">
    <cfRule type="duplicateValues" dxfId="873" priority="97"/>
  </conditionalFormatting>
  <conditionalFormatting sqref="D308">
    <cfRule type="duplicateValues" dxfId="872" priority="98"/>
  </conditionalFormatting>
  <conditionalFormatting sqref="B308">
    <cfRule type="duplicateValues" dxfId="871" priority="99"/>
  </conditionalFormatting>
  <conditionalFormatting sqref="E165">
    <cfRule type="duplicateValues" dxfId="870" priority="85"/>
  </conditionalFormatting>
  <conditionalFormatting sqref="D165">
    <cfRule type="duplicateValues" dxfId="869" priority="86"/>
  </conditionalFormatting>
  <conditionalFormatting sqref="D165">
    <cfRule type="duplicateValues" dxfId="868" priority="87"/>
  </conditionalFormatting>
  <conditionalFormatting sqref="D165">
    <cfRule type="duplicateValues" dxfId="867" priority="88"/>
  </conditionalFormatting>
  <conditionalFormatting sqref="B165">
    <cfRule type="duplicateValues" dxfId="866" priority="81"/>
    <cfRule type="duplicateValues" dxfId="865" priority="82"/>
  </conditionalFormatting>
  <conditionalFormatting sqref="C165">
    <cfRule type="duplicateValues" dxfId="864" priority="83"/>
  </conditionalFormatting>
  <conditionalFormatting sqref="B165">
    <cfRule type="duplicateValues" dxfId="863" priority="84"/>
  </conditionalFormatting>
  <conditionalFormatting sqref="D225">
    <cfRule type="duplicateValues" dxfId="862" priority="70"/>
  </conditionalFormatting>
  <conditionalFormatting sqref="A225">
    <cfRule type="duplicateValues" dxfId="861" priority="72"/>
  </conditionalFormatting>
  <conditionalFormatting sqref="D225">
    <cfRule type="duplicateValues" dxfId="860" priority="71"/>
  </conditionalFormatting>
  <conditionalFormatting sqref="E225">
    <cfRule type="duplicateValues" dxfId="859" priority="73"/>
  </conditionalFormatting>
  <conditionalFormatting sqref="A225">
    <cfRule type="duplicateValues" dxfId="858" priority="74"/>
    <cfRule type="duplicateValues" dxfId="857" priority="75"/>
  </conditionalFormatting>
  <conditionalFormatting sqref="B225">
    <cfRule type="duplicateValues" dxfId="856" priority="76"/>
    <cfRule type="duplicateValues" dxfId="855" priority="77"/>
  </conditionalFormatting>
  <conditionalFormatting sqref="C225">
    <cfRule type="duplicateValues" dxfId="854" priority="78"/>
  </conditionalFormatting>
  <conditionalFormatting sqref="D225">
    <cfRule type="duplicateValues" dxfId="853" priority="79"/>
  </conditionalFormatting>
  <conditionalFormatting sqref="B225">
    <cfRule type="duplicateValues" dxfId="852" priority="80"/>
  </conditionalFormatting>
  <conditionalFormatting sqref="A251">
    <cfRule type="duplicateValues" dxfId="851" priority="61"/>
  </conditionalFormatting>
  <conditionalFormatting sqref="D251">
    <cfRule type="duplicateValues" dxfId="850" priority="60"/>
  </conditionalFormatting>
  <conditionalFormatting sqref="D251">
    <cfRule type="duplicateValues" dxfId="849" priority="59"/>
  </conditionalFormatting>
  <conditionalFormatting sqref="E251">
    <cfRule type="duplicateValues" dxfId="848" priority="62"/>
  </conditionalFormatting>
  <conditionalFormatting sqref="A251">
    <cfRule type="duplicateValues" dxfId="847" priority="63"/>
    <cfRule type="duplicateValues" dxfId="846" priority="64"/>
  </conditionalFormatting>
  <conditionalFormatting sqref="B251">
    <cfRule type="duplicateValues" dxfId="845" priority="65"/>
    <cfRule type="duplicateValues" dxfId="844" priority="66"/>
  </conditionalFormatting>
  <conditionalFormatting sqref="C251">
    <cfRule type="duplicateValues" dxfId="843" priority="67"/>
  </conditionalFormatting>
  <conditionalFormatting sqref="D251">
    <cfRule type="duplicateValues" dxfId="842" priority="68"/>
  </conditionalFormatting>
  <conditionalFormatting sqref="B251">
    <cfRule type="duplicateValues" dxfId="841" priority="69"/>
  </conditionalFormatting>
  <conditionalFormatting sqref="A309">
    <cfRule type="duplicateValues" dxfId="840" priority="56"/>
  </conditionalFormatting>
  <conditionalFormatting sqref="A309">
    <cfRule type="duplicateValues" dxfId="839" priority="57"/>
    <cfRule type="duplicateValues" dxfId="838" priority="58"/>
  </conditionalFormatting>
  <conditionalFormatting sqref="D309">
    <cfRule type="duplicateValues" dxfId="837" priority="49"/>
  </conditionalFormatting>
  <conditionalFormatting sqref="D309">
    <cfRule type="duplicateValues" dxfId="836" priority="48"/>
  </conditionalFormatting>
  <conditionalFormatting sqref="E309">
    <cfRule type="duplicateValues" dxfId="835" priority="50"/>
  </conditionalFormatting>
  <conditionalFormatting sqref="B309">
    <cfRule type="duplicateValues" dxfId="834" priority="51"/>
    <cfRule type="duplicateValues" dxfId="833" priority="52"/>
  </conditionalFormatting>
  <conditionalFormatting sqref="C309">
    <cfRule type="duplicateValues" dxfId="832" priority="53"/>
  </conditionalFormatting>
  <conditionalFormatting sqref="D309">
    <cfRule type="duplicateValues" dxfId="831" priority="54"/>
  </conditionalFormatting>
  <conditionalFormatting sqref="B309">
    <cfRule type="duplicateValues" dxfId="830" priority="55"/>
  </conditionalFormatting>
  <conditionalFormatting sqref="A136">
    <cfRule type="duplicateValues" dxfId="829" priority="45"/>
  </conditionalFormatting>
  <conditionalFormatting sqref="A136">
    <cfRule type="duplicateValues" dxfId="828" priority="46"/>
    <cfRule type="duplicateValues" dxfId="827" priority="47"/>
  </conditionalFormatting>
  <conditionalFormatting sqref="A136">
    <cfRule type="duplicateValues" dxfId="826" priority="43"/>
    <cfRule type="duplicateValues" dxfId="825" priority="44"/>
  </conditionalFormatting>
  <conditionalFormatting sqref="A136">
    <cfRule type="duplicateValues" dxfId="824" priority="42"/>
  </conditionalFormatting>
  <conditionalFormatting sqref="A136">
    <cfRule type="duplicateValues" dxfId="823" priority="41"/>
  </conditionalFormatting>
  <conditionalFormatting sqref="A136">
    <cfRule type="duplicateValues" dxfId="822" priority="40"/>
  </conditionalFormatting>
  <conditionalFormatting sqref="A252:A287 A226:A250 A214:A224 A85 A25:A26">
    <cfRule type="duplicateValues" dxfId="821" priority="306"/>
  </conditionalFormatting>
  <conditionalFormatting sqref="A306">
    <cfRule type="duplicateValues" dxfId="820" priority="31"/>
  </conditionalFormatting>
  <conditionalFormatting sqref="D306">
    <cfRule type="duplicateValues" dxfId="819" priority="30"/>
  </conditionalFormatting>
  <conditionalFormatting sqref="D306">
    <cfRule type="duplicateValues" dxfId="818" priority="29"/>
  </conditionalFormatting>
  <conditionalFormatting sqref="B306">
    <cfRule type="duplicateValues" dxfId="817" priority="32"/>
  </conditionalFormatting>
  <conditionalFormatting sqref="E306">
    <cfRule type="duplicateValues" dxfId="816" priority="33"/>
  </conditionalFormatting>
  <conditionalFormatting sqref="A306">
    <cfRule type="duplicateValues" dxfId="815" priority="34"/>
    <cfRule type="duplicateValues" dxfId="814" priority="35"/>
  </conditionalFormatting>
  <conditionalFormatting sqref="B306">
    <cfRule type="duplicateValues" dxfId="813" priority="36"/>
    <cfRule type="duplicateValues" dxfId="812" priority="37"/>
  </conditionalFormatting>
  <conditionalFormatting sqref="C306">
    <cfRule type="duplicateValues" dxfId="811" priority="38"/>
  </conditionalFormatting>
  <conditionalFormatting sqref="D306">
    <cfRule type="duplicateValues" dxfId="810" priority="39"/>
  </conditionalFormatting>
  <conditionalFormatting sqref="B310:B349 B85 B25:B26 B214:B224 B179 B226:B250 B252:B305 B307">
    <cfRule type="duplicateValues" dxfId="809" priority="307"/>
  </conditionalFormatting>
  <conditionalFormatting sqref="E316:E349 E145:E146 E118 E85 E25:E26 E32 E79 E161 E184 E214:E224 E233:E250 E179 E310:E313 E226:E231 E252:E305 E307">
    <cfRule type="duplicateValues" dxfId="808" priority="308"/>
  </conditionalFormatting>
  <conditionalFormatting sqref="A315:A349 A179 A214:A224 A25:A26 A233:A250 A85 A310:A313 A226:A231 A252:A305 A307">
    <cfRule type="duplicateValues" dxfId="807" priority="309"/>
    <cfRule type="duplicateValues" dxfId="806" priority="310"/>
  </conditionalFormatting>
  <conditionalFormatting sqref="B315:B349 B179 B214:B224 B25:B26 B85 B233:B250 B310:B313 B226:B231 B252:B305 B307">
    <cfRule type="duplicateValues" dxfId="805" priority="311"/>
    <cfRule type="duplicateValues" dxfId="804" priority="312"/>
  </conditionalFormatting>
  <conditionalFormatting sqref="C315:C349 C179 C214:C224 C25:C26 C233:C250 C310:C313 C226:C231 C252:C305 C307">
    <cfRule type="duplicateValues" dxfId="803" priority="313"/>
  </conditionalFormatting>
  <conditionalFormatting sqref="D315:D349 D179 D214:D224 D25:D26 D233:D250 D85 D310:D313 D226:D231 D252:D305 D307">
    <cfRule type="duplicateValues" dxfId="802" priority="314"/>
  </conditionalFormatting>
  <conditionalFormatting sqref="A310:A349 A214:A224 A85 A25:A26 A179 A226:A250 A252:A305 A307">
    <cfRule type="duplicateValues" dxfId="801" priority="315"/>
  </conditionalFormatting>
  <conditionalFormatting sqref="D310:D349 D214:D224 D85 D25:D26 D179 D226:D250 D252:D305 D307">
    <cfRule type="duplicateValues" dxfId="800" priority="316"/>
  </conditionalFormatting>
  <conditionalFormatting sqref="D137:D138">
    <cfRule type="duplicateValues" dxfId="799" priority="22"/>
    <cfRule type="duplicateValues" dxfId="798" priority="23"/>
  </conditionalFormatting>
  <conditionalFormatting sqref="E137:E138">
    <cfRule type="duplicateValues" dxfId="797" priority="24"/>
  </conditionalFormatting>
  <conditionalFormatting sqref="B137:B138">
    <cfRule type="duplicateValues" dxfId="796" priority="25"/>
    <cfRule type="duplicateValues" dxfId="795" priority="26"/>
  </conditionalFormatting>
  <conditionalFormatting sqref="C137:C138">
    <cfRule type="duplicateValues" dxfId="794" priority="27"/>
  </conditionalFormatting>
  <conditionalFormatting sqref="B137:B138">
    <cfRule type="duplicateValues" dxfId="793" priority="21"/>
  </conditionalFormatting>
  <conditionalFormatting sqref="D137:D138">
    <cfRule type="duplicateValues" dxfId="792" priority="28"/>
  </conditionalFormatting>
  <conditionalFormatting sqref="A137:A138">
    <cfRule type="duplicateValues" dxfId="791" priority="18"/>
  </conditionalFormatting>
  <conditionalFormatting sqref="A137:A138">
    <cfRule type="duplicateValues" dxfId="790" priority="19"/>
    <cfRule type="duplicateValues" dxfId="789" priority="20"/>
  </conditionalFormatting>
  <conditionalFormatting sqref="A137:A138">
    <cfRule type="duplicateValues" dxfId="788" priority="16"/>
    <cfRule type="duplicateValues" dxfId="787" priority="17"/>
  </conditionalFormatting>
  <conditionalFormatting sqref="A137:A138">
    <cfRule type="duplicateValues" dxfId="786" priority="15"/>
  </conditionalFormatting>
  <conditionalFormatting sqref="A137:A138">
    <cfRule type="duplicateValues" dxfId="785" priority="14"/>
  </conditionalFormatting>
  <conditionalFormatting sqref="A137:A138">
    <cfRule type="duplicateValues" dxfId="784" priority="13"/>
  </conditionalFormatting>
  <conditionalFormatting sqref="A93">
    <cfRule type="duplicateValues" dxfId="783" priority="4"/>
  </conditionalFormatting>
  <conditionalFormatting sqref="D93">
    <cfRule type="duplicateValues" dxfId="782" priority="3"/>
  </conditionalFormatting>
  <conditionalFormatting sqref="D93">
    <cfRule type="duplicateValues" dxfId="781" priority="2"/>
  </conditionalFormatting>
  <conditionalFormatting sqref="B93">
    <cfRule type="duplicateValues" dxfId="780" priority="5"/>
  </conditionalFormatting>
  <conditionalFormatting sqref="E93">
    <cfRule type="duplicateValues" dxfId="779" priority="6"/>
  </conditionalFormatting>
  <conditionalFormatting sqref="A93">
    <cfRule type="duplicateValues" dxfId="778" priority="7"/>
    <cfRule type="duplicateValues" dxfId="777" priority="8"/>
  </conditionalFormatting>
  <conditionalFormatting sqref="B93">
    <cfRule type="duplicateValues" dxfId="776" priority="9"/>
    <cfRule type="duplicateValues" dxfId="775" priority="10"/>
  </conditionalFormatting>
  <conditionalFormatting sqref="C93">
    <cfRule type="duplicateValues" dxfId="774" priority="11"/>
  </conditionalFormatting>
  <conditionalFormatting sqref="D93">
    <cfRule type="duplicateValues" dxfId="773" priority="12"/>
  </conditionalFormatting>
  <conditionalFormatting sqref="D93">
    <cfRule type="duplicateValues" dxfId="772" priority="1"/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4"/>
  <sheetViews>
    <sheetView topLeftCell="A124" workbookViewId="0">
      <selection activeCell="A143" sqref="A143:A144"/>
    </sheetView>
  </sheetViews>
  <sheetFormatPr defaultRowHeight="15" x14ac:dyDescent="0.25"/>
  <cols>
    <col min="1" max="1" width="29" customWidth="1"/>
    <col min="2" max="2" width="41.28515625" customWidth="1"/>
    <col min="3" max="5" width="45.28515625" customWidth="1"/>
  </cols>
  <sheetData>
    <row r="1" spans="1:38" x14ac:dyDescent="0.25">
      <c r="B1" s="88" t="s">
        <v>968</v>
      </c>
      <c r="C1" s="88" t="s">
        <v>354</v>
      </c>
      <c r="D1" s="88" t="s">
        <v>967</v>
      </c>
      <c r="E1" s="88"/>
      <c r="F1" s="88" t="s">
        <v>969</v>
      </c>
      <c r="G1" s="88" t="s">
        <v>970</v>
      </c>
      <c r="H1" s="88" t="s">
        <v>971</v>
      </c>
      <c r="I1" s="88" t="s">
        <v>972</v>
      </c>
      <c r="J1" s="88" t="s">
        <v>973</v>
      </c>
      <c r="K1" s="88" t="s">
        <v>974</v>
      </c>
      <c r="L1" s="88" t="s">
        <v>975</v>
      </c>
      <c r="M1" s="88" t="s">
        <v>976</v>
      </c>
      <c r="N1" s="88" t="s">
        <v>977</v>
      </c>
      <c r="O1" s="88" t="s">
        <v>978</v>
      </c>
      <c r="P1" s="88" t="s">
        <v>979</v>
      </c>
      <c r="Q1" s="88" t="s">
        <v>980</v>
      </c>
      <c r="R1" s="88" t="s">
        <v>981</v>
      </c>
      <c r="S1" s="88" t="s">
        <v>982</v>
      </c>
      <c r="T1" s="88" t="s">
        <v>983</v>
      </c>
      <c r="U1" s="88" t="s">
        <v>984</v>
      </c>
      <c r="V1" s="88" t="s">
        <v>985</v>
      </c>
      <c r="W1" s="88" t="s">
        <v>986</v>
      </c>
      <c r="X1" s="88" t="s">
        <v>987</v>
      </c>
      <c r="Y1" s="88" t="s">
        <v>988</v>
      </c>
      <c r="Z1" s="88" t="s">
        <v>989</v>
      </c>
      <c r="AA1" s="88" t="s">
        <v>990</v>
      </c>
      <c r="AB1" s="88" t="s">
        <v>991</v>
      </c>
      <c r="AC1" s="88" t="s">
        <v>992</v>
      </c>
      <c r="AD1" s="88" t="s">
        <v>993</v>
      </c>
      <c r="AE1" s="88" t="s">
        <v>994</v>
      </c>
      <c r="AF1" s="88" t="s">
        <v>995</v>
      </c>
      <c r="AG1" s="88" t="s">
        <v>996</v>
      </c>
      <c r="AH1" s="88" t="s">
        <v>997</v>
      </c>
      <c r="AI1" s="88" t="s">
        <v>998</v>
      </c>
      <c r="AJ1" s="88" t="s">
        <v>999</v>
      </c>
      <c r="AK1" s="88" t="s">
        <v>1000</v>
      </c>
      <c r="AL1" s="88" t="s">
        <v>1001</v>
      </c>
    </row>
    <row r="2" spans="1:38" x14ac:dyDescent="0.25">
      <c r="A2" s="93">
        <v>2010230922</v>
      </c>
      <c r="B2" s="90" t="s">
        <v>1003</v>
      </c>
      <c r="C2" s="90" t="s">
        <v>382</v>
      </c>
      <c r="D2" s="90" t="s">
        <v>1002</v>
      </c>
      <c r="E2" s="90" t="str">
        <f>VLOOKUP(A2,'Периметр АЭПК_3_кв_ 2017'!D:F,3,0)</f>
        <v>Да</v>
      </c>
      <c r="F2" s="89">
        <v>0</v>
      </c>
      <c r="G2" s="90" t="s">
        <v>1004</v>
      </c>
      <c r="H2" s="90"/>
      <c r="I2" s="89">
        <v>0</v>
      </c>
      <c r="J2" s="89">
        <v>0</v>
      </c>
      <c r="K2" s="89">
        <v>0</v>
      </c>
      <c r="L2" s="89">
        <v>0</v>
      </c>
      <c r="M2" s="91">
        <v>76.459999999999994</v>
      </c>
      <c r="N2" s="91">
        <v>76.459999999999994</v>
      </c>
      <c r="O2" s="89">
        <v>0</v>
      </c>
      <c r="P2" s="89">
        <v>0</v>
      </c>
      <c r="Q2" s="89">
        <v>0</v>
      </c>
      <c r="R2" s="89">
        <v>0</v>
      </c>
      <c r="S2" s="89">
        <v>0</v>
      </c>
      <c r="T2" s="89">
        <v>0</v>
      </c>
      <c r="U2" s="89">
        <v>0</v>
      </c>
      <c r="V2" s="89">
        <v>0</v>
      </c>
      <c r="W2" s="89">
        <v>0</v>
      </c>
      <c r="X2" s="89">
        <v>0</v>
      </c>
      <c r="Y2" s="89">
        <v>0</v>
      </c>
      <c r="Z2" s="89">
        <v>0</v>
      </c>
      <c r="AA2" s="90"/>
      <c r="AB2" s="90"/>
      <c r="AC2" s="90"/>
      <c r="AD2" s="90"/>
      <c r="AE2" s="90"/>
      <c r="AF2" s="90" t="s">
        <v>1004</v>
      </c>
      <c r="AG2" s="90"/>
      <c r="AH2" s="90"/>
      <c r="AI2" s="90"/>
      <c r="AJ2" s="90"/>
      <c r="AK2" s="92">
        <v>76.459999999999994</v>
      </c>
      <c r="AL2" s="89">
        <v>0</v>
      </c>
    </row>
    <row r="3" spans="1:38" x14ac:dyDescent="0.25">
      <c r="A3" s="93">
        <v>2010230948</v>
      </c>
      <c r="B3" s="90" t="s">
        <v>1005</v>
      </c>
      <c r="C3" s="90" t="s">
        <v>22</v>
      </c>
      <c r="D3" s="90" t="s">
        <v>1002</v>
      </c>
      <c r="E3" s="90" t="str">
        <f>VLOOKUP(A3,'Периметр АЭПК_3_кв_ 2017'!D:F,3,0)</f>
        <v>Да</v>
      </c>
      <c r="F3" s="89">
        <v>0</v>
      </c>
      <c r="G3" s="90" t="s">
        <v>1004</v>
      </c>
      <c r="H3" s="90"/>
      <c r="I3" s="89">
        <v>0</v>
      </c>
      <c r="J3" s="89">
        <v>0</v>
      </c>
      <c r="K3" s="89">
        <v>0</v>
      </c>
      <c r="L3" s="89">
        <v>0</v>
      </c>
      <c r="M3" s="91">
        <v>50.0002</v>
      </c>
      <c r="N3" s="91">
        <v>50.0002</v>
      </c>
      <c r="O3" s="89">
        <v>0</v>
      </c>
      <c r="P3" s="89">
        <v>0</v>
      </c>
      <c r="Q3" s="89">
        <v>0</v>
      </c>
      <c r="R3" s="89">
        <v>0</v>
      </c>
      <c r="S3" s="89">
        <v>0</v>
      </c>
      <c r="T3" s="89">
        <v>0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90"/>
      <c r="AB3" s="90"/>
      <c r="AC3" s="90"/>
      <c r="AD3" s="90"/>
      <c r="AE3" s="90"/>
      <c r="AF3" s="90" t="s">
        <v>1004</v>
      </c>
      <c r="AG3" s="90"/>
      <c r="AH3" s="90"/>
      <c r="AI3" s="90"/>
      <c r="AJ3" s="90"/>
      <c r="AK3" s="92">
        <v>50</v>
      </c>
      <c r="AL3" s="89">
        <v>0</v>
      </c>
    </row>
    <row r="4" spans="1:38" x14ac:dyDescent="0.25">
      <c r="A4" s="93">
        <v>2010820100</v>
      </c>
      <c r="B4" s="90" t="s">
        <v>1006</v>
      </c>
      <c r="C4" s="90" t="s">
        <v>782</v>
      </c>
      <c r="D4" s="90" t="s">
        <v>1002</v>
      </c>
      <c r="E4" s="90" t="str">
        <f>VLOOKUP(A4,'Периметр АЭПК_3_кв_ 2017'!D:F,3,0)</f>
        <v>Да</v>
      </c>
      <c r="F4" s="89">
        <v>0</v>
      </c>
      <c r="G4" s="90" t="s">
        <v>1004</v>
      </c>
      <c r="H4" s="90"/>
      <c r="I4" s="89">
        <v>0</v>
      </c>
      <c r="J4" s="89">
        <v>0</v>
      </c>
      <c r="K4" s="89">
        <v>0</v>
      </c>
      <c r="L4" s="89">
        <v>0</v>
      </c>
      <c r="M4" s="91">
        <v>100</v>
      </c>
      <c r="N4" s="91">
        <v>100</v>
      </c>
      <c r="O4" s="89">
        <v>0</v>
      </c>
      <c r="P4" s="89">
        <v>0</v>
      </c>
      <c r="Q4" s="89">
        <v>0</v>
      </c>
      <c r="R4" s="89">
        <v>0</v>
      </c>
      <c r="S4" s="89">
        <v>0</v>
      </c>
      <c r="T4" s="89">
        <v>0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90"/>
      <c r="AB4" s="90"/>
      <c r="AC4" s="90"/>
      <c r="AD4" s="90"/>
      <c r="AE4" s="90"/>
      <c r="AF4" s="90" t="s">
        <v>1004</v>
      </c>
      <c r="AG4" s="90"/>
      <c r="AH4" s="90"/>
      <c r="AI4" s="90"/>
      <c r="AJ4" s="90"/>
      <c r="AK4" s="92">
        <v>100</v>
      </c>
      <c r="AL4" s="89">
        <v>0</v>
      </c>
    </row>
    <row r="5" spans="1:38" x14ac:dyDescent="0.25">
      <c r="A5" s="93">
        <v>2010241200</v>
      </c>
      <c r="B5" s="90" t="s">
        <v>1007</v>
      </c>
      <c r="C5" s="90" t="s">
        <v>9</v>
      </c>
      <c r="D5" s="90" t="s">
        <v>1002</v>
      </c>
      <c r="E5" s="90" t="str">
        <f>VLOOKUP(A5,'Периметр АЭПК_3_кв_ 2017'!D:F,3,0)</f>
        <v>Да</v>
      </c>
      <c r="F5" s="89">
        <v>0</v>
      </c>
      <c r="G5" s="90" t="s">
        <v>1004</v>
      </c>
      <c r="H5" s="90"/>
      <c r="I5" s="89">
        <v>0</v>
      </c>
      <c r="J5" s="89">
        <v>0</v>
      </c>
      <c r="K5" s="89">
        <v>0</v>
      </c>
      <c r="L5" s="89">
        <v>0</v>
      </c>
      <c r="M5" s="91">
        <v>100</v>
      </c>
      <c r="N5" s="91">
        <v>100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89">
        <v>0</v>
      </c>
      <c r="V5" s="89">
        <v>0</v>
      </c>
      <c r="W5" s="89">
        <v>0</v>
      </c>
      <c r="X5" s="89">
        <v>0</v>
      </c>
      <c r="Y5" s="89">
        <v>0</v>
      </c>
      <c r="Z5" s="89">
        <v>0</v>
      </c>
      <c r="AA5" s="90"/>
      <c r="AB5" s="90"/>
      <c r="AC5" s="90"/>
      <c r="AD5" s="90"/>
      <c r="AE5" s="90"/>
      <c r="AF5" s="90" t="s">
        <v>1004</v>
      </c>
      <c r="AG5" s="90"/>
      <c r="AH5" s="90"/>
      <c r="AI5" s="90"/>
      <c r="AJ5" s="90"/>
      <c r="AK5" s="92">
        <v>100</v>
      </c>
      <c r="AL5" s="89">
        <v>0</v>
      </c>
    </row>
    <row r="6" spans="1:38" x14ac:dyDescent="0.25">
      <c r="A6" s="93">
        <v>2010241000</v>
      </c>
      <c r="B6" s="90" t="s">
        <v>1008</v>
      </c>
      <c r="C6" s="90" t="s">
        <v>367</v>
      </c>
      <c r="D6" s="90" t="s">
        <v>1002</v>
      </c>
      <c r="E6" s="90" t="str">
        <f>VLOOKUP(A6,'Периметр АЭПК_3_кв_ 2017'!D:F,3,0)</f>
        <v>Да</v>
      </c>
      <c r="F6" s="89">
        <v>0</v>
      </c>
      <c r="G6" s="90" t="s">
        <v>1004</v>
      </c>
      <c r="H6" s="90"/>
      <c r="I6" s="89">
        <v>0</v>
      </c>
      <c r="J6" s="89">
        <v>0</v>
      </c>
      <c r="K6" s="89">
        <v>0</v>
      </c>
      <c r="L6" s="89">
        <v>0</v>
      </c>
      <c r="M6" s="91">
        <v>100</v>
      </c>
      <c r="N6" s="91">
        <v>100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89">
        <v>0</v>
      </c>
      <c r="V6" s="89">
        <v>0</v>
      </c>
      <c r="W6" s="89">
        <v>0</v>
      </c>
      <c r="X6" s="89">
        <v>0</v>
      </c>
      <c r="Y6" s="89">
        <v>0</v>
      </c>
      <c r="Z6" s="89">
        <v>0</v>
      </c>
      <c r="AA6" s="90"/>
      <c r="AB6" s="90"/>
      <c r="AC6" s="90"/>
      <c r="AD6" s="90"/>
      <c r="AE6" s="90"/>
      <c r="AF6" s="90" t="s">
        <v>1004</v>
      </c>
      <c r="AG6" s="90"/>
      <c r="AH6" s="90"/>
      <c r="AI6" s="90"/>
      <c r="AJ6" s="90"/>
      <c r="AK6" s="92">
        <v>100</v>
      </c>
      <c r="AL6" s="89">
        <v>0</v>
      </c>
    </row>
    <row r="7" spans="1:38" x14ac:dyDescent="0.25">
      <c r="A7" s="93">
        <v>2010240310</v>
      </c>
      <c r="B7" s="90" t="s">
        <v>1009</v>
      </c>
      <c r="C7" s="90" t="s">
        <v>213</v>
      </c>
      <c r="D7" s="90" t="s">
        <v>1002</v>
      </c>
      <c r="E7" s="90" t="str">
        <f>VLOOKUP(A7,'Периметр АЭПК_3_кв_ 2017'!D:F,3,0)</f>
        <v>Да</v>
      </c>
      <c r="F7" s="89">
        <v>0</v>
      </c>
      <c r="G7" s="90" t="s">
        <v>1004</v>
      </c>
      <c r="H7" s="90"/>
      <c r="I7" s="89">
        <v>0</v>
      </c>
      <c r="J7" s="89">
        <v>0</v>
      </c>
      <c r="K7" s="89">
        <v>0</v>
      </c>
      <c r="L7" s="89">
        <v>0</v>
      </c>
      <c r="M7" s="91">
        <v>100</v>
      </c>
      <c r="N7" s="91">
        <v>100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89">
        <v>0</v>
      </c>
      <c r="V7" s="89">
        <v>0</v>
      </c>
      <c r="W7" s="89">
        <v>0</v>
      </c>
      <c r="X7" s="89">
        <v>0</v>
      </c>
      <c r="Y7" s="89">
        <v>0</v>
      </c>
      <c r="Z7" s="89">
        <v>0</v>
      </c>
      <c r="AA7" s="90"/>
      <c r="AB7" s="90"/>
      <c r="AC7" s="90"/>
      <c r="AD7" s="90"/>
      <c r="AE7" s="90"/>
      <c r="AF7" s="90" t="s">
        <v>1004</v>
      </c>
      <c r="AG7" s="90"/>
      <c r="AH7" s="90"/>
      <c r="AI7" s="90"/>
      <c r="AJ7" s="90"/>
      <c r="AK7" s="92">
        <v>100</v>
      </c>
      <c r="AL7" s="89">
        <v>0</v>
      </c>
    </row>
    <row r="8" spans="1:38" x14ac:dyDescent="0.25">
      <c r="A8" s="93">
        <v>2010021600</v>
      </c>
      <c r="B8" s="90" t="s">
        <v>1010</v>
      </c>
      <c r="C8" s="90" t="s">
        <v>12</v>
      </c>
      <c r="D8" s="90" t="s">
        <v>1002</v>
      </c>
      <c r="E8" s="90" t="str">
        <f>VLOOKUP(A8,'Периметр АЭПК_3_кв_ 2017'!D:F,3,0)</f>
        <v>Да</v>
      </c>
      <c r="F8" s="89">
        <v>0</v>
      </c>
      <c r="G8" s="90" t="s">
        <v>1004</v>
      </c>
      <c r="H8" s="90"/>
      <c r="I8" s="89">
        <v>0</v>
      </c>
      <c r="J8" s="89">
        <v>0</v>
      </c>
      <c r="K8" s="89">
        <v>0</v>
      </c>
      <c r="L8" s="89">
        <v>0</v>
      </c>
      <c r="M8" s="91">
        <v>84.976600000000005</v>
      </c>
      <c r="N8" s="91">
        <v>84.976600000000005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89">
        <v>0</v>
      </c>
      <c r="V8" s="89">
        <v>0</v>
      </c>
      <c r="W8" s="89">
        <v>0</v>
      </c>
      <c r="X8" s="89">
        <v>0</v>
      </c>
      <c r="Y8" s="89">
        <v>0</v>
      </c>
      <c r="Z8" s="89">
        <v>0</v>
      </c>
      <c r="AA8" s="90"/>
      <c r="AB8" s="90"/>
      <c r="AC8" s="90"/>
      <c r="AD8" s="90"/>
      <c r="AE8" s="90"/>
      <c r="AF8" s="90" t="s">
        <v>1004</v>
      </c>
      <c r="AG8" s="90"/>
      <c r="AH8" s="90"/>
      <c r="AI8" s="90"/>
      <c r="AJ8" s="90"/>
      <c r="AK8" s="92">
        <v>86.09</v>
      </c>
      <c r="AL8" s="89">
        <v>0</v>
      </c>
    </row>
    <row r="9" spans="1:38" x14ac:dyDescent="0.25">
      <c r="A9" s="93">
        <v>2010932000</v>
      </c>
      <c r="B9" s="90" t="s">
        <v>1011</v>
      </c>
      <c r="C9" s="90" t="s">
        <v>784</v>
      </c>
      <c r="D9" s="90" t="s">
        <v>1002</v>
      </c>
      <c r="E9" s="90" t="str">
        <f>VLOOKUP(A9,'Периметр АЭПК_3_кв_ 2017'!D:F,3,0)</f>
        <v>Да</v>
      </c>
      <c r="F9" s="89">
        <v>0</v>
      </c>
      <c r="G9" s="90" t="s">
        <v>1004</v>
      </c>
      <c r="H9" s="90"/>
      <c r="I9" s="89">
        <v>0</v>
      </c>
      <c r="J9" s="89">
        <v>0</v>
      </c>
      <c r="K9" s="89">
        <v>0</v>
      </c>
      <c r="L9" s="89">
        <v>0</v>
      </c>
      <c r="M9" s="91">
        <v>58.514600000000002</v>
      </c>
      <c r="N9" s="91">
        <v>58.514600000000002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89">
        <v>0</v>
      </c>
      <c r="Z9" s="89">
        <v>0</v>
      </c>
      <c r="AA9" s="90"/>
      <c r="AB9" s="90"/>
      <c r="AC9" s="90"/>
      <c r="AD9" s="90"/>
      <c r="AE9" s="90"/>
      <c r="AF9" s="90" t="s">
        <v>1004</v>
      </c>
      <c r="AG9" s="90"/>
      <c r="AH9" s="90"/>
      <c r="AI9" s="90"/>
      <c r="AJ9" s="90"/>
      <c r="AK9" s="92">
        <v>100</v>
      </c>
      <c r="AL9" s="89">
        <v>0</v>
      </c>
    </row>
    <row r="10" spans="1:38" x14ac:dyDescent="0.25">
      <c r="A10" s="93">
        <v>2010931000</v>
      </c>
      <c r="B10" s="90" t="s">
        <v>1012</v>
      </c>
      <c r="C10" s="90" t="s">
        <v>364</v>
      </c>
      <c r="D10" s="90" t="s">
        <v>1002</v>
      </c>
      <c r="E10" s="90" t="str">
        <f>VLOOKUP(A10,'Периметр АЭПК_3_кв_ 2017'!D:F,3,0)</f>
        <v>Да</v>
      </c>
      <c r="F10" s="89">
        <v>0</v>
      </c>
      <c r="G10" s="90" t="s">
        <v>1004</v>
      </c>
      <c r="H10" s="90"/>
      <c r="I10" s="89">
        <v>0</v>
      </c>
      <c r="J10" s="89">
        <v>0</v>
      </c>
      <c r="K10" s="89">
        <v>0</v>
      </c>
      <c r="L10" s="89">
        <v>0</v>
      </c>
      <c r="M10" s="91">
        <v>58.514600000000002</v>
      </c>
      <c r="N10" s="91">
        <v>58.514600000000002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89">
        <v>0</v>
      </c>
      <c r="V10" s="89">
        <v>0</v>
      </c>
      <c r="W10" s="89">
        <v>0</v>
      </c>
      <c r="X10" s="89">
        <v>0</v>
      </c>
      <c r="Y10" s="89">
        <v>0</v>
      </c>
      <c r="Z10" s="89">
        <v>0</v>
      </c>
      <c r="AA10" s="90"/>
      <c r="AB10" s="90"/>
      <c r="AC10" s="90"/>
      <c r="AD10" s="90"/>
      <c r="AE10" s="90"/>
      <c r="AF10" s="90" t="s">
        <v>1004</v>
      </c>
      <c r="AG10" s="90"/>
      <c r="AH10" s="90"/>
      <c r="AI10" s="90"/>
      <c r="AJ10" s="90"/>
      <c r="AK10" s="92">
        <v>100</v>
      </c>
      <c r="AL10" s="89">
        <v>0</v>
      </c>
    </row>
    <row r="11" spans="1:38" x14ac:dyDescent="0.25">
      <c r="A11" s="93">
        <v>2010930000</v>
      </c>
      <c r="B11" s="90" t="s">
        <v>1013</v>
      </c>
      <c r="C11" s="90" t="s">
        <v>479</v>
      </c>
      <c r="D11" s="90" t="s">
        <v>1002</v>
      </c>
      <c r="E11" s="90" t="str">
        <f>VLOOKUP(A11,'Периметр АЭПК_3_кв_ 2017'!D:F,3,0)</f>
        <v>Да</v>
      </c>
      <c r="F11" s="89">
        <v>0</v>
      </c>
      <c r="G11" s="90" t="s">
        <v>1004</v>
      </c>
      <c r="H11" s="90"/>
      <c r="I11" s="89">
        <v>0</v>
      </c>
      <c r="J11" s="89">
        <v>0</v>
      </c>
      <c r="K11" s="89">
        <v>0</v>
      </c>
      <c r="L11" s="89">
        <v>0</v>
      </c>
      <c r="M11" s="91">
        <v>58.514600000000002</v>
      </c>
      <c r="N11" s="91">
        <v>58.514600000000002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90"/>
      <c r="AB11" s="90"/>
      <c r="AC11" s="90"/>
      <c r="AD11" s="90"/>
      <c r="AE11" s="90"/>
      <c r="AF11" s="90" t="s">
        <v>1004</v>
      </c>
      <c r="AG11" s="90"/>
      <c r="AH11" s="90"/>
      <c r="AI11" s="90"/>
      <c r="AJ11" s="90"/>
      <c r="AK11" s="92">
        <v>58.51</v>
      </c>
      <c r="AL11" s="89">
        <v>0</v>
      </c>
    </row>
    <row r="12" spans="1:38" x14ac:dyDescent="0.25">
      <c r="A12" s="93">
        <v>2010940000</v>
      </c>
      <c r="B12" s="90" t="s">
        <v>1014</v>
      </c>
      <c r="C12" s="90" t="s">
        <v>18</v>
      </c>
      <c r="D12" s="90" t="s">
        <v>1002</v>
      </c>
      <c r="E12" s="90" t="str">
        <f>VLOOKUP(A12,'Периметр АЭПК_3_кв_ 2017'!D:F,3,0)</f>
        <v>Да</v>
      </c>
      <c r="F12" s="89">
        <v>0</v>
      </c>
      <c r="G12" s="90" t="s">
        <v>1004</v>
      </c>
      <c r="H12" s="90"/>
      <c r="I12" s="89">
        <v>0</v>
      </c>
      <c r="J12" s="89">
        <v>0</v>
      </c>
      <c r="K12" s="89">
        <v>0</v>
      </c>
      <c r="L12" s="89">
        <v>0</v>
      </c>
      <c r="M12" s="91">
        <v>100</v>
      </c>
      <c r="N12" s="91">
        <v>100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90"/>
      <c r="AB12" s="90"/>
      <c r="AC12" s="90"/>
      <c r="AD12" s="90"/>
      <c r="AE12" s="90"/>
      <c r="AF12" s="90" t="s">
        <v>1004</v>
      </c>
      <c r="AG12" s="90"/>
      <c r="AH12" s="90"/>
      <c r="AI12" s="90"/>
      <c r="AJ12" s="90"/>
      <c r="AK12" s="92">
        <v>100</v>
      </c>
      <c r="AL12" s="89">
        <v>0</v>
      </c>
    </row>
    <row r="13" spans="1:38" x14ac:dyDescent="0.25">
      <c r="A13" s="93">
        <v>2010242500</v>
      </c>
      <c r="B13" s="90" t="s">
        <v>1015</v>
      </c>
      <c r="C13" s="90" t="s">
        <v>739</v>
      </c>
      <c r="D13" s="90" t="s">
        <v>1002</v>
      </c>
      <c r="E13" s="90" t="str">
        <f>VLOOKUP(A13,'Периметр АЭПК_3_кв_ 2017'!D:F,3,0)</f>
        <v>Да</v>
      </c>
      <c r="F13" s="89">
        <v>0</v>
      </c>
      <c r="G13" s="90" t="s">
        <v>1004</v>
      </c>
      <c r="H13" s="90"/>
      <c r="I13" s="89">
        <v>0</v>
      </c>
      <c r="J13" s="89">
        <v>0</v>
      </c>
      <c r="K13" s="89">
        <v>0</v>
      </c>
      <c r="L13" s="89">
        <v>0</v>
      </c>
      <c r="M13" s="91">
        <v>100</v>
      </c>
      <c r="N13" s="91">
        <v>100</v>
      </c>
      <c r="O13" s="89">
        <v>0</v>
      </c>
      <c r="P13" s="89">
        <v>0</v>
      </c>
      <c r="Q13" s="89">
        <v>0</v>
      </c>
      <c r="R13" s="89">
        <v>0</v>
      </c>
      <c r="S13" s="89">
        <v>0</v>
      </c>
      <c r="T13" s="89">
        <v>0</v>
      </c>
      <c r="U13" s="89">
        <v>0</v>
      </c>
      <c r="V13" s="89">
        <v>0</v>
      </c>
      <c r="W13" s="89">
        <v>0</v>
      </c>
      <c r="X13" s="89">
        <v>0</v>
      </c>
      <c r="Y13" s="89">
        <v>0</v>
      </c>
      <c r="Z13" s="89">
        <v>0</v>
      </c>
      <c r="AA13" s="90"/>
      <c r="AB13" s="90"/>
      <c r="AC13" s="90"/>
      <c r="AD13" s="90"/>
      <c r="AE13" s="90"/>
      <c r="AF13" s="90" t="s">
        <v>1004</v>
      </c>
      <c r="AG13" s="90"/>
      <c r="AH13" s="90"/>
      <c r="AI13" s="90"/>
      <c r="AJ13" s="90"/>
      <c r="AK13" s="92">
        <v>100</v>
      </c>
      <c r="AL13" s="89">
        <v>0</v>
      </c>
    </row>
    <row r="14" spans="1:38" x14ac:dyDescent="0.25">
      <c r="A14" s="93">
        <v>2010242400</v>
      </c>
      <c r="B14" s="90" t="s">
        <v>1016</v>
      </c>
      <c r="C14" s="90" t="s">
        <v>465</v>
      </c>
      <c r="D14" s="90" t="s">
        <v>1002</v>
      </c>
      <c r="E14" s="90" t="str">
        <f>VLOOKUP(A14,'Периметр АЭПК_3_кв_ 2017'!D:F,3,0)</f>
        <v>Да</v>
      </c>
      <c r="F14" s="89">
        <v>0</v>
      </c>
      <c r="G14" s="90" t="s">
        <v>1004</v>
      </c>
      <c r="H14" s="90"/>
      <c r="I14" s="89">
        <v>0</v>
      </c>
      <c r="J14" s="89">
        <v>0</v>
      </c>
      <c r="K14" s="89">
        <v>0</v>
      </c>
      <c r="L14" s="89">
        <v>0</v>
      </c>
      <c r="M14" s="91">
        <v>100</v>
      </c>
      <c r="N14" s="91">
        <v>100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  <c r="U14" s="89">
        <v>0</v>
      </c>
      <c r="V14" s="89">
        <v>0</v>
      </c>
      <c r="W14" s="89">
        <v>0</v>
      </c>
      <c r="X14" s="89">
        <v>0</v>
      </c>
      <c r="Y14" s="89">
        <v>0</v>
      </c>
      <c r="Z14" s="89">
        <v>0</v>
      </c>
      <c r="AA14" s="90"/>
      <c r="AB14" s="90"/>
      <c r="AC14" s="90"/>
      <c r="AD14" s="90"/>
      <c r="AE14" s="90"/>
      <c r="AF14" s="90" t="s">
        <v>1004</v>
      </c>
      <c r="AG14" s="90"/>
      <c r="AH14" s="90"/>
      <c r="AI14" s="90"/>
      <c r="AJ14" s="90"/>
      <c r="AK14" s="92">
        <v>100</v>
      </c>
      <c r="AL14" s="89">
        <v>0</v>
      </c>
    </row>
    <row r="15" spans="1:38" x14ac:dyDescent="0.25">
      <c r="A15" s="93">
        <v>2010230952</v>
      </c>
      <c r="B15" s="90" t="s">
        <v>1017</v>
      </c>
      <c r="C15" s="90" t="s">
        <v>16</v>
      </c>
      <c r="D15" s="90" t="s">
        <v>1002</v>
      </c>
      <c r="E15" s="90" t="str">
        <f>VLOOKUP(A15,'Периметр АЭПК_3_кв_ 2017'!D:F,3,0)</f>
        <v>Да</v>
      </c>
      <c r="F15" s="89">
        <v>0</v>
      </c>
      <c r="G15" s="90" t="s">
        <v>1004</v>
      </c>
      <c r="H15" s="90"/>
      <c r="I15" s="89">
        <v>0</v>
      </c>
      <c r="J15" s="89">
        <v>0</v>
      </c>
      <c r="K15" s="89">
        <v>0</v>
      </c>
      <c r="L15" s="89">
        <v>0</v>
      </c>
      <c r="M15" s="91">
        <v>50.0002</v>
      </c>
      <c r="N15" s="91">
        <v>50.0002</v>
      </c>
      <c r="O15" s="89">
        <v>0</v>
      </c>
      <c r="P15" s="89">
        <v>0</v>
      </c>
      <c r="Q15" s="89">
        <v>0</v>
      </c>
      <c r="R15" s="89">
        <v>0</v>
      </c>
      <c r="S15" s="89">
        <v>0</v>
      </c>
      <c r="T15" s="89">
        <v>0</v>
      </c>
      <c r="U15" s="89">
        <v>0</v>
      </c>
      <c r="V15" s="89">
        <v>0</v>
      </c>
      <c r="W15" s="89">
        <v>0</v>
      </c>
      <c r="X15" s="89">
        <v>0</v>
      </c>
      <c r="Y15" s="89">
        <v>0</v>
      </c>
      <c r="Z15" s="89">
        <v>0</v>
      </c>
      <c r="AA15" s="90"/>
      <c r="AB15" s="90"/>
      <c r="AC15" s="90"/>
      <c r="AD15" s="90"/>
      <c r="AE15" s="90"/>
      <c r="AF15" s="90" t="s">
        <v>1004</v>
      </c>
      <c r="AG15" s="90"/>
      <c r="AH15" s="90"/>
      <c r="AI15" s="90"/>
      <c r="AJ15" s="90"/>
      <c r="AK15" s="92">
        <v>100</v>
      </c>
      <c r="AL15" s="89">
        <v>0</v>
      </c>
    </row>
    <row r="16" spans="1:38" x14ac:dyDescent="0.25">
      <c r="A16" s="93">
        <v>2010021500</v>
      </c>
      <c r="B16" s="90" t="s">
        <v>1018</v>
      </c>
      <c r="C16" s="90" t="s">
        <v>14</v>
      </c>
      <c r="D16" s="90" t="s">
        <v>1002</v>
      </c>
      <c r="E16" s="90" t="str">
        <f>VLOOKUP(A16,'Периметр АЭПК_3_кв_ 2017'!D:F,3,0)</f>
        <v>Да</v>
      </c>
      <c r="F16" s="89">
        <v>0</v>
      </c>
      <c r="G16" s="90" t="s">
        <v>1004</v>
      </c>
      <c r="H16" s="90"/>
      <c r="I16" s="89">
        <v>0</v>
      </c>
      <c r="J16" s="89">
        <v>0</v>
      </c>
      <c r="K16" s="89">
        <v>0</v>
      </c>
      <c r="L16" s="89">
        <v>0</v>
      </c>
      <c r="M16" s="91">
        <v>99.721000000000004</v>
      </c>
      <c r="N16" s="91">
        <v>99.721000000000004</v>
      </c>
      <c r="O16" s="89">
        <v>0</v>
      </c>
      <c r="P16" s="89">
        <v>0</v>
      </c>
      <c r="Q16" s="89">
        <v>0</v>
      </c>
      <c r="R16" s="89">
        <v>0</v>
      </c>
      <c r="S16" s="89">
        <v>0</v>
      </c>
      <c r="T16" s="89">
        <v>0</v>
      </c>
      <c r="U16" s="89">
        <v>0</v>
      </c>
      <c r="V16" s="89">
        <v>0</v>
      </c>
      <c r="W16" s="89">
        <v>0</v>
      </c>
      <c r="X16" s="89">
        <v>0</v>
      </c>
      <c r="Y16" s="89">
        <v>0</v>
      </c>
      <c r="Z16" s="89">
        <v>0</v>
      </c>
      <c r="AA16" s="90"/>
      <c r="AB16" s="90"/>
      <c r="AC16" s="90"/>
      <c r="AD16" s="90"/>
      <c r="AE16" s="90"/>
      <c r="AF16" s="90" t="s">
        <v>1004</v>
      </c>
      <c r="AG16" s="90"/>
      <c r="AH16" s="90"/>
      <c r="AI16" s="90"/>
      <c r="AJ16" s="90"/>
      <c r="AK16" s="92">
        <v>100</v>
      </c>
      <c r="AL16" s="89">
        <v>0</v>
      </c>
    </row>
    <row r="17" spans="1:38" x14ac:dyDescent="0.25">
      <c r="A17" s="93">
        <v>2010021200</v>
      </c>
      <c r="B17" s="90" t="s">
        <v>1019</v>
      </c>
      <c r="C17" s="90" t="s">
        <v>8</v>
      </c>
      <c r="D17" s="90" t="s">
        <v>1002</v>
      </c>
      <c r="E17" s="90" t="str">
        <f>VLOOKUP(A17,'Периметр АЭПК_3_кв_ 2017'!D:F,3,0)</f>
        <v>Да</v>
      </c>
      <c r="F17" s="89">
        <v>0</v>
      </c>
      <c r="G17" s="90" t="s">
        <v>1004</v>
      </c>
      <c r="H17" s="90"/>
      <c r="I17" s="89">
        <v>0</v>
      </c>
      <c r="J17" s="89">
        <v>0</v>
      </c>
      <c r="K17" s="89">
        <v>0</v>
      </c>
      <c r="L17" s="89">
        <v>0</v>
      </c>
      <c r="M17" s="91">
        <v>99.721000000000004</v>
      </c>
      <c r="N17" s="91">
        <v>99.721000000000004</v>
      </c>
      <c r="O17" s="89">
        <v>0</v>
      </c>
      <c r="P17" s="89">
        <v>0</v>
      </c>
      <c r="Q17" s="89">
        <v>0</v>
      </c>
      <c r="R17" s="89">
        <v>0</v>
      </c>
      <c r="S17" s="89">
        <v>0</v>
      </c>
      <c r="T17" s="89">
        <v>0</v>
      </c>
      <c r="U17" s="89">
        <v>0</v>
      </c>
      <c r="V17" s="89">
        <v>0</v>
      </c>
      <c r="W17" s="89">
        <v>0</v>
      </c>
      <c r="X17" s="89">
        <v>0</v>
      </c>
      <c r="Y17" s="89">
        <v>0</v>
      </c>
      <c r="Z17" s="89">
        <v>0</v>
      </c>
      <c r="AA17" s="90"/>
      <c r="AB17" s="90"/>
      <c r="AC17" s="90"/>
      <c r="AD17" s="90"/>
      <c r="AE17" s="90"/>
      <c r="AF17" s="90" t="s">
        <v>1004</v>
      </c>
      <c r="AG17" s="90"/>
      <c r="AH17" s="90"/>
      <c r="AI17" s="90"/>
      <c r="AJ17" s="90"/>
      <c r="AK17" s="92">
        <v>100</v>
      </c>
      <c r="AL17" s="89">
        <v>0</v>
      </c>
    </row>
    <row r="18" spans="1:38" x14ac:dyDescent="0.25">
      <c r="A18" s="93">
        <v>2010021506</v>
      </c>
      <c r="B18" s="90" t="s">
        <v>1020</v>
      </c>
      <c r="C18" s="90" t="s">
        <v>949</v>
      </c>
      <c r="D18" s="90" t="s">
        <v>1002</v>
      </c>
      <c r="E18" s="90" t="str">
        <f>VLOOKUP(A18,'Периметр АЭПК_3_кв_ 2017'!D:F,3,0)</f>
        <v>Да</v>
      </c>
      <c r="F18" s="89">
        <v>0</v>
      </c>
      <c r="G18" s="90" t="s">
        <v>1004</v>
      </c>
      <c r="H18" s="90"/>
      <c r="I18" s="89">
        <v>0</v>
      </c>
      <c r="J18" s="89">
        <v>0</v>
      </c>
      <c r="K18" s="89">
        <v>0</v>
      </c>
      <c r="L18" s="89">
        <v>0</v>
      </c>
      <c r="M18" s="91">
        <v>99.721000000000004</v>
      </c>
      <c r="N18" s="91">
        <v>99.721000000000004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90"/>
      <c r="AB18" s="90"/>
      <c r="AC18" s="90"/>
      <c r="AD18" s="90"/>
      <c r="AE18" s="90"/>
      <c r="AF18" s="90" t="s">
        <v>1004</v>
      </c>
      <c r="AG18" s="90"/>
      <c r="AH18" s="90"/>
      <c r="AI18" s="90"/>
      <c r="AJ18" s="90"/>
      <c r="AK18" s="92">
        <v>100</v>
      </c>
      <c r="AL18" s="89">
        <v>0</v>
      </c>
    </row>
    <row r="19" spans="1:38" x14ac:dyDescent="0.25">
      <c r="A19" s="93">
        <v>2010450108</v>
      </c>
      <c r="B19" s="90" t="s">
        <v>1021</v>
      </c>
      <c r="C19" s="90" t="s">
        <v>245</v>
      </c>
      <c r="D19" s="90" t="s">
        <v>1002</v>
      </c>
      <c r="E19" s="90" t="str">
        <f>VLOOKUP(A19,'Периметр АЭПК_3_кв_ 2017'!D:F,3,0)</f>
        <v>Да</v>
      </c>
      <c r="F19" s="89">
        <v>0</v>
      </c>
      <c r="G19" s="90" t="s">
        <v>1004</v>
      </c>
      <c r="H19" s="90"/>
      <c r="I19" s="89">
        <v>0</v>
      </c>
      <c r="J19" s="89">
        <v>0</v>
      </c>
      <c r="K19" s="89">
        <v>0</v>
      </c>
      <c r="L19" s="89">
        <v>0</v>
      </c>
      <c r="M19" s="91">
        <v>63.2712</v>
      </c>
      <c r="N19" s="91">
        <v>63.2712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90"/>
      <c r="AB19" s="90"/>
      <c r="AC19" s="90"/>
      <c r="AD19" s="90"/>
      <c r="AE19" s="90"/>
      <c r="AF19" s="90" t="s">
        <v>1004</v>
      </c>
      <c r="AG19" s="90"/>
      <c r="AH19" s="90"/>
      <c r="AI19" s="90"/>
      <c r="AJ19" s="90"/>
      <c r="AK19" s="92">
        <v>96.91</v>
      </c>
      <c r="AL19" s="89">
        <v>0</v>
      </c>
    </row>
    <row r="20" spans="1:38" x14ac:dyDescent="0.25">
      <c r="A20" s="93">
        <v>2010242201</v>
      </c>
      <c r="B20" s="90" t="s">
        <v>1022</v>
      </c>
      <c r="C20" s="90" t="s">
        <v>24</v>
      </c>
      <c r="D20" s="90" t="s">
        <v>1002</v>
      </c>
      <c r="E20" s="90" t="str">
        <f>VLOOKUP(A20,'Периметр АЭПК_3_кв_ 2017'!D:F,3,0)</f>
        <v>Да</v>
      </c>
      <c r="F20" s="89">
        <v>0</v>
      </c>
      <c r="G20" s="90" t="s">
        <v>1004</v>
      </c>
      <c r="H20" s="90"/>
      <c r="I20" s="89">
        <v>0</v>
      </c>
      <c r="J20" s="89">
        <v>0</v>
      </c>
      <c r="K20" s="89">
        <v>0</v>
      </c>
      <c r="L20" s="89">
        <v>0</v>
      </c>
      <c r="M20" s="91">
        <v>59.176000000000002</v>
      </c>
      <c r="N20" s="91">
        <v>59.176000000000002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89">
        <v>0</v>
      </c>
      <c r="Z20" s="89">
        <v>0</v>
      </c>
      <c r="AA20" s="90"/>
      <c r="AB20" s="90"/>
      <c r="AC20" s="90"/>
      <c r="AD20" s="90"/>
      <c r="AE20" s="90"/>
      <c r="AF20" s="90" t="s">
        <v>1004</v>
      </c>
      <c r="AG20" s="90"/>
      <c r="AH20" s="90"/>
      <c r="AI20" s="90"/>
      <c r="AJ20" s="90"/>
      <c r="AK20" s="92">
        <v>100</v>
      </c>
      <c r="AL20" s="89">
        <v>0</v>
      </c>
    </row>
    <row r="21" spans="1:38" x14ac:dyDescent="0.25">
      <c r="A21" s="93">
        <v>2010240800</v>
      </c>
      <c r="B21" s="90" t="s">
        <v>1023</v>
      </c>
      <c r="C21" s="90" t="s">
        <v>26</v>
      </c>
      <c r="D21" s="90" t="s">
        <v>1002</v>
      </c>
      <c r="E21" s="90" t="str">
        <f>VLOOKUP(A21,'Периметр АЭПК_3_кв_ 2017'!D:F,3,0)</f>
        <v>Да</v>
      </c>
      <c r="F21" s="89">
        <v>0</v>
      </c>
      <c r="G21" s="90" t="s">
        <v>1004</v>
      </c>
      <c r="H21" s="90"/>
      <c r="I21" s="89">
        <v>0</v>
      </c>
      <c r="J21" s="89">
        <v>0</v>
      </c>
      <c r="K21" s="89">
        <v>0</v>
      </c>
      <c r="L21" s="89">
        <v>0</v>
      </c>
      <c r="M21" s="91">
        <v>59.176000000000002</v>
      </c>
      <c r="N21" s="91">
        <v>59.176000000000002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89">
        <v>0</v>
      </c>
      <c r="W21" s="89">
        <v>0</v>
      </c>
      <c r="X21" s="89">
        <v>0</v>
      </c>
      <c r="Y21" s="89">
        <v>0</v>
      </c>
      <c r="Z21" s="89">
        <v>0</v>
      </c>
      <c r="AA21" s="90"/>
      <c r="AB21" s="90"/>
      <c r="AC21" s="90"/>
      <c r="AD21" s="90"/>
      <c r="AE21" s="90"/>
      <c r="AF21" s="90" t="s">
        <v>1004</v>
      </c>
      <c r="AG21" s="90"/>
      <c r="AH21" s="90"/>
      <c r="AI21" s="90"/>
      <c r="AJ21" s="90"/>
      <c r="AK21" s="92">
        <v>100</v>
      </c>
      <c r="AL21" s="89">
        <v>0</v>
      </c>
    </row>
    <row r="22" spans="1:38" x14ac:dyDescent="0.25">
      <c r="A22" s="93">
        <v>2010020000</v>
      </c>
      <c r="B22" s="90" t="s">
        <v>1024</v>
      </c>
      <c r="C22" s="90" t="s">
        <v>28</v>
      </c>
      <c r="D22" s="90" t="s">
        <v>1002</v>
      </c>
      <c r="E22" s="90" t="str">
        <f>VLOOKUP(A22,'Периметр АЭПК_3_кв_ 2017'!D:F,3,0)</f>
        <v>Да</v>
      </c>
      <c r="F22" s="89">
        <v>0</v>
      </c>
      <c r="G22" s="90" t="s">
        <v>1004</v>
      </c>
      <c r="H22" s="90"/>
      <c r="I22" s="89">
        <v>0</v>
      </c>
      <c r="J22" s="89">
        <v>0</v>
      </c>
      <c r="K22" s="89">
        <v>0</v>
      </c>
      <c r="L22" s="89">
        <v>0</v>
      </c>
      <c r="M22" s="91">
        <v>98.706699999999998</v>
      </c>
      <c r="N22" s="91">
        <v>98.706699999999998</v>
      </c>
      <c r="O22" s="89">
        <v>0</v>
      </c>
      <c r="P22" s="89">
        <v>0</v>
      </c>
      <c r="Q22" s="89">
        <v>0</v>
      </c>
      <c r="R22" s="89">
        <v>0</v>
      </c>
      <c r="S22" s="89">
        <v>0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90"/>
      <c r="AB22" s="90"/>
      <c r="AC22" s="90"/>
      <c r="AD22" s="90"/>
      <c r="AE22" s="90"/>
      <c r="AF22" s="90" t="s">
        <v>1004</v>
      </c>
      <c r="AG22" s="90"/>
      <c r="AH22" s="90"/>
      <c r="AI22" s="90"/>
      <c r="AJ22" s="90"/>
      <c r="AK22" s="92">
        <v>98.71</v>
      </c>
      <c r="AL22" s="89">
        <v>0</v>
      </c>
    </row>
    <row r="23" spans="1:38" x14ac:dyDescent="0.25">
      <c r="A23" s="93">
        <v>2010020602</v>
      </c>
      <c r="B23" s="90" t="s">
        <v>1025</v>
      </c>
      <c r="C23" s="90" t="s">
        <v>71</v>
      </c>
      <c r="D23" s="90" t="s">
        <v>1002</v>
      </c>
      <c r="E23" s="90" t="str">
        <f>VLOOKUP(A23,'Периметр АЭПК_3_кв_ 2017'!D:F,3,0)</f>
        <v>Да</v>
      </c>
      <c r="F23" s="89">
        <v>0</v>
      </c>
      <c r="G23" s="90" t="s">
        <v>1004</v>
      </c>
      <c r="H23" s="90"/>
      <c r="I23" s="89">
        <v>0</v>
      </c>
      <c r="J23" s="89">
        <v>0</v>
      </c>
      <c r="K23" s="89">
        <v>0</v>
      </c>
      <c r="L23" s="89">
        <v>0</v>
      </c>
      <c r="M23" s="91">
        <v>97.422399999999996</v>
      </c>
      <c r="N23" s="91">
        <v>97.422399999999996</v>
      </c>
      <c r="O23" s="89">
        <v>0</v>
      </c>
      <c r="P23" s="89">
        <v>0</v>
      </c>
      <c r="Q23" s="89">
        <v>0</v>
      </c>
      <c r="R23" s="89">
        <v>0</v>
      </c>
      <c r="S23" s="89">
        <v>0</v>
      </c>
      <c r="T23" s="89">
        <v>0</v>
      </c>
      <c r="U23" s="89">
        <v>0</v>
      </c>
      <c r="V23" s="89">
        <v>0</v>
      </c>
      <c r="W23" s="89">
        <v>0</v>
      </c>
      <c r="X23" s="89">
        <v>0</v>
      </c>
      <c r="Y23" s="89">
        <v>0</v>
      </c>
      <c r="Z23" s="89">
        <v>0</v>
      </c>
      <c r="AA23" s="90"/>
      <c r="AB23" s="90"/>
      <c r="AC23" s="90"/>
      <c r="AD23" s="90"/>
      <c r="AE23" s="90"/>
      <c r="AF23" s="90" t="s">
        <v>1004</v>
      </c>
      <c r="AG23" s="90"/>
      <c r="AH23" s="90"/>
      <c r="AI23" s="90"/>
      <c r="AJ23" s="90"/>
      <c r="AK23" s="92">
        <v>100</v>
      </c>
      <c r="AL23" s="89">
        <v>0</v>
      </c>
    </row>
    <row r="24" spans="1:38" x14ac:dyDescent="0.25">
      <c r="A24" s="93">
        <v>2010010000</v>
      </c>
      <c r="B24" s="90" t="s">
        <v>1026</v>
      </c>
      <c r="C24" s="90" t="s">
        <v>383</v>
      </c>
      <c r="D24" s="90" t="s">
        <v>1002</v>
      </c>
      <c r="E24" s="90" t="str">
        <f>VLOOKUP(A24,'Периметр АЭПК_3_кв_ 2017'!D:F,3,0)</f>
        <v>Да</v>
      </c>
      <c r="F24" s="89">
        <v>0</v>
      </c>
      <c r="G24" s="90" t="s">
        <v>1004</v>
      </c>
      <c r="H24" s="90"/>
      <c r="I24" s="89">
        <v>0</v>
      </c>
      <c r="J24" s="89">
        <v>0</v>
      </c>
      <c r="K24" s="89">
        <v>0</v>
      </c>
      <c r="L24" s="89">
        <v>0</v>
      </c>
      <c r="M24" s="91">
        <v>100</v>
      </c>
      <c r="N24" s="91">
        <v>100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  <c r="T24" s="89">
        <v>0</v>
      </c>
      <c r="U24" s="89">
        <v>0</v>
      </c>
      <c r="V24" s="89">
        <v>0</v>
      </c>
      <c r="W24" s="89">
        <v>0</v>
      </c>
      <c r="X24" s="89">
        <v>0</v>
      </c>
      <c r="Y24" s="89">
        <v>0</v>
      </c>
      <c r="Z24" s="89">
        <v>0</v>
      </c>
      <c r="AA24" s="90"/>
      <c r="AB24" s="90"/>
      <c r="AC24" s="90"/>
      <c r="AD24" s="90"/>
      <c r="AE24" s="90"/>
      <c r="AF24" s="90" t="s">
        <v>1004</v>
      </c>
      <c r="AG24" s="90"/>
      <c r="AH24" s="90"/>
      <c r="AI24" s="90"/>
      <c r="AJ24" s="90"/>
      <c r="AK24" s="92">
        <v>100</v>
      </c>
      <c r="AL24" s="89">
        <v>0</v>
      </c>
    </row>
    <row r="25" spans="1:38" x14ac:dyDescent="0.25">
      <c r="A25" s="93">
        <v>2010230915</v>
      </c>
      <c r="B25" s="90" t="s">
        <v>1027</v>
      </c>
      <c r="C25" s="90" t="s">
        <v>381</v>
      </c>
      <c r="D25" s="90" t="s">
        <v>1002</v>
      </c>
      <c r="E25" s="90" t="str">
        <f>VLOOKUP(A25,'Периметр АЭПК_3_кв_ 2017'!D:F,3,0)</f>
        <v>Да</v>
      </c>
      <c r="F25" s="89">
        <v>0</v>
      </c>
      <c r="G25" s="90" t="s">
        <v>1004</v>
      </c>
      <c r="H25" s="90"/>
      <c r="I25" s="89">
        <v>0</v>
      </c>
      <c r="J25" s="89">
        <v>0</v>
      </c>
      <c r="K25" s="89">
        <v>0</v>
      </c>
      <c r="L25" s="89">
        <v>0</v>
      </c>
      <c r="M25" s="91">
        <v>51</v>
      </c>
      <c r="N25" s="91">
        <v>51</v>
      </c>
      <c r="O25" s="89">
        <v>0</v>
      </c>
      <c r="P25" s="89">
        <v>0</v>
      </c>
      <c r="Q25" s="89">
        <v>0</v>
      </c>
      <c r="R25" s="89">
        <v>0</v>
      </c>
      <c r="S25" s="89">
        <v>0</v>
      </c>
      <c r="T25" s="89">
        <v>0</v>
      </c>
      <c r="U25" s="89">
        <v>0</v>
      </c>
      <c r="V25" s="89">
        <v>0</v>
      </c>
      <c r="W25" s="89">
        <v>0</v>
      </c>
      <c r="X25" s="89">
        <v>0</v>
      </c>
      <c r="Y25" s="89">
        <v>0</v>
      </c>
      <c r="Z25" s="89">
        <v>0</v>
      </c>
      <c r="AA25" s="90"/>
      <c r="AB25" s="90"/>
      <c r="AC25" s="90"/>
      <c r="AD25" s="90"/>
      <c r="AE25" s="90"/>
      <c r="AF25" s="90" t="s">
        <v>1004</v>
      </c>
      <c r="AG25" s="90"/>
      <c r="AH25" s="90"/>
      <c r="AI25" s="90"/>
      <c r="AJ25" s="90"/>
      <c r="AK25" s="92">
        <v>51</v>
      </c>
      <c r="AL25" s="89">
        <v>0</v>
      </c>
    </row>
    <row r="26" spans="1:38" x14ac:dyDescent="0.25">
      <c r="A26" s="93">
        <v>2010933000</v>
      </c>
      <c r="B26" s="90" t="s">
        <v>1028</v>
      </c>
      <c r="C26" s="90" t="s">
        <v>513</v>
      </c>
      <c r="D26" s="90" t="s">
        <v>1002</v>
      </c>
      <c r="E26" s="90" t="str">
        <f>VLOOKUP(A26,'Периметр АЭПК_3_кв_ 2017'!D:F,3,0)</f>
        <v>Да</v>
      </c>
      <c r="F26" s="89">
        <v>0</v>
      </c>
      <c r="G26" s="90" t="s">
        <v>1004</v>
      </c>
      <c r="H26" s="90"/>
      <c r="I26" s="89">
        <v>0</v>
      </c>
      <c r="J26" s="89">
        <v>0</v>
      </c>
      <c r="K26" s="89">
        <v>0</v>
      </c>
      <c r="L26" s="89">
        <v>0</v>
      </c>
      <c r="M26" s="91">
        <v>66.849999999999994</v>
      </c>
      <c r="N26" s="91">
        <v>66.849999999999994</v>
      </c>
      <c r="O26" s="89">
        <v>0</v>
      </c>
      <c r="P26" s="89">
        <v>0</v>
      </c>
      <c r="Q26" s="89">
        <v>0</v>
      </c>
      <c r="R26" s="89">
        <v>0</v>
      </c>
      <c r="S26" s="89">
        <v>0</v>
      </c>
      <c r="T26" s="89">
        <v>0</v>
      </c>
      <c r="U26" s="89">
        <v>0</v>
      </c>
      <c r="V26" s="89">
        <v>0</v>
      </c>
      <c r="W26" s="89">
        <v>0</v>
      </c>
      <c r="X26" s="89">
        <v>0</v>
      </c>
      <c r="Y26" s="89">
        <v>0</v>
      </c>
      <c r="Z26" s="89">
        <v>0</v>
      </c>
      <c r="AA26" s="90"/>
      <c r="AB26" s="90"/>
      <c r="AC26" s="90"/>
      <c r="AD26" s="90"/>
      <c r="AE26" s="90"/>
      <c r="AF26" s="90" t="s">
        <v>1004</v>
      </c>
      <c r="AG26" s="90"/>
      <c r="AH26" s="90"/>
      <c r="AI26" s="90"/>
      <c r="AJ26" s="90"/>
      <c r="AK26" s="92">
        <v>100</v>
      </c>
      <c r="AL26" s="89">
        <v>0</v>
      </c>
    </row>
    <row r="27" spans="1:38" x14ac:dyDescent="0.25">
      <c r="A27" s="93">
        <v>2010460000</v>
      </c>
      <c r="B27" s="90" t="s">
        <v>1029</v>
      </c>
      <c r="C27" s="90" t="s">
        <v>246</v>
      </c>
      <c r="D27" s="90" t="s">
        <v>1002</v>
      </c>
      <c r="E27" s="90" t="str">
        <f>VLOOKUP(A27,'Периметр АЭПК_3_кв_ 2017'!D:F,3,0)</f>
        <v>Да</v>
      </c>
      <c r="F27" s="89">
        <v>0</v>
      </c>
      <c r="G27" s="90" t="s">
        <v>1004</v>
      </c>
      <c r="H27" s="90"/>
      <c r="I27" s="89">
        <v>0</v>
      </c>
      <c r="J27" s="89">
        <v>0</v>
      </c>
      <c r="K27" s="89">
        <v>0</v>
      </c>
      <c r="L27" s="89">
        <v>0</v>
      </c>
      <c r="M27" s="91">
        <v>100</v>
      </c>
      <c r="N27" s="91">
        <v>100</v>
      </c>
      <c r="O27" s="89">
        <v>0</v>
      </c>
      <c r="P27" s="89">
        <v>0</v>
      </c>
      <c r="Q27" s="89">
        <v>0</v>
      </c>
      <c r="R27" s="89">
        <v>0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0</v>
      </c>
      <c r="Z27" s="89">
        <v>0</v>
      </c>
      <c r="AA27" s="90"/>
      <c r="AB27" s="90"/>
      <c r="AC27" s="90"/>
      <c r="AD27" s="90"/>
      <c r="AE27" s="90"/>
      <c r="AF27" s="90" t="s">
        <v>1004</v>
      </c>
      <c r="AG27" s="90"/>
      <c r="AH27" s="90"/>
      <c r="AI27" s="90"/>
      <c r="AJ27" s="90"/>
      <c r="AK27" s="92">
        <v>100</v>
      </c>
      <c r="AL27" s="89">
        <v>0</v>
      </c>
    </row>
    <row r="28" spans="1:38" x14ac:dyDescent="0.25">
      <c r="A28" s="93">
        <v>2010340000</v>
      </c>
      <c r="B28" s="90" t="s">
        <v>1030</v>
      </c>
      <c r="C28" s="90" t="s">
        <v>32</v>
      </c>
      <c r="D28" s="90" t="s">
        <v>1002</v>
      </c>
      <c r="E28" s="90" t="str">
        <f>VLOOKUP(A28,'Периметр АЭПК_3_кв_ 2017'!D:F,3,0)</f>
        <v>Да</v>
      </c>
      <c r="F28" s="89">
        <v>0</v>
      </c>
      <c r="G28" s="90" t="s">
        <v>1004</v>
      </c>
      <c r="H28" s="90"/>
      <c r="I28" s="89">
        <v>0</v>
      </c>
      <c r="J28" s="89">
        <v>0</v>
      </c>
      <c r="K28" s="89">
        <v>0</v>
      </c>
      <c r="L28" s="89">
        <v>0</v>
      </c>
      <c r="M28" s="91">
        <v>80.087000000000003</v>
      </c>
      <c r="N28" s="91">
        <v>80.087000000000003</v>
      </c>
      <c r="O28" s="89">
        <v>0</v>
      </c>
      <c r="P28" s="89">
        <v>0</v>
      </c>
      <c r="Q28" s="89">
        <v>0</v>
      </c>
      <c r="R28" s="89">
        <v>0</v>
      </c>
      <c r="S28" s="89">
        <v>0</v>
      </c>
      <c r="T28" s="89">
        <v>0</v>
      </c>
      <c r="U28" s="89">
        <v>0</v>
      </c>
      <c r="V28" s="89">
        <v>0</v>
      </c>
      <c r="W28" s="89">
        <v>0</v>
      </c>
      <c r="X28" s="89">
        <v>0</v>
      </c>
      <c r="Y28" s="89">
        <v>0</v>
      </c>
      <c r="Z28" s="89">
        <v>0</v>
      </c>
      <c r="AA28" s="90"/>
      <c r="AB28" s="90"/>
      <c r="AC28" s="90"/>
      <c r="AD28" s="90"/>
      <c r="AE28" s="90"/>
      <c r="AF28" s="90" t="s">
        <v>1004</v>
      </c>
      <c r="AG28" s="90"/>
      <c r="AH28" s="90"/>
      <c r="AI28" s="90"/>
      <c r="AJ28" s="90"/>
      <c r="AK28" s="92">
        <v>80.09</v>
      </c>
      <c r="AL28" s="89">
        <v>0</v>
      </c>
    </row>
    <row r="29" spans="1:38" x14ac:dyDescent="0.25">
      <c r="A29" s="93">
        <v>2010591900</v>
      </c>
      <c r="B29" s="90" t="s">
        <v>1032</v>
      </c>
      <c r="C29" s="90" t="s">
        <v>359</v>
      </c>
      <c r="D29" s="90" t="s">
        <v>1031</v>
      </c>
      <c r="E29" s="90" t="str">
        <f>VLOOKUP(A29,'Периметр АЭПК_3_кв_ 2017'!D:F,3,0)</f>
        <v>Да</v>
      </c>
      <c r="F29" s="89">
        <v>0</v>
      </c>
      <c r="G29" s="90" t="s">
        <v>1004</v>
      </c>
      <c r="H29" s="90"/>
      <c r="I29" s="89">
        <v>0</v>
      </c>
      <c r="J29" s="89">
        <v>0</v>
      </c>
      <c r="K29" s="89">
        <v>0</v>
      </c>
      <c r="L29" s="89">
        <v>0</v>
      </c>
      <c r="M29" s="91">
        <v>45.190100000000001</v>
      </c>
      <c r="N29" s="91">
        <v>45.190100000000001</v>
      </c>
      <c r="O29" s="89">
        <v>0</v>
      </c>
      <c r="P29" s="89">
        <v>0</v>
      </c>
      <c r="Q29" s="89">
        <v>0</v>
      </c>
      <c r="R29" s="89">
        <v>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0</v>
      </c>
      <c r="Z29" s="89">
        <v>0</v>
      </c>
      <c r="AA29" s="90"/>
      <c r="AB29" s="90"/>
      <c r="AC29" s="90"/>
      <c r="AD29" s="90"/>
      <c r="AE29" s="90"/>
      <c r="AF29" s="90" t="s">
        <v>1004</v>
      </c>
      <c r="AG29" s="90"/>
      <c r="AH29" s="90"/>
      <c r="AI29" s="90"/>
      <c r="AJ29" s="90"/>
      <c r="AK29" s="92">
        <v>51</v>
      </c>
      <c r="AL29" s="89">
        <v>0</v>
      </c>
    </row>
    <row r="30" spans="1:38" x14ac:dyDescent="0.25">
      <c r="A30" s="93">
        <v>2010350000</v>
      </c>
      <c r="B30" s="90" t="s">
        <v>1033</v>
      </c>
      <c r="C30" s="90" t="s">
        <v>34</v>
      </c>
      <c r="D30" s="90" t="s">
        <v>1002</v>
      </c>
      <c r="E30" s="90" t="str">
        <f>VLOOKUP(A30,'Периметр АЭПК_3_кв_ 2017'!D:F,3,0)</f>
        <v>Да</v>
      </c>
      <c r="F30" s="89">
        <v>0</v>
      </c>
      <c r="G30" s="90" t="s">
        <v>1004</v>
      </c>
      <c r="H30" s="90"/>
      <c r="I30" s="89">
        <v>0</v>
      </c>
      <c r="J30" s="89">
        <v>0</v>
      </c>
      <c r="K30" s="89">
        <v>0</v>
      </c>
      <c r="L30" s="89">
        <v>0</v>
      </c>
      <c r="M30" s="91">
        <v>88.350999999999999</v>
      </c>
      <c r="N30" s="91">
        <v>88.350999999999999</v>
      </c>
      <c r="O30" s="89">
        <v>0</v>
      </c>
      <c r="P30" s="89">
        <v>0</v>
      </c>
      <c r="Q30" s="89">
        <v>0</v>
      </c>
      <c r="R30" s="89">
        <v>0</v>
      </c>
      <c r="S30" s="89">
        <v>0</v>
      </c>
      <c r="T30" s="89">
        <v>0</v>
      </c>
      <c r="U30" s="89">
        <v>0</v>
      </c>
      <c r="V30" s="89">
        <v>0</v>
      </c>
      <c r="W30" s="89">
        <v>0</v>
      </c>
      <c r="X30" s="89">
        <v>0</v>
      </c>
      <c r="Y30" s="89">
        <v>0</v>
      </c>
      <c r="Z30" s="89">
        <v>0</v>
      </c>
      <c r="AA30" s="90"/>
      <c r="AB30" s="90"/>
      <c r="AC30" s="90"/>
      <c r="AD30" s="90"/>
      <c r="AE30" s="90"/>
      <c r="AF30" s="90" t="s">
        <v>1004</v>
      </c>
      <c r="AG30" s="90"/>
      <c r="AH30" s="90"/>
      <c r="AI30" s="90"/>
      <c r="AJ30" s="90"/>
      <c r="AK30" s="92">
        <v>100</v>
      </c>
      <c r="AL30" s="89">
        <v>0</v>
      </c>
    </row>
    <row r="31" spans="1:38" x14ac:dyDescent="0.25">
      <c r="A31" s="93">
        <v>2010230900</v>
      </c>
      <c r="B31" s="90" t="s">
        <v>1034</v>
      </c>
      <c r="C31" s="90" t="s">
        <v>36</v>
      </c>
      <c r="D31" s="90" t="s">
        <v>1002</v>
      </c>
      <c r="E31" s="90" t="str">
        <f>VLOOKUP(A31,'Периметр АЭПК_3_кв_ 2017'!D:F,3,0)</f>
        <v>Да</v>
      </c>
      <c r="F31" s="89">
        <v>0</v>
      </c>
      <c r="G31" s="90" t="s">
        <v>1004</v>
      </c>
      <c r="H31" s="90"/>
      <c r="I31" s="89">
        <v>0</v>
      </c>
      <c r="J31" s="89">
        <v>0</v>
      </c>
      <c r="K31" s="89">
        <v>0</v>
      </c>
      <c r="L31" s="89">
        <v>0</v>
      </c>
      <c r="M31" s="91">
        <v>100</v>
      </c>
      <c r="N31" s="91">
        <v>100</v>
      </c>
      <c r="O31" s="89">
        <v>0</v>
      </c>
      <c r="P31" s="89">
        <v>0</v>
      </c>
      <c r="Q31" s="89">
        <v>0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89">
        <v>0</v>
      </c>
      <c r="Z31" s="89">
        <v>0</v>
      </c>
      <c r="AA31" s="90"/>
      <c r="AB31" s="90"/>
      <c r="AC31" s="90"/>
      <c r="AD31" s="90"/>
      <c r="AE31" s="90"/>
      <c r="AF31" s="90" t="s">
        <v>1004</v>
      </c>
      <c r="AG31" s="90"/>
      <c r="AH31" s="90"/>
      <c r="AI31" s="90"/>
      <c r="AJ31" s="90"/>
      <c r="AK31" s="92">
        <v>100</v>
      </c>
      <c r="AL31" s="89">
        <v>0</v>
      </c>
    </row>
    <row r="32" spans="1:38" x14ac:dyDescent="0.25">
      <c r="A32" s="93">
        <v>2010591320</v>
      </c>
      <c r="B32" s="90" t="s">
        <v>1035</v>
      </c>
      <c r="C32" s="90" t="s">
        <v>689</v>
      </c>
      <c r="D32" s="90" t="s">
        <v>1002</v>
      </c>
      <c r="E32" s="90" t="str">
        <f>VLOOKUP(A32,'Периметр АЭПК_3_кв_ 2017'!D:F,3,0)</f>
        <v>Да</v>
      </c>
      <c r="F32" s="89">
        <v>0</v>
      </c>
      <c r="G32" s="90" t="s">
        <v>1004</v>
      </c>
      <c r="H32" s="90"/>
      <c r="I32" s="89">
        <v>0</v>
      </c>
      <c r="J32" s="89">
        <v>0</v>
      </c>
      <c r="K32" s="89">
        <v>0</v>
      </c>
      <c r="L32" s="89">
        <v>0</v>
      </c>
      <c r="M32" s="91">
        <v>100</v>
      </c>
      <c r="N32" s="91">
        <v>100</v>
      </c>
      <c r="O32" s="89">
        <v>0</v>
      </c>
      <c r="P32" s="89">
        <v>0</v>
      </c>
      <c r="Q32" s="89">
        <v>0</v>
      </c>
      <c r="R32" s="89">
        <v>0</v>
      </c>
      <c r="S32" s="89">
        <v>0</v>
      </c>
      <c r="T32" s="89">
        <v>0</v>
      </c>
      <c r="U32" s="89">
        <v>0</v>
      </c>
      <c r="V32" s="89">
        <v>0</v>
      </c>
      <c r="W32" s="89">
        <v>0</v>
      </c>
      <c r="X32" s="89">
        <v>0</v>
      </c>
      <c r="Y32" s="89">
        <v>0</v>
      </c>
      <c r="Z32" s="89">
        <v>0</v>
      </c>
      <c r="AA32" s="90"/>
      <c r="AB32" s="90"/>
      <c r="AC32" s="90"/>
      <c r="AD32" s="90"/>
      <c r="AE32" s="90"/>
      <c r="AF32" s="90" t="s">
        <v>1004</v>
      </c>
      <c r="AG32" s="90"/>
      <c r="AH32" s="90"/>
      <c r="AI32" s="90"/>
      <c r="AJ32" s="90"/>
      <c r="AK32" s="92">
        <v>100</v>
      </c>
      <c r="AL32" s="89">
        <v>0</v>
      </c>
    </row>
    <row r="33" spans="1:38" x14ac:dyDescent="0.25">
      <c r="A33" s="93">
        <v>2010590700</v>
      </c>
      <c r="B33" s="90" t="s">
        <v>1036</v>
      </c>
      <c r="C33" s="90" t="s">
        <v>38</v>
      </c>
      <c r="D33" s="90" t="s">
        <v>1002</v>
      </c>
      <c r="E33" s="90" t="str">
        <f>VLOOKUP(A33,'Периметр АЭПК_3_кв_ 2017'!D:F,3,0)</f>
        <v>Да</v>
      </c>
      <c r="F33" s="89">
        <v>0</v>
      </c>
      <c r="G33" s="90" t="s">
        <v>1004</v>
      </c>
      <c r="H33" s="90"/>
      <c r="I33" s="89">
        <v>0</v>
      </c>
      <c r="J33" s="89">
        <v>0</v>
      </c>
      <c r="K33" s="89">
        <v>0</v>
      </c>
      <c r="L33" s="89">
        <v>0</v>
      </c>
      <c r="M33" s="91">
        <v>88.350999999999999</v>
      </c>
      <c r="N33" s="91">
        <v>88.350999999999999</v>
      </c>
      <c r="O33" s="89">
        <v>0</v>
      </c>
      <c r="P33" s="89">
        <v>0</v>
      </c>
      <c r="Q33" s="89">
        <v>0</v>
      </c>
      <c r="R33" s="89">
        <v>0</v>
      </c>
      <c r="S33" s="89">
        <v>0</v>
      </c>
      <c r="T33" s="89">
        <v>0</v>
      </c>
      <c r="U33" s="89">
        <v>0</v>
      </c>
      <c r="V33" s="89">
        <v>0</v>
      </c>
      <c r="W33" s="89">
        <v>0</v>
      </c>
      <c r="X33" s="89">
        <v>0</v>
      </c>
      <c r="Y33" s="89">
        <v>0</v>
      </c>
      <c r="Z33" s="89">
        <v>0</v>
      </c>
      <c r="AA33" s="90"/>
      <c r="AB33" s="90"/>
      <c r="AC33" s="90"/>
      <c r="AD33" s="90"/>
      <c r="AE33" s="90"/>
      <c r="AF33" s="90" t="s">
        <v>1004</v>
      </c>
      <c r="AG33" s="90"/>
      <c r="AH33" s="90"/>
      <c r="AI33" s="90"/>
      <c r="AJ33" s="90"/>
      <c r="AK33" s="92">
        <v>100</v>
      </c>
      <c r="AL33" s="89">
        <v>0</v>
      </c>
    </row>
    <row r="34" spans="1:38" x14ac:dyDescent="0.25">
      <c r="A34" s="93">
        <v>2010591300</v>
      </c>
      <c r="B34" s="90" t="s">
        <v>1037</v>
      </c>
      <c r="C34" s="90" t="s">
        <v>652</v>
      </c>
      <c r="D34" s="90" t="s">
        <v>1002</v>
      </c>
      <c r="E34" s="90" t="str">
        <f>VLOOKUP(A34,'Периметр АЭПК_3_кв_ 2017'!D:F,3,0)</f>
        <v>Да</v>
      </c>
      <c r="F34" s="89">
        <v>0</v>
      </c>
      <c r="G34" s="90" t="s">
        <v>1004</v>
      </c>
      <c r="H34" s="90"/>
      <c r="I34" s="89">
        <v>0</v>
      </c>
      <c r="J34" s="89">
        <v>0</v>
      </c>
      <c r="K34" s="89">
        <v>0</v>
      </c>
      <c r="L34" s="89">
        <v>0</v>
      </c>
      <c r="M34" s="91">
        <v>88.350999999999999</v>
      </c>
      <c r="N34" s="91">
        <v>88.350999999999999</v>
      </c>
      <c r="O34" s="89">
        <v>0</v>
      </c>
      <c r="P34" s="89">
        <v>0</v>
      </c>
      <c r="Q34" s="89">
        <v>0</v>
      </c>
      <c r="R34" s="89">
        <v>0</v>
      </c>
      <c r="S34" s="89">
        <v>0</v>
      </c>
      <c r="T34" s="89">
        <v>0</v>
      </c>
      <c r="U34" s="89">
        <v>0</v>
      </c>
      <c r="V34" s="89">
        <v>0</v>
      </c>
      <c r="W34" s="89">
        <v>0</v>
      </c>
      <c r="X34" s="89">
        <v>0</v>
      </c>
      <c r="Y34" s="89">
        <v>0</v>
      </c>
      <c r="Z34" s="89">
        <v>0</v>
      </c>
      <c r="AA34" s="90"/>
      <c r="AB34" s="90"/>
      <c r="AC34" s="90"/>
      <c r="AD34" s="90"/>
      <c r="AE34" s="90"/>
      <c r="AF34" s="90" t="s">
        <v>1004</v>
      </c>
      <c r="AG34" s="90"/>
      <c r="AH34" s="90"/>
      <c r="AI34" s="90"/>
      <c r="AJ34" s="90"/>
      <c r="AK34" s="92">
        <v>100</v>
      </c>
      <c r="AL34" s="89">
        <v>0</v>
      </c>
    </row>
    <row r="35" spans="1:38" x14ac:dyDescent="0.25">
      <c r="A35" s="93">
        <v>6090010000</v>
      </c>
      <c r="B35" s="90" t="s">
        <v>1039</v>
      </c>
      <c r="C35" s="90" t="s">
        <v>356</v>
      </c>
      <c r="D35" s="90" t="s">
        <v>1038</v>
      </c>
      <c r="E35" s="90" t="str">
        <f>VLOOKUP(A35,'Периметр АЭПК_3_кв_ 2017'!D:F,3,0)</f>
        <v>Ликвидирован</v>
      </c>
      <c r="F35" s="89">
        <v>0</v>
      </c>
      <c r="G35" s="90" t="s">
        <v>1004</v>
      </c>
      <c r="H35" s="90"/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89">
        <v>0</v>
      </c>
      <c r="O35" s="89">
        <v>0</v>
      </c>
      <c r="P35" s="89">
        <v>0</v>
      </c>
      <c r="Q35" s="89">
        <v>0</v>
      </c>
      <c r="R35" s="89">
        <v>0</v>
      </c>
      <c r="S35" s="89">
        <v>0</v>
      </c>
      <c r="T35" s="89">
        <v>0</v>
      </c>
      <c r="U35" s="89">
        <v>0</v>
      </c>
      <c r="V35" s="89">
        <v>0</v>
      </c>
      <c r="W35" s="89">
        <v>0</v>
      </c>
      <c r="X35" s="89">
        <v>0</v>
      </c>
      <c r="Y35" s="89">
        <v>0</v>
      </c>
      <c r="Z35" s="89">
        <v>0</v>
      </c>
      <c r="AA35" s="90"/>
      <c r="AB35" s="90"/>
      <c r="AC35" s="90"/>
      <c r="AD35" s="90"/>
      <c r="AE35" s="90"/>
      <c r="AF35" s="90" t="s">
        <v>1004</v>
      </c>
      <c r="AG35" s="90"/>
      <c r="AH35" s="90"/>
      <c r="AI35" s="90"/>
      <c r="AJ35" s="90"/>
      <c r="AK35" s="89">
        <v>0</v>
      </c>
      <c r="AL35" s="89">
        <v>0</v>
      </c>
    </row>
    <row r="36" spans="1:38" x14ac:dyDescent="0.25">
      <c r="A36" s="93">
        <v>2010230902</v>
      </c>
      <c r="B36" s="90" t="s">
        <v>1040</v>
      </c>
      <c r="C36" s="90" t="s">
        <v>214</v>
      </c>
      <c r="D36" s="90" t="s">
        <v>1002</v>
      </c>
      <c r="E36" s="90" t="str">
        <f>VLOOKUP(A36,'Периметр АЭПК_3_кв_ 2017'!D:F,3,0)</f>
        <v>Да</v>
      </c>
      <c r="F36" s="89">
        <v>0</v>
      </c>
      <c r="G36" s="90" t="s">
        <v>1004</v>
      </c>
      <c r="H36" s="90"/>
      <c r="I36" s="89">
        <v>0</v>
      </c>
      <c r="J36" s="89">
        <v>0</v>
      </c>
      <c r="K36" s="89">
        <v>0</v>
      </c>
      <c r="L36" s="89">
        <v>0</v>
      </c>
      <c r="M36" s="91">
        <v>100</v>
      </c>
      <c r="N36" s="91">
        <v>100</v>
      </c>
      <c r="O36" s="89">
        <v>0</v>
      </c>
      <c r="P36" s="89">
        <v>0</v>
      </c>
      <c r="Q36" s="89">
        <v>0</v>
      </c>
      <c r="R36" s="89">
        <v>0</v>
      </c>
      <c r="S36" s="89">
        <v>0</v>
      </c>
      <c r="T36" s="89">
        <v>0</v>
      </c>
      <c r="U36" s="89">
        <v>0</v>
      </c>
      <c r="V36" s="89">
        <v>0</v>
      </c>
      <c r="W36" s="89">
        <v>0</v>
      </c>
      <c r="X36" s="89">
        <v>0</v>
      </c>
      <c r="Y36" s="89">
        <v>0</v>
      </c>
      <c r="Z36" s="89">
        <v>0</v>
      </c>
      <c r="AA36" s="90"/>
      <c r="AB36" s="90"/>
      <c r="AC36" s="90"/>
      <c r="AD36" s="90"/>
      <c r="AE36" s="90"/>
      <c r="AF36" s="90" t="s">
        <v>1004</v>
      </c>
      <c r="AG36" s="90"/>
      <c r="AH36" s="90"/>
      <c r="AI36" s="90"/>
      <c r="AJ36" s="90"/>
      <c r="AK36" s="92">
        <v>100</v>
      </c>
      <c r="AL36" s="89">
        <v>0</v>
      </c>
    </row>
    <row r="37" spans="1:38" x14ac:dyDescent="0.25">
      <c r="A37" s="93">
        <v>2010230904</v>
      </c>
      <c r="B37" s="90" t="s">
        <v>1041</v>
      </c>
      <c r="C37" s="90" t="s">
        <v>41</v>
      </c>
      <c r="D37" s="90" t="s">
        <v>1002</v>
      </c>
      <c r="E37" s="90" t="str">
        <f>VLOOKUP(A37,'Периметр АЭПК_3_кв_ 2017'!D:F,3,0)</f>
        <v>Да</v>
      </c>
      <c r="F37" s="89">
        <v>0</v>
      </c>
      <c r="G37" s="90" t="s">
        <v>1004</v>
      </c>
      <c r="H37" s="90"/>
      <c r="I37" s="89">
        <v>0</v>
      </c>
      <c r="J37" s="89">
        <v>0</v>
      </c>
      <c r="K37" s="89">
        <v>0</v>
      </c>
      <c r="L37" s="89">
        <v>0</v>
      </c>
      <c r="M37" s="91">
        <v>100</v>
      </c>
      <c r="N37" s="91">
        <v>100</v>
      </c>
      <c r="O37" s="89">
        <v>0</v>
      </c>
      <c r="P37" s="89">
        <v>0</v>
      </c>
      <c r="Q37" s="89">
        <v>0</v>
      </c>
      <c r="R37" s="89">
        <v>0</v>
      </c>
      <c r="S37" s="89">
        <v>0</v>
      </c>
      <c r="T37" s="89">
        <v>0</v>
      </c>
      <c r="U37" s="89">
        <v>0</v>
      </c>
      <c r="V37" s="89">
        <v>0</v>
      </c>
      <c r="W37" s="89">
        <v>0</v>
      </c>
      <c r="X37" s="89">
        <v>0</v>
      </c>
      <c r="Y37" s="89">
        <v>0</v>
      </c>
      <c r="Z37" s="89">
        <v>0</v>
      </c>
      <c r="AA37" s="90"/>
      <c r="AB37" s="90"/>
      <c r="AC37" s="90"/>
      <c r="AD37" s="90"/>
      <c r="AE37" s="90"/>
      <c r="AF37" s="90" t="s">
        <v>1004</v>
      </c>
      <c r="AG37" s="90"/>
      <c r="AH37" s="90"/>
      <c r="AI37" s="90"/>
      <c r="AJ37" s="90"/>
      <c r="AK37" s="92">
        <v>100</v>
      </c>
      <c r="AL37" s="89">
        <v>0</v>
      </c>
    </row>
    <row r="38" spans="1:38" x14ac:dyDescent="0.25">
      <c r="A38" s="93">
        <v>2010000000</v>
      </c>
      <c r="B38" s="90" t="s">
        <v>1042</v>
      </c>
      <c r="C38" s="90" t="s">
        <v>45</v>
      </c>
      <c r="D38" s="90" t="s">
        <v>1002</v>
      </c>
      <c r="E38" s="90" t="str">
        <f>VLOOKUP(A38,'Периметр АЭПК_3_кв_ 2017'!D:F,3,0)</f>
        <v>Да</v>
      </c>
      <c r="F38" s="89">
        <v>0</v>
      </c>
      <c r="G38" s="90" t="s">
        <v>1004</v>
      </c>
      <c r="H38" s="90"/>
      <c r="I38" s="89">
        <v>0</v>
      </c>
      <c r="J38" s="89">
        <v>0</v>
      </c>
      <c r="K38" s="89">
        <v>0</v>
      </c>
      <c r="L38" s="89">
        <v>0</v>
      </c>
      <c r="M38" s="91">
        <v>100</v>
      </c>
      <c r="N38" s="91">
        <v>100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90"/>
      <c r="AB38" s="90"/>
      <c r="AC38" s="90"/>
      <c r="AD38" s="90"/>
      <c r="AE38" s="90"/>
      <c r="AF38" s="90" t="s">
        <v>1004</v>
      </c>
      <c r="AG38" s="90"/>
      <c r="AH38" s="90"/>
      <c r="AI38" s="90"/>
      <c r="AJ38" s="90"/>
      <c r="AK38" s="89">
        <v>0</v>
      </c>
      <c r="AL38" s="89">
        <v>0</v>
      </c>
    </row>
    <row r="39" spans="1:38" x14ac:dyDescent="0.25">
      <c r="A39" s="93">
        <v>2010370000</v>
      </c>
      <c r="B39" s="90" t="s">
        <v>1043</v>
      </c>
      <c r="C39" s="90" t="s">
        <v>47</v>
      </c>
      <c r="D39" s="90" t="s">
        <v>1002</v>
      </c>
      <c r="E39" s="90" t="str">
        <f>VLOOKUP(A39,'Периметр АЭПК_3_кв_ 2017'!D:F,3,0)</f>
        <v>Да</v>
      </c>
      <c r="F39" s="89">
        <v>0</v>
      </c>
      <c r="G39" s="90" t="s">
        <v>1004</v>
      </c>
      <c r="H39" s="90"/>
      <c r="I39" s="89">
        <v>0</v>
      </c>
      <c r="J39" s="89">
        <v>0</v>
      </c>
      <c r="K39" s="89">
        <v>0</v>
      </c>
      <c r="L39" s="89">
        <v>0</v>
      </c>
      <c r="M39" s="91">
        <v>100</v>
      </c>
      <c r="N39" s="91">
        <v>100</v>
      </c>
      <c r="O39" s="89">
        <v>0</v>
      </c>
      <c r="P39" s="89">
        <v>0</v>
      </c>
      <c r="Q39" s="89">
        <v>0</v>
      </c>
      <c r="R39" s="89">
        <v>0</v>
      </c>
      <c r="S39" s="89">
        <v>0</v>
      </c>
      <c r="T39" s="89">
        <v>0</v>
      </c>
      <c r="U39" s="89">
        <v>0</v>
      </c>
      <c r="V39" s="89">
        <v>0</v>
      </c>
      <c r="W39" s="89">
        <v>0</v>
      </c>
      <c r="X39" s="89">
        <v>0</v>
      </c>
      <c r="Y39" s="89">
        <v>0</v>
      </c>
      <c r="Z39" s="89">
        <v>0</v>
      </c>
      <c r="AA39" s="90"/>
      <c r="AB39" s="90"/>
      <c r="AC39" s="90"/>
      <c r="AD39" s="90"/>
      <c r="AE39" s="90"/>
      <c r="AF39" s="90" t="s">
        <v>1004</v>
      </c>
      <c r="AG39" s="90"/>
      <c r="AH39" s="90"/>
      <c r="AI39" s="90"/>
      <c r="AJ39" s="90"/>
      <c r="AK39" s="92">
        <v>100</v>
      </c>
      <c r="AL39" s="89">
        <v>0</v>
      </c>
    </row>
    <row r="40" spans="1:38" x14ac:dyDescent="0.25">
      <c r="A40" s="93">
        <v>2010592100</v>
      </c>
      <c r="B40" s="90" t="s">
        <v>1044</v>
      </c>
      <c r="C40" s="90" t="s">
        <v>49</v>
      </c>
      <c r="D40" s="90" t="s">
        <v>1002</v>
      </c>
      <c r="E40" s="90" t="str">
        <f>VLOOKUP(A40,'Периметр АЭПК_3_кв_ 2017'!D:F,3,0)</f>
        <v>Да</v>
      </c>
      <c r="F40" s="89">
        <v>0</v>
      </c>
      <c r="G40" s="90" t="s">
        <v>1004</v>
      </c>
      <c r="H40" s="90"/>
      <c r="I40" s="89">
        <v>0</v>
      </c>
      <c r="J40" s="89">
        <v>0</v>
      </c>
      <c r="K40" s="89">
        <v>0</v>
      </c>
      <c r="L40" s="89">
        <v>0</v>
      </c>
      <c r="M40" s="91">
        <v>88.350999999999999</v>
      </c>
      <c r="N40" s="91">
        <v>88.350999999999999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90"/>
      <c r="AB40" s="90"/>
      <c r="AC40" s="90"/>
      <c r="AD40" s="90"/>
      <c r="AE40" s="90"/>
      <c r="AF40" s="90" t="s">
        <v>1004</v>
      </c>
      <c r="AG40" s="90"/>
      <c r="AH40" s="90"/>
      <c r="AI40" s="90"/>
      <c r="AJ40" s="90"/>
      <c r="AK40" s="92">
        <v>100</v>
      </c>
      <c r="AL40" s="89">
        <v>0</v>
      </c>
    </row>
    <row r="41" spans="1:38" x14ac:dyDescent="0.25">
      <c r="A41" s="93">
        <v>2010050000</v>
      </c>
      <c r="B41" s="90" t="s">
        <v>1045</v>
      </c>
      <c r="C41" s="90" t="s">
        <v>228</v>
      </c>
      <c r="D41" s="90" t="s">
        <v>1002</v>
      </c>
      <c r="E41" s="90" t="str">
        <f>VLOOKUP(A41,'Периметр АЭПК_3_кв_ 2017'!D:F,3,0)</f>
        <v>Да</v>
      </c>
      <c r="F41" s="89">
        <v>0</v>
      </c>
      <c r="G41" s="90" t="s">
        <v>1004</v>
      </c>
      <c r="H41" s="90"/>
      <c r="I41" s="89">
        <v>0</v>
      </c>
      <c r="J41" s="89">
        <v>0</v>
      </c>
      <c r="K41" s="89">
        <v>0</v>
      </c>
      <c r="L41" s="89">
        <v>0</v>
      </c>
      <c r="M41" s="91">
        <v>74.84</v>
      </c>
      <c r="N41" s="91">
        <v>74.84</v>
      </c>
      <c r="O41" s="89">
        <v>0</v>
      </c>
      <c r="P41" s="89">
        <v>0</v>
      </c>
      <c r="Q41" s="89">
        <v>0</v>
      </c>
      <c r="R41" s="89">
        <v>0</v>
      </c>
      <c r="S41" s="89">
        <v>0</v>
      </c>
      <c r="T41" s="89">
        <v>0</v>
      </c>
      <c r="U41" s="89">
        <v>0</v>
      </c>
      <c r="V41" s="89">
        <v>0</v>
      </c>
      <c r="W41" s="89">
        <v>0</v>
      </c>
      <c r="X41" s="89">
        <v>0</v>
      </c>
      <c r="Y41" s="89">
        <v>0</v>
      </c>
      <c r="Z41" s="89">
        <v>0</v>
      </c>
      <c r="AA41" s="90"/>
      <c r="AB41" s="90"/>
      <c r="AC41" s="90"/>
      <c r="AD41" s="90"/>
      <c r="AE41" s="90"/>
      <c r="AF41" s="90" t="s">
        <v>1004</v>
      </c>
      <c r="AG41" s="90"/>
      <c r="AH41" s="90"/>
      <c r="AI41" s="90"/>
      <c r="AJ41" s="90"/>
      <c r="AK41" s="92">
        <v>74.84</v>
      </c>
      <c r="AL41" s="89">
        <v>0</v>
      </c>
    </row>
    <row r="42" spans="1:38" x14ac:dyDescent="0.25">
      <c r="A42" s="93">
        <v>2010230956</v>
      </c>
      <c r="B42" s="90" t="s">
        <v>1046</v>
      </c>
      <c r="C42" s="90" t="s">
        <v>551</v>
      </c>
      <c r="D42" s="90" t="s">
        <v>1002</v>
      </c>
      <c r="E42" s="90" t="str">
        <f>VLOOKUP(A42,'Периметр АЭПК_3_кв_ 2017'!D:F,3,0)</f>
        <v>Да</v>
      </c>
      <c r="F42" s="89">
        <v>0</v>
      </c>
      <c r="G42" s="90" t="s">
        <v>1004</v>
      </c>
      <c r="H42" s="90"/>
      <c r="I42" s="89">
        <v>0</v>
      </c>
      <c r="J42" s="89">
        <v>0</v>
      </c>
      <c r="K42" s="89">
        <v>0</v>
      </c>
      <c r="L42" s="89">
        <v>0</v>
      </c>
      <c r="M42" s="91">
        <v>100</v>
      </c>
      <c r="N42" s="91">
        <v>100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90"/>
      <c r="AB42" s="90"/>
      <c r="AC42" s="90"/>
      <c r="AD42" s="90"/>
      <c r="AE42" s="90"/>
      <c r="AF42" s="90" t="s">
        <v>1004</v>
      </c>
      <c r="AG42" s="90"/>
      <c r="AH42" s="90"/>
      <c r="AI42" s="90"/>
      <c r="AJ42" s="90"/>
      <c r="AK42" s="92">
        <v>100</v>
      </c>
      <c r="AL42" s="89">
        <v>0</v>
      </c>
    </row>
    <row r="43" spans="1:38" x14ac:dyDescent="0.25">
      <c r="A43" s="93">
        <v>2010390000</v>
      </c>
      <c r="B43" s="90" t="s">
        <v>1047</v>
      </c>
      <c r="C43" s="90" t="s">
        <v>785</v>
      </c>
      <c r="D43" s="90" t="s">
        <v>1002</v>
      </c>
      <c r="E43" s="90" t="str">
        <f>VLOOKUP(A43,'Периметр АЭПК_3_кв_ 2017'!D:F,3,0)</f>
        <v>Да</v>
      </c>
      <c r="F43" s="89">
        <v>0</v>
      </c>
      <c r="G43" s="90" t="s">
        <v>1004</v>
      </c>
      <c r="H43" s="90"/>
      <c r="I43" s="89">
        <v>0</v>
      </c>
      <c r="J43" s="89">
        <v>0</v>
      </c>
      <c r="K43" s="89">
        <v>0</v>
      </c>
      <c r="L43" s="89">
        <v>0</v>
      </c>
      <c r="M43" s="91">
        <v>74.84</v>
      </c>
      <c r="N43" s="91">
        <v>74.84</v>
      </c>
      <c r="O43" s="89">
        <v>0</v>
      </c>
      <c r="P43" s="89">
        <v>0</v>
      </c>
      <c r="Q43" s="89">
        <v>0</v>
      </c>
      <c r="R43" s="89">
        <v>0</v>
      </c>
      <c r="S43" s="89">
        <v>0</v>
      </c>
      <c r="T43" s="89">
        <v>0</v>
      </c>
      <c r="U43" s="89">
        <v>0</v>
      </c>
      <c r="V43" s="89">
        <v>0</v>
      </c>
      <c r="W43" s="89">
        <v>0</v>
      </c>
      <c r="X43" s="89">
        <v>0</v>
      </c>
      <c r="Y43" s="89">
        <v>0</v>
      </c>
      <c r="Z43" s="89">
        <v>0</v>
      </c>
      <c r="AA43" s="90"/>
      <c r="AB43" s="90"/>
      <c r="AC43" s="90"/>
      <c r="AD43" s="90"/>
      <c r="AE43" s="90"/>
      <c r="AF43" s="90" t="s">
        <v>1004</v>
      </c>
      <c r="AG43" s="90"/>
      <c r="AH43" s="90"/>
      <c r="AI43" s="90"/>
      <c r="AJ43" s="90"/>
      <c r="AK43" s="92">
        <v>74.84</v>
      </c>
      <c r="AL43" s="89">
        <v>0</v>
      </c>
    </row>
    <row r="44" spans="1:38" x14ac:dyDescent="0.25">
      <c r="A44" s="93">
        <v>2010591800</v>
      </c>
      <c r="B44" s="90" t="s">
        <v>1048</v>
      </c>
      <c r="C44" s="90" t="s">
        <v>51</v>
      </c>
      <c r="D44" s="90" t="s">
        <v>1002</v>
      </c>
      <c r="E44" s="90" t="str">
        <f>VLOOKUP(A44,'Периметр АЭПК_3_кв_ 2017'!D:F,3,0)</f>
        <v>Да</v>
      </c>
      <c r="F44" s="89">
        <v>0</v>
      </c>
      <c r="G44" s="90" t="s">
        <v>1004</v>
      </c>
      <c r="H44" s="90"/>
      <c r="I44" s="89">
        <v>0</v>
      </c>
      <c r="J44" s="89">
        <v>0</v>
      </c>
      <c r="K44" s="89">
        <v>0</v>
      </c>
      <c r="L44" s="89">
        <v>0</v>
      </c>
      <c r="M44" s="91">
        <v>66.265000000000001</v>
      </c>
      <c r="N44" s="91">
        <v>66.265000000000001</v>
      </c>
      <c r="O44" s="89">
        <v>0</v>
      </c>
      <c r="P44" s="89">
        <v>0</v>
      </c>
      <c r="Q44" s="89">
        <v>0</v>
      </c>
      <c r="R44" s="89">
        <v>0</v>
      </c>
      <c r="S44" s="89">
        <v>0</v>
      </c>
      <c r="T44" s="89">
        <v>0</v>
      </c>
      <c r="U44" s="89">
        <v>0</v>
      </c>
      <c r="V44" s="89">
        <v>0</v>
      </c>
      <c r="W44" s="89">
        <v>0</v>
      </c>
      <c r="X44" s="89">
        <v>0</v>
      </c>
      <c r="Y44" s="89">
        <v>0</v>
      </c>
      <c r="Z44" s="89">
        <v>0</v>
      </c>
      <c r="AA44" s="90"/>
      <c r="AB44" s="90"/>
      <c r="AC44" s="90"/>
      <c r="AD44" s="90"/>
      <c r="AE44" s="90"/>
      <c r="AF44" s="90" t="s">
        <v>1004</v>
      </c>
      <c r="AG44" s="90"/>
      <c r="AH44" s="90"/>
      <c r="AI44" s="90"/>
      <c r="AJ44" s="90"/>
      <c r="AK44" s="92">
        <v>75</v>
      </c>
      <c r="AL44" s="89">
        <v>0</v>
      </c>
    </row>
    <row r="45" spans="1:38" x14ac:dyDescent="0.25">
      <c r="A45" s="93">
        <v>2010400000</v>
      </c>
      <c r="B45" s="90" t="s">
        <v>1049</v>
      </c>
      <c r="C45" s="90" t="s">
        <v>53</v>
      </c>
      <c r="D45" s="90" t="s">
        <v>1002</v>
      </c>
      <c r="E45" s="90" t="str">
        <f>VLOOKUP(A45,'Периметр АЭПК_3_кв_ 2017'!D:F,3,0)</f>
        <v>Да</v>
      </c>
      <c r="F45" s="89">
        <v>0</v>
      </c>
      <c r="G45" s="90" t="s">
        <v>1004</v>
      </c>
      <c r="H45" s="90"/>
      <c r="I45" s="89">
        <v>0</v>
      </c>
      <c r="J45" s="89">
        <v>0</v>
      </c>
      <c r="K45" s="89">
        <v>0</v>
      </c>
      <c r="L45" s="89">
        <v>0</v>
      </c>
      <c r="M45" s="91">
        <v>88.182100000000005</v>
      </c>
      <c r="N45" s="91">
        <v>88.182100000000005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  <c r="T45" s="89">
        <v>0</v>
      </c>
      <c r="U45" s="89">
        <v>0</v>
      </c>
      <c r="V45" s="89">
        <v>0</v>
      </c>
      <c r="W45" s="89">
        <v>0</v>
      </c>
      <c r="X45" s="89">
        <v>0</v>
      </c>
      <c r="Y45" s="89">
        <v>0</v>
      </c>
      <c r="Z45" s="89">
        <v>0</v>
      </c>
      <c r="AA45" s="90"/>
      <c r="AB45" s="90"/>
      <c r="AC45" s="90"/>
      <c r="AD45" s="90"/>
      <c r="AE45" s="90"/>
      <c r="AF45" s="90" t="s">
        <v>1004</v>
      </c>
      <c r="AG45" s="90"/>
      <c r="AH45" s="90"/>
      <c r="AI45" s="90"/>
      <c r="AJ45" s="90"/>
      <c r="AK45" s="92">
        <v>88.18</v>
      </c>
      <c r="AL45" s="89">
        <v>0</v>
      </c>
    </row>
    <row r="46" spans="1:38" x14ac:dyDescent="0.25">
      <c r="A46" s="93">
        <v>2010420000</v>
      </c>
      <c r="B46" s="90" t="s">
        <v>1050</v>
      </c>
      <c r="C46" s="90" t="s">
        <v>55</v>
      </c>
      <c r="D46" s="90" t="s">
        <v>1002</v>
      </c>
      <c r="E46" s="90" t="str">
        <f>VLOOKUP(A46,'Периметр АЭПК_3_кв_ 2017'!D:F,3,0)</f>
        <v>Да</v>
      </c>
      <c r="F46" s="89">
        <v>0</v>
      </c>
      <c r="G46" s="90" t="s">
        <v>1004</v>
      </c>
      <c r="H46" s="90"/>
      <c r="I46" s="89">
        <v>0</v>
      </c>
      <c r="J46" s="89">
        <v>0</v>
      </c>
      <c r="K46" s="89">
        <v>0</v>
      </c>
      <c r="L46" s="89">
        <v>0</v>
      </c>
      <c r="M46" s="91">
        <v>96.754599999999996</v>
      </c>
      <c r="N46" s="91">
        <v>96.754599999999996</v>
      </c>
      <c r="O46" s="89">
        <v>0</v>
      </c>
      <c r="P46" s="89">
        <v>0</v>
      </c>
      <c r="Q46" s="89">
        <v>0</v>
      </c>
      <c r="R46" s="89">
        <v>0</v>
      </c>
      <c r="S46" s="89">
        <v>0</v>
      </c>
      <c r="T46" s="89">
        <v>0</v>
      </c>
      <c r="U46" s="89">
        <v>0</v>
      </c>
      <c r="V46" s="89">
        <v>0</v>
      </c>
      <c r="W46" s="89">
        <v>0</v>
      </c>
      <c r="X46" s="89">
        <v>0</v>
      </c>
      <c r="Y46" s="89">
        <v>0</v>
      </c>
      <c r="Z46" s="89">
        <v>0</v>
      </c>
      <c r="AA46" s="90"/>
      <c r="AB46" s="90"/>
      <c r="AC46" s="90"/>
      <c r="AD46" s="90"/>
      <c r="AE46" s="90"/>
      <c r="AF46" s="90" t="s">
        <v>1004</v>
      </c>
      <c r="AG46" s="90"/>
      <c r="AH46" s="90"/>
      <c r="AI46" s="90"/>
      <c r="AJ46" s="90"/>
      <c r="AK46" s="92">
        <v>96.75</v>
      </c>
      <c r="AL46" s="89">
        <v>0</v>
      </c>
    </row>
    <row r="47" spans="1:38" x14ac:dyDescent="0.25">
      <c r="A47" s="93">
        <v>2010430000</v>
      </c>
      <c r="B47" s="90" t="s">
        <v>1051</v>
      </c>
      <c r="C47" s="90" t="s">
        <v>230</v>
      </c>
      <c r="D47" s="90" t="s">
        <v>1002</v>
      </c>
      <c r="E47" s="90" t="str">
        <f>VLOOKUP(A47,'Периметр АЭПК_3_кв_ 2017'!D:F,3,0)</f>
        <v>Да</v>
      </c>
      <c r="F47" s="89">
        <v>0</v>
      </c>
      <c r="G47" s="90" t="s">
        <v>1004</v>
      </c>
      <c r="H47" s="90"/>
      <c r="I47" s="89">
        <v>0</v>
      </c>
      <c r="J47" s="89">
        <v>0</v>
      </c>
      <c r="K47" s="89">
        <v>0</v>
      </c>
      <c r="L47" s="89">
        <v>0</v>
      </c>
      <c r="M47" s="91">
        <v>98.706699999999998</v>
      </c>
      <c r="N47" s="91">
        <v>98.706699999999998</v>
      </c>
      <c r="O47" s="89">
        <v>0</v>
      </c>
      <c r="P47" s="89">
        <v>0</v>
      </c>
      <c r="Q47" s="89">
        <v>0</v>
      </c>
      <c r="R47" s="89">
        <v>0</v>
      </c>
      <c r="S47" s="89">
        <v>0</v>
      </c>
      <c r="T47" s="89">
        <v>0</v>
      </c>
      <c r="U47" s="89">
        <v>0</v>
      </c>
      <c r="V47" s="89">
        <v>0</v>
      </c>
      <c r="W47" s="89">
        <v>0</v>
      </c>
      <c r="X47" s="89">
        <v>0</v>
      </c>
      <c r="Y47" s="89">
        <v>0</v>
      </c>
      <c r="Z47" s="89">
        <v>0</v>
      </c>
      <c r="AA47" s="90"/>
      <c r="AB47" s="90"/>
      <c r="AC47" s="90"/>
      <c r="AD47" s="90"/>
      <c r="AE47" s="90"/>
      <c r="AF47" s="90" t="s">
        <v>1004</v>
      </c>
      <c r="AG47" s="90"/>
      <c r="AH47" s="90"/>
      <c r="AI47" s="90"/>
      <c r="AJ47" s="90"/>
      <c r="AK47" s="92">
        <v>100</v>
      </c>
      <c r="AL47" s="89">
        <v>0</v>
      </c>
    </row>
    <row r="48" spans="1:38" x14ac:dyDescent="0.25">
      <c r="A48" s="93">
        <v>2010710000</v>
      </c>
      <c r="B48" s="90" t="s">
        <v>1052</v>
      </c>
      <c r="C48" s="90" t="s">
        <v>59</v>
      </c>
      <c r="D48" s="90" t="s">
        <v>1002</v>
      </c>
      <c r="E48" s="90" t="str">
        <f>VLOOKUP(A48,'Периметр АЭПК_3_кв_ 2017'!D:F,3,0)</f>
        <v>Да</v>
      </c>
      <c r="F48" s="89">
        <v>0</v>
      </c>
      <c r="G48" s="90" t="s">
        <v>1004</v>
      </c>
      <c r="H48" s="90"/>
      <c r="I48" s="89">
        <v>0</v>
      </c>
      <c r="J48" s="89">
        <v>0</v>
      </c>
      <c r="K48" s="89">
        <v>0</v>
      </c>
      <c r="L48" s="89">
        <v>0</v>
      </c>
      <c r="M48" s="91">
        <v>99.876599999999996</v>
      </c>
      <c r="N48" s="91">
        <v>99.876599999999996</v>
      </c>
      <c r="O48" s="89">
        <v>0</v>
      </c>
      <c r="P48" s="89">
        <v>0</v>
      </c>
      <c r="Q48" s="89">
        <v>0</v>
      </c>
      <c r="R48" s="89">
        <v>0</v>
      </c>
      <c r="S48" s="89">
        <v>0</v>
      </c>
      <c r="T48" s="89">
        <v>0</v>
      </c>
      <c r="U48" s="89">
        <v>0</v>
      </c>
      <c r="V48" s="89">
        <v>0</v>
      </c>
      <c r="W48" s="89">
        <v>0</v>
      </c>
      <c r="X48" s="89">
        <v>0</v>
      </c>
      <c r="Y48" s="89">
        <v>0</v>
      </c>
      <c r="Z48" s="89">
        <v>0</v>
      </c>
      <c r="AA48" s="90"/>
      <c r="AB48" s="90"/>
      <c r="AC48" s="90"/>
      <c r="AD48" s="90"/>
      <c r="AE48" s="90"/>
      <c r="AF48" s="90" t="s">
        <v>1004</v>
      </c>
      <c r="AG48" s="90"/>
      <c r="AH48" s="90"/>
      <c r="AI48" s="90"/>
      <c r="AJ48" s="90"/>
      <c r="AK48" s="92">
        <v>99.88</v>
      </c>
      <c r="AL48" s="89">
        <v>0</v>
      </c>
    </row>
    <row r="49" spans="1:38" x14ac:dyDescent="0.25">
      <c r="A49" s="93">
        <v>2010470000</v>
      </c>
      <c r="B49" s="90" t="s">
        <v>1053</v>
      </c>
      <c r="C49" s="90" t="s">
        <v>61</v>
      </c>
      <c r="D49" s="90" t="s">
        <v>1002</v>
      </c>
      <c r="E49" s="90" t="str">
        <f>VLOOKUP(A49,'Периметр АЭПК_3_кв_ 2017'!D:F,3,0)</f>
        <v>Да</v>
      </c>
      <c r="F49" s="89">
        <v>0</v>
      </c>
      <c r="G49" s="90" t="s">
        <v>1004</v>
      </c>
      <c r="H49" s="90"/>
      <c r="I49" s="89">
        <v>0</v>
      </c>
      <c r="J49" s="89">
        <v>0</v>
      </c>
      <c r="K49" s="89">
        <v>0</v>
      </c>
      <c r="L49" s="89">
        <v>0</v>
      </c>
      <c r="M49" s="91">
        <v>90.756200000000007</v>
      </c>
      <c r="N49" s="91">
        <v>90.756200000000007</v>
      </c>
      <c r="O49" s="89">
        <v>0</v>
      </c>
      <c r="P49" s="89">
        <v>0</v>
      </c>
      <c r="Q49" s="89">
        <v>0</v>
      </c>
      <c r="R49" s="89">
        <v>0</v>
      </c>
      <c r="S49" s="89">
        <v>0</v>
      </c>
      <c r="T49" s="89">
        <v>0</v>
      </c>
      <c r="U49" s="89">
        <v>0</v>
      </c>
      <c r="V49" s="89">
        <v>0</v>
      </c>
      <c r="W49" s="89">
        <v>0</v>
      </c>
      <c r="X49" s="89">
        <v>0</v>
      </c>
      <c r="Y49" s="89">
        <v>0</v>
      </c>
      <c r="Z49" s="89">
        <v>0</v>
      </c>
      <c r="AA49" s="90"/>
      <c r="AB49" s="90"/>
      <c r="AC49" s="90"/>
      <c r="AD49" s="90"/>
      <c r="AE49" s="90"/>
      <c r="AF49" s="90" t="s">
        <v>1004</v>
      </c>
      <c r="AG49" s="90"/>
      <c r="AH49" s="90"/>
      <c r="AI49" s="90"/>
      <c r="AJ49" s="90"/>
      <c r="AK49" s="92">
        <v>94.48</v>
      </c>
      <c r="AL49" s="89">
        <v>0</v>
      </c>
    </row>
    <row r="50" spans="1:38" x14ac:dyDescent="0.25">
      <c r="A50" s="93">
        <v>2010900000</v>
      </c>
      <c r="B50" s="90" t="s">
        <v>1054</v>
      </c>
      <c r="C50" s="90" t="s">
        <v>63</v>
      </c>
      <c r="D50" s="90" t="s">
        <v>1002</v>
      </c>
      <c r="E50" s="90" t="str">
        <f>VLOOKUP(A50,'Периметр АЭПК_3_кв_ 2017'!D:F,3,0)</f>
        <v>Да</v>
      </c>
      <c r="F50" s="89">
        <v>0</v>
      </c>
      <c r="G50" s="90" t="s">
        <v>1004</v>
      </c>
      <c r="H50" s="90"/>
      <c r="I50" s="89">
        <v>0</v>
      </c>
      <c r="J50" s="89">
        <v>0</v>
      </c>
      <c r="K50" s="89">
        <v>0</v>
      </c>
      <c r="L50" s="89">
        <v>0</v>
      </c>
      <c r="M50" s="91">
        <v>100</v>
      </c>
      <c r="N50" s="91">
        <v>100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90"/>
      <c r="AB50" s="90"/>
      <c r="AC50" s="90"/>
      <c r="AD50" s="90"/>
      <c r="AE50" s="90"/>
      <c r="AF50" s="90" t="s">
        <v>1004</v>
      </c>
      <c r="AG50" s="90"/>
      <c r="AH50" s="90"/>
      <c r="AI50" s="90"/>
      <c r="AJ50" s="90"/>
      <c r="AK50" s="92">
        <v>100</v>
      </c>
      <c r="AL50" s="89">
        <v>0</v>
      </c>
    </row>
    <row r="51" spans="1:38" x14ac:dyDescent="0.25">
      <c r="A51" s="93">
        <v>2010500000</v>
      </c>
      <c r="B51" s="90" t="s">
        <v>1055</v>
      </c>
      <c r="C51" s="90" t="s">
        <v>65</v>
      </c>
      <c r="D51" s="90" t="s">
        <v>1002</v>
      </c>
      <c r="E51" s="90" t="str">
        <f>VLOOKUP(A51,'Периметр АЭПК_3_кв_ 2017'!D:F,3,0)</f>
        <v>Да</v>
      </c>
      <c r="F51" s="89">
        <v>0</v>
      </c>
      <c r="G51" s="90" t="s">
        <v>1004</v>
      </c>
      <c r="H51" s="90"/>
      <c r="I51" s="89">
        <v>0</v>
      </c>
      <c r="J51" s="89">
        <v>0</v>
      </c>
      <c r="K51" s="89">
        <v>0</v>
      </c>
      <c r="L51" s="89">
        <v>0</v>
      </c>
      <c r="M51" s="91">
        <v>100</v>
      </c>
      <c r="N51" s="91">
        <v>100</v>
      </c>
      <c r="O51" s="89">
        <v>0</v>
      </c>
      <c r="P51" s="89">
        <v>0</v>
      </c>
      <c r="Q51" s="89">
        <v>0</v>
      </c>
      <c r="R51" s="89">
        <v>0</v>
      </c>
      <c r="S51" s="89">
        <v>0</v>
      </c>
      <c r="T51" s="89">
        <v>0</v>
      </c>
      <c r="U51" s="89">
        <v>0</v>
      </c>
      <c r="V51" s="89">
        <v>0</v>
      </c>
      <c r="W51" s="89">
        <v>0</v>
      </c>
      <c r="X51" s="89">
        <v>0</v>
      </c>
      <c r="Y51" s="89">
        <v>0</v>
      </c>
      <c r="Z51" s="89">
        <v>0</v>
      </c>
      <c r="AA51" s="90"/>
      <c r="AB51" s="90"/>
      <c r="AC51" s="90"/>
      <c r="AD51" s="90"/>
      <c r="AE51" s="90"/>
      <c r="AF51" s="90" t="s">
        <v>1004</v>
      </c>
      <c r="AG51" s="90"/>
      <c r="AH51" s="90"/>
      <c r="AI51" s="90"/>
      <c r="AJ51" s="90"/>
      <c r="AK51" s="92">
        <v>100</v>
      </c>
      <c r="AL51" s="89">
        <v>0</v>
      </c>
    </row>
    <row r="52" spans="1:38" x14ac:dyDescent="0.25">
      <c r="A52" s="93">
        <v>2010230800</v>
      </c>
      <c r="B52" s="90" t="s">
        <v>1056</v>
      </c>
      <c r="C52" s="90" t="s">
        <v>67</v>
      </c>
      <c r="D52" s="90" t="s">
        <v>1002</v>
      </c>
      <c r="E52" s="90" t="str">
        <f>VLOOKUP(A52,'Периметр АЭПК_3_кв_ 2017'!D:F,3,0)</f>
        <v>Да</v>
      </c>
      <c r="F52" s="89">
        <v>0</v>
      </c>
      <c r="G52" s="90" t="s">
        <v>1004</v>
      </c>
      <c r="H52" s="90"/>
      <c r="I52" s="89">
        <v>0</v>
      </c>
      <c r="J52" s="89">
        <v>0</v>
      </c>
      <c r="K52" s="89">
        <v>0</v>
      </c>
      <c r="L52" s="89">
        <v>0</v>
      </c>
      <c r="M52" s="91">
        <v>97.611099999999993</v>
      </c>
      <c r="N52" s="91">
        <v>97.611099999999993</v>
      </c>
      <c r="O52" s="89">
        <v>0</v>
      </c>
      <c r="P52" s="89">
        <v>0</v>
      </c>
      <c r="Q52" s="89">
        <v>0</v>
      </c>
      <c r="R52" s="89">
        <v>0</v>
      </c>
      <c r="S52" s="89">
        <v>0</v>
      </c>
      <c r="T52" s="89">
        <v>0</v>
      </c>
      <c r="U52" s="89">
        <v>0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90"/>
      <c r="AB52" s="90"/>
      <c r="AC52" s="90"/>
      <c r="AD52" s="90"/>
      <c r="AE52" s="90"/>
      <c r="AF52" s="90" t="s">
        <v>1004</v>
      </c>
      <c r="AG52" s="90"/>
      <c r="AH52" s="90"/>
      <c r="AI52" s="90"/>
      <c r="AJ52" s="90"/>
      <c r="AK52" s="92">
        <v>98.89</v>
      </c>
      <c r="AL52" s="89">
        <v>0</v>
      </c>
    </row>
    <row r="53" spans="1:38" x14ac:dyDescent="0.25">
      <c r="A53" s="93">
        <v>2010510000</v>
      </c>
      <c r="B53" s="90" t="s">
        <v>1057</v>
      </c>
      <c r="C53" s="90" t="s">
        <v>376</v>
      </c>
      <c r="D53" s="90" t="s">
        <v>1002</v>
      </c>
      <c r="E53" s="90" t="str">
        <f>VLOOKUP(A53,'Периметр АЭПК_3_кв_ 2017'!D:F,3,0)</f>
        <v>Да</v>
      </c>
      <c r="F53" s="89">
        <v>0</v>
      </c>
      <c r="G53" s="90" t="s">
        <v>1004</v>
      </c>
      <c r="H53" s="90"/>
      <c r="I53" s="89">
        <v>0</v>
      </c>
      <c r="J53" s="89">
        <v>0</v>
      </c>
      <c r="K53" s="89">
        <v>0</v>
      </c>
      <c r="L53" s="89">
        <v>0</v>
      </c>
      <c r="M53" s="91">
        <v>100</v>
      </c>
      <c r="N53" s="91">
        <v>100</v>
      </c>
      <c r="O53" s="89">
        <v>0</v>
      </c>
      <c r="P53" s="89">
        <v>0</v>
      </c>
      <c r="Q53" s="89">
        <v>0</v>
      </c>
      <c r="R53" s="89">
        <v>0</v>
      </c>
      <c r="S53" s="89">
        <v>0</v>
      </c>
      <c r="T53" s="89">
        <v>0</v>
      </c>
      <c r="U53" s="89">
        <v>0</v>
      </c>
      <c r="V53" s="89">
        <v>0</v>
      </c>
      <c r="W53" s="89">
        <v>0</v>
      </c>
      <c r="X53" s="89">
        <v>0</v>
      </c>
      <c r="Y53" s="89">
        <v>0</v>
      </c>
      <c r="Z53" s="89">
        <v>0</v>
      </c>
      <c r="AA53" s="90"/>
      <c r="AB53" s="90"/>
      <c r="AC53" s="90"/>
      <c r="AD53" s="90"/>
      <c r="AE53" s="90"/>
      <c r="AF53" s="90" t="s">
        <v>1004</v>
      </c>
      <c r="AG53" s="90"/>
      <c r="AH53" s="90"/>
      <c r="AI53" s="90"/>
      <c r="AJ53" s="90"/>
      <c r="AK53" s="92">
        <v>100</v>
      </c>
      <c r="AL53" s="89">
        <v>0</v>
      </c>
    </row>
    <row r="54" spans="1:38" x14ac:dyDescent="0.25">
      <c r="A54" s="93">
        <v>2010890000</v>
      </c>
      <c r="B54" s="90" t="s">
        <v>1058</v>
      </c>
      <c r="C54" s="90" t="s">
        <v>69</v>
      </c>
      <c r="D54" s="90" t="s">
        <v>1002</v>
      </c>
      <c r="E54" s="90" t="str">
        <f>VLOOKUP(A54,'Периметр АЭПК_3_кв_ 2017'!D:F,3,0)</f>
        <v>Да</v>
      </c>
      <c r="F54" s="89">
        <v>0</v>
      </c>
      <c r="G54" s="90" t="s">
        <v>1004</v>
      </c>
      <c r="H54" s="90"/>
      <c r="I54" s="89">
        <v>0</v>
      </c>
      <c r="J54" s="89">
        <v>0</v>
      </c>
      <c r="K54" s="89">
        <v>0</v>
      </c>
      <c r="L54" s="89">
        <v>0</v>
      </c>
      <c r="M54" s="91">
        <v>100</v>
      </c>
      <c r="N54" s="91">
        <v>100</v>
      </c>
      <c r="O54" s="89">
        <v>0</v>
      </c>
      <c r="P54" s="89">
        <v>0</v>
      </c>
      <c r="Q54" s="89">
        <v>0</v>
      </c>
      <c r="R54" s="89">
        <v>0</v>
      </c>
      <c r="S54" s="89">
        <v>0</v>
      </c>
      <c r="T54" s="89">
        <v>0</v>
      </c>
      <c r="U54" s="89">
        <v>0</v>
      </c>
      <c r="V54" s="89">
        <v>0</v>
      </c>
      <c r="W54" s="89">
        <v>0</v>
      </c>
      <c r="X54" s="89">
        <v>0</v>
      </c>
      <c r="Y54" s="89">
        <v>0</v>
      </c>
      <c r="Z54" s="89">
        <v>0</v>
      </c>
      <c r="AA54" s="90"/>
      <c r="AB54" s="90"/>
      <c r="AC54" s="90"/>
      <c r="AD54" s="90"/>
      <c r="AE54" s="90"/>
      <c r="AF54" s="90" t="s">
        <v>1004</v>
      </c>
      <c r="AG54" s="90"/>
      <c r="AH54" s="90"/>
      <c r="AI54" s="90"/>
      <c r="AJ54" s="90"/>
      <c r="AK54" s="92">
        <v>100</v>
      </c>
      <c r="AL54" s="89">
        <v>0</v>
      </c>
    </row>
    <row r="55" spans="1:38" x14ac:dyDescent="0.25">
      <c r="A55" s="93">
        <v>2010551000</v>
      </c>
      <c r="B55" s="90" t="s">
        <v>1059</v>
      </c>
      <c r="C55" s="90" t="s">
        <v>249</v>
      </c>
      <c r="D55" s="90" t="s">
        <v>1002</v>
      </c>
      <c r="E55" s="90" t="str">
        <f>VLOOKUP(A55,'Периметр АЭПК_3_кв_ 2017'!D:F,3,0)</f>
        <v>Да</v>
      </c>
      <c r="F55" s="89">
        <v>0</v>
      </c>
      <c r="G55" s="90" t="s">
        <v>1004</v>
      </c>
      <c r="H55" s="90"/>
      <c r="I55" s="89">
        <v>0</v>
      </c>
      <c r="J55" s="89">
        <v>0</v>
      </c>
      <c r="K55" s="89">
        <v>0</v>
      </c>
      <c r="L55" s="89">
        <v>0</v>
      </c>
      <c r="M55" s="91">
        <v>100</v>
      </c>
      <c r="N55" s="91">
        <v>100</v>
      </c>
      <c r="O55" s="89">
        <v>0</v>
      </c>
      <c r="P55" s="89">
        <v>0</v>
      </c>
      <c r="Q55" s="89">
        <v>0</v>
      </c>
      <c r="R55" s="89">
        <v>0</v>
      </c>
      <c r="S55" s="89">
        <v>0</v>
      </c>
      <c r="T55" s="89">
        <v>0</v>
      </c>
      <c r="U55" s="89">
        <v>0</v>
      </c>
      <c r="V55" s="89">
        <v>0</v>
      </c>
      <c r="W55" s="89">
        <v>0</v>
      </c>
      <c r="X55" s="89">
        <v>0</v>
      </c>
      <c r="Y55" s="89">
        <v>0</v>
      </c>
      <c r="Z55" s="89">
        <v>0</v>
      </c>
      <c r="AA55" s="90"/>
      <c r="AB55" s="90"/>
      <c r="AC55" s="90"/>
      <c r="AD55" s="90"/>
      <c r="AE55" s="90"/>
      <c r="AF55" s="90" t="s">
        <v>1004</v>
      </c>
      <c r="AG55" s="90"/>
      <c r="AH55" s="90"/>
      <c r="AI55" s="90"/>
      <c r="AJ55" s="90"/>
      <c r="AK55" s="92">
        <v>100</v>
      </c>
      <c r="AL55" s="89">
        <v>0</v>
      </c>
    </row>
    <row r="56" spans="1:38" x14ac:dyDescent="0.25">
      <c r="A56" s="93">
        <v>2010450000</v>
      </c>
      <c r="B56" s="90" t="s">
        <v>1060</v>
      </c>
      <c r="C56" s="90" t="s">
        <v>73</v>
      </c>
      <c r="D56" s="90" t="s">
        <v>1002</v>
      </c>
      <c r="E56" s="90" t="str">
        <f>VLOOKUP(A56,'Периметр АЭПК_3_кв_ 2017'!D:F,3,0)</f>
        <v>Да</v>
      </c>
      <c r="F56" s="89">
        <v>0</v>
      </c>
      <c r="G56" s="90" t="s">
        <v>1004</v>
      </c>
      <c r="H56" s="90"/>
      <c r="I56" s="89">
        <v>0</v>
      </c>
      <c r="J56" s="89">
        <v>0</v>
      </c>
      <c r="K56" s="89">
        <v>0</v>
      </c>
      <c r="L56" s="89">
        <v>0</v>
      </c>
      <c r="M56" s="91">
        <v>88.350999999999999</v>
      </c>
      <c r="N56" s="91">
        <v>88.350999999999999</v>
      </c>
      <c r="O56" s="89">
        <v>0</v>
      </c>
      <c r="P56" s="89">
        <v>0</v>
      </c>
      <c r="Q56" s="89">
        <v>0</v>
      </c>
      <c r="R56" s="89">
        <v>0</v>
      </c>
      <c r="S56" s="89">
        <v>0</v>
      </c>
      <c r="T56" s="89">
        <v>0</v>
      </c>
      <c r="U56" s="89">
        <v>0</v>
      </c>
      <c r="V56" s="89">
        <v>0</v>
      </c>
      <c r="W56" s="89">
        <v>0</v>
      </c>
      <c r="X56" s="89">
        <v>0</v>
      </c>
      <c r="Y56" s="89">
        <v>0</v>
      </c>
      <c r="Z56" s="89">
        <v>0</v>
      </c>
      <c r="AA56" s="90"/>
      <c r="AB56" s="90"/>
      <c r="AC56" s="90"/>
      <c r="AD56" s="90"/>
      <c r="AE56" s="90"/>
      <c r="AF56" s="90" t="s">
        <v>1004</v>
      </c>
      <c r="AG56" s="90"/>
      <c r="AH56" s="90"/>
      <c r="AI56" s="90"/>
      <c r="AJ56" s="90"/>
      <c r="AK56" s="92">
        <v>100</v>
      </c>
      <c r="AL56" s="89">
        <v>0</v>
      </c>
    </row>
    <row r="57" spans="1:38" x14ac:dyDescent="0.25">
      <c r="A57" s="93">
        <v>2010230918</v>
      </c>
      <c r="B57" s="90" t="s">
        <v>1061</v>
      </c>
      <c r="C57" s="90" t="s">
        <v>77</v>
      </c>
      <c r="D57" s="90" t="s">
        <v>1002</v>
      </c>
      <c r="E57" s="90" t="str">
        <f>VLOOKUP(A57,'Периметр АЭПК_3_кв_ 2017'!D:F,3,0)</f>
        <v>Да</v>
      </c>
      <c r="F57" s="89">
        <v>0</v>
      </c>
      <c r="G57" s="90" t="s">
        <v>1004</v>
      </c>
      <c r="H57" s="90"/>
      <c r="I57" s="89">
        <v>0</v>
      </c>
      <c r="J57" s="89">
        <v>0</v>
      </c>
      <c r="K57" s="89">
        <v>0</v>
      </c>
      <c r="L57" s="89">
        <v>0</v>
      </c>
      <c r="M57" s="91">
        <v>99.520600000000002</v>
      </c>
      <c r="N57" s="91">
        <v>99.520600000000002</v>
      </c>
      <c r="O57" s="89">
        <v>0</v>
      </c>
      <c r="P57" s="89">
        <v>0</v>
      </c>
      <c r="Q57" s="89">
        <v>0</v>
      </c>
      <c r="R57" s="89">
        <v>0</v>
      </c>
      <c r="S57" s="89">
        <v>0</v>
      </c>
      <c r="T57" s="89">
        <v>0</v>
      </c>
      <c r="U57" s="89">
        <v>0</v>
      </c>
      <c r="V57" s="89">
        <v>0</v>
      </c>
      <c r="W57" s="89">
        <v>0</v>
      </c>
      <c r="X57" s="89">
        <v>0</v>
      </c>
      <c r="Y57" s="89">
        <v>0</v>
      </c>
      <c r="Z57" s="89">
        <v>0</v>
      </c>
      <c r="AA57" s="90"/>
      <c r="AB57" s="90"/>
      <c r="AC57" s="90"/>
      <c r="AD57" s="90"/>
      <c r="AE57" s="90"/>
      <c r="AF57" s="90" t="s">
        <v>1004</v>
      </c>
      <c r="AG57" s="90"/>
      <c r="AH57" s="90"/>
      <c r="AI57" s="90"/>
      <c r="AJ57" s="90"/>
      <c r="AK57" s="92">
        <v>99.52</v>
      </c>
      <c r="AL57" s="89">
        <v>0</v>
      </c>
    </row>
    <row r="58" spans="1:38" x14ac:dyDescent="0.25">
      <c r="A58" s="93">
        <v>2010230917</v>
      </c>
      <c r="B58" s="90" t="s">
        <v>1062</v>
      </c>
      <c r="C58" s="90" t="s">
        <v>75</v>
      </c>
      <c r="D58" s="90" t="s">
        <v>1002</v>
      </c>
      <c r="E58" s="90" t="str">
        <f>VLOOKUP(A58,'Периметр АЭПК_3_кв_ 2017'!D:F,3,0)</f>
        <v>Да</v>
      </c>
      <c r="F58" s="89">
        <v>0</v>
      </c>
      <c r="G58" s="90" t="s">
        <v>1004</v>
      </c>
      <c r="H58" s="90"/>
      <c r="I58" s="89">
        <v>0</v>
      </c>
      <c r="J58" s="89">
        <v>0</v>
      </c>
      <c r="K58" s="89">
        <v>0</v>
      </c>
      <c r="L58" s="89">
        <v>0</v>
      </c>
      <c r="M58" s="91">
        <v>100</v>
      </c>
      <c r="N58" s="91">
        <v>100</v>
      </c>
      <c r="O58" s="89">
        <v>0</v>
      </c>
      <c r="P58" s="89">
        <v>0</v>
      </c>
      <c r="Q58" s="89">
        <v>0</v>
      </c>
      <c r="R58" s="89">
        <v>0</v>
      </c>
      <c r="S58" s="89">
        <v>0</v>
      </c>
      <c r="T58" s="89">
        <v>0</v>
      </c>
      <c r="U58" s="89">
        <v>0</v>
      </c>
      <c r="V58" s="89">
        <v>0</v>
      </c>
      <c r="W58" s="89">
        <v>0</v>
      </c>
      <c r="X58" s="89">
        <v>0</v>
      </c>
      <c r="Y58" s="89">
        <v>0</v>
      </c>
      <c r="Z58" s="89">
        <v>0</v>
      </c>
      <c r="AA58" s="90"/>
      <c r="AB58" s="90"/>
      <c r="AC58" s="90"/>
      <c r="AD58" s="90"/>
      <c r="AE58" s="90"/>
      <c r="AF58" s="90" t="s">
        <v>1004</v>
      </c>
      <c r="AG58" s="90"/>
      <c r="AH58" s="90"/>
      <c r="AI58" s="90"/>
      <c r="AJ58" s="90"/>
      <c r="AK58" s="92">
        <v>100</v>
      </c>
      <c r="AL58" s="89">
        <v>0</v>
      </c>
    </row>
    <row r="59" spans="1:38" x14ac:dyDescent="0.25">
      <c r="A59" s="93">
        <v>2010241600</v>
      </c>
      <c r="B59" s="90" t="s">
        <v>1063</v>
      </c>
      <c r="C59" s="90" t="s">
        <v>79</v>
      </c>
      <c r="D59" s="90" t="s">
        <v>1002</v>
      </c>
      <c r="E59" s="90" t="str">
        <f>VLOOKUP(A59,'Периметр АЭПК_3_кв_ 2017'!D:F,3,0)</f>
        <v>Да</v>
      </c>
      <c r="F59" s="89">
        <v>0</v>
      </c>
      <c r="G59" s="90" t="s">
        <v>1004</v>
      </c>
      <c r="H59" s="90"/>
      <c r="I59" s="89">
        <v>0</v>
      </c>
      <c r="J59" s="89">
        <v>0</v>
      </c>
      <c r="K59" s="89">
        <v>0</v>
      </c>
      <c r="L59" s="89">
        <v>0</v>
      </c>
      <c r="M59" s="91">
        <v>59.170099999999998</v>
      </c>
      <c r="N59" s="91">
        <v>59.170099999999998</v>
      </c>
      <c r="O59" s="89">
        <v>0</v>
      </c>
      <c r="P59" s="89">
        <v>0</v>
      </c>
      <c r="Q59" s="89">
        <v>0</v>
      </c>
      <c r="R59" s="89">
        <v>0</v>
      </c>
      <c r="S59" s="89">
        <v>0</v>
      </c>
      <c r="T59" s="89">
        <v>0</v>
      </c>
      <c r="U59" s="89">
        <v>0</v>
      </c>
      <c r="V59" s="89">
        <v>0</v>
      </c>
      <c r="W59" s="89">
        <v>0</v>
      </c>
      <c r="X59" s="89">
        <v>0</v>
      </c>
      <c r="Y59" s="89">
        <v>0</v>
      </c>
      <c r="Z59" s="89">
        <v>0</v>
      </c>
      <c r="AA59" s="90"/>
      <c r="AB59" s="90"/>
      <c r="AC59" s="90"/>
      <c r="AD59" s="90"/>
      <c r="AE59" s="90"/>
      <c r="AF59" s="90" t="s">
        <v>1004</v>
      </c>
      <c r="AG59" s="90"/>
      <c r="AH59" s="90"/>
      <c r="AI59" s="90"/>
      <c r="AJ59" s="90"/>
      <c r="AK59" s="92">
        <v>100</v>
      </c>
      <c r="AL59" s="89">
        <v>0</v>
      </c>
    </row>
    <row r="60" spans="1:38" x14ac:dyDescent="0.25">
      <c r="A60" s="93">
        <v>2010540000</v>
      </c>
      <c r="B60" s="90" t="s">
        <v>1064</v>
      </c>
      <c r="C60" s="90" t="s">
        <v>388</v>
      </c>
      <c r="D60" s="90" t="s">
        <v>1002</v>
      </c>
      <c r="E60" s="90" t="str">
        <f>VLOOKUP(A60,'Периметр АЭПК_3_кв_ 2017'!D:F,3,0)</f>
        <v>Да</v>
      </c>
      <c r="F60" s="89">
        <v>0</v>
      </c>
      <c r="G60" s="90" t="s">
        <v>1004</v>
      </c>
      <c r="H60" s="90"/>
      <c r="I60" s="89">
        <v>0</v>
      </c>
      <c r="J60" s="89">
        <v>0</v>
      </c>
      <c r="K60" s="89">
        <v>0</v>
      </c>
      <c r="L60" s="89">
        <v>0</v>
      </c>
      <c r="M60" s="91">
        <v>93.071799999999996</v>
      </c>
      <c r="N60" s="91">
        <v>93.071799999999996</v>
      </c>
      <c r="O60" s="89">
        <v>0</v>
      </c>
      <c r="P60" s="89">
        <v>0</v>
      </c>
      <c r="Q60" s="89">
        <v>0</v>
      </c>
      <c r="R60" s="89">
        <v>0</v>
      </c>
      <c r="S60" s="89">
        <v>0</v>
      </c>
      <c r="T60" s="89">
        <v>0</v>
      </c>
      <c r="U60" s="89">
        <v>0</v>
      </c>
      <c r="V60" s="89">
        <v>0</v>
      </c>
      <c r="W60" s="89">
        <v>0</v>
      </c>
      <c r="X60" s="89">
        <v>0</v>
      </c>
      <c r="Y60" s="89">
        <v>0</v>
      </c>
      <c r="Z60" s="89">
        <v>0</v>
      </c>
      <c r="AA60" s="90"/>
      <c r="AB60" s="90"/>
      <c r="AC60" s="90"/>
      <c r="AD60" s="90"/>
      <c r="AE60" s="90"/>
      <c r="AF60" s="90" t="s">
        <v>1004</v>
      </c>
      <c r="AG60" s="90"/>
      <c r="AH60" s="90"/>
      <c r="AI60" s="90"/>
      <c r="AJ60" s="90"/>
      <c r="AK60" s="92">
        <v>93.07</v>
      </c>
      <c r="AL60" s="89">
        <v>0</v>
      </c>
    </row>
    <row r="61" spans="1:38" x14ac:dyDescent="0.25">
      <c r="A61" s="93">
        <v>2010230001</v>
      </c>
      <c r="B61" s="90" t="s">
        <v>1065</v>
      </c>
      <c r="C61" s="90" t="s">
        <v>83</v>
      </c>
      <c r="D61" s="90" t="s">
        <v>1002</v>
      </c>
      <c r="E61" s="90" t="str">
        <f>VLOOKUP(A61,'Периметр АЭПК_3_кв_ 2017'!D:F,3,0)</f>
        <v>Да</v>
      </c>
      <c r="F61" s="89">
        <v>0</v>
      </c>
      <c r="G61" s="90" t="s">
        <v>1004</v>
      </c>
      <c r="H61" s="90"/>
      <c r="I61" s="89">
        <v>0</v>
      </c>
      <c r="J61" s="89">
        <v>0</v>
      </c>
      <c r="K61" s="89">
        <v>0</v>
      </c>
      <c r="L61" s="89">
        <v>0</v>
      </c>
      <c r="M61" s="91">
        <v>99.998999999999995</v>
      </c>
      <c r="N61" s="91">
        <v>99.998999999999995</v>
      </c>
      <c r="O61" s="89">
        <v>0</v>
      </c>
      <c r="P61" s="89">
        <v>0</v>
      </c>
      <c r="Q61" s="89">
        <v>0</v>
      </c>
      <c r="R61" s="89">
        <v>0</v>
      </c>
      <c r="S61" s="89">
        <v>0</v>
      </c>
      <c r="T61" s="89">
        <v>0</v>
      </c>
      <c r="U61" s="89">
        <v>0</v>
      </c>
      <c r="V61" s="89">
        <v>0</v>
      </c>
      <c r="W61" s="89">
        <v>0</v>
      </c>
      <c r="X61" s="89">
        <v>0</v>
      </c>
      <c r="Y61" s="89">
        <v>0</v>
      </c>
      <c r="Z61" s="89">
        <v>0</v>
      </c>
      <c r="AA61" s="90"/>
      <c r="AB61" s="90"/>
      <c r="AC61" s="90"/>
      <c r="AD61" s="90"/>
      <c r="AE61" s="90"/>
      <c r="AF61" s="90" t="s">
        <v>1004</v>
      </c>
      <c r="AG61" s="90"/>
      <c r="AH61" s="90"/>
      <c r="AI61" s="90"/>
      <c r="AJ61" s="90"/>
      <c r="AK61" s="92">
        <v>100</v>
      </c>
      <c r="AL61" s="89">
        <v>0</v>
      </c>
    </row>
    <row r="62" spans="1:38" x14ac:dyDescent="0.25">
      <c r="A62" s="93">
        <v>2010242300</v>
      </c>
      <c r="B62" s="90" t="s">
        <v>1066</v>
      </c>
      <c r="C62" s="90" t="s">
        <v>81</v>
      </c>
      <c r="D62" s="90" t="s">
        <v>1002</v>
      </c>
      <c r="E62" s="90" t="str">
        <f>VLOOKUP(A62,'Периметр АЭПК_3_кв_ 2017'!D:F,3,0)</f>
        <v>Да</v>
      </c>
      <c r="F62" s="89">
        <v>0</v>
      </c>
      <c r="G62" s="90" t="s">
        <v>1004</v>
      </c>
      <c r="H62" s="90"/>
      <c r="I62" s="89">
        <v>0</v>
      </c>
      <c r="J62" s="89">
        <v>0</v>
      </c>
      <c r="K62" s="89">
        <v>0</v>
      </c>
      <c r="L62" s="89">
        <v>0</v>
      </c>
      <c r="M62" s="91">
        <v>100</v>
      </c>
      <c r="N62" s="91">
        <v>100</v>
      </c>
      <c r="O62" s="89">
        <v>0</v>
      </c>
      <c r="P62" s="89">
        <v>0</v>
      </c>
      <c r="Q62" s="89">
        <v>0</v>
      </c>
      <c r="R62" s="89">
        <v>0</v>
      </c>
      <c r="S62" s="89">
        <v>0</v>
      </c>
      <c r="T62" s="89">
        <v>0</v>
      </c>
      <c r="U62" s="89">
        <v>0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90"/>
      <c r="AB62" s="90"/>
      <c r="AC62" s="90"/>
      <c r="AD62" s="90"/>
      <c r="AE62" s="90"/>
      <c r="AF62" s="90" t="s">
        <v>1004</v>
      </c>
      <c r="AG62" s="90"/>
      <c r="AH62" s="90"/>
      <c r="AI62" s="90"/>
      <c r="AJ62" s="90"/>
      <c r="AK62" s="92">
        <v>100</v>
      </c>
      <c r="AL62" s="89">
        <v>0</v>
      </c>
    </row>
    <row r="63" spans="1:38" x14ac:dyDescent="0.25">
      <c r="A63" s="93">
        <v>2010240600</v>
      </c>
      <c r="B63" s="90" t="s">
        <v>1067</v>
      </c>
      <c r="C63" s="90" t="s">
        <v>85</v>
      </c>
      <c r="D63" s="90" t="s">
        <v>1002</v>
      </c>
      <c r="E63" s="90" t="str">
        <f>VLOOKUP(A63,'Периметр АЭПК_3_кв_ 2017'!D:F,3,0)</f>
        <v>Да</v>
      </c>
      <c r="F63" s="89">
        <v>0</v>
      </c>
      <c r="G63" s="90" t="s">
        <v>1004</v>
      </c>
      <c r="H63" s="90"/>
      <c r="I63" s="89">
        <v>0</v>
      </c>
      <c r="J63" s="89">
        <v>0</v>
      </c>
      <c r="K63" s="89">
        <v>0</v>
      </c>
      <c r="L63" s="89">
        <v>0</v>
      </c>
      <c r="M63" s="91">
        <v>94.201899999999995</v>
      </c>
      <c r="N63" s="91">
        <v>94.201899999999995</v>
      </c>
      <c r="O63" s="89">
        <v>0</v>
      </c>
      <c r="P63" s="89">
        <v>0</v>
      </c>
      <c r="Q63" s="89">
        <v>0</v>
      </c>
      <c r="R63" s="89">
        <v>0</v>
      </c>
      <c r="S63" s="89">
        <v>0</v>
      </c>
      <c r="T63" s="89">
        <v>0</v>
      </c>
      <c r="U63" s="89">
        <v>0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90"/>
      <c r="AB63" s="90"/>
      <c r="AC63" s="90"/>
      <c r="AD63" s="90"/>
      <c r="AE63" s="90"/>
      <c r="AF63" s="90" t="s">
        <v>1004</v>
      </c>
      <c r="AG63" s="90"/>
      <c r="AH63" s="90"/>
      <c r="AI63" s="90"/>
      <c r="AJ63" s="90"/>
      <c r="AK63" s="92">
        <v>94.2</v>
      </c>
      <c r="AL63" s="89">
        <v>0</v>
      </c>
    </row>
    <row r="64" spans="1:38" x14ac:dyDescent="0.25">
      <c r="A64" s="93">
        <v>2010590317</v>
      </c>
      <c r="B64" s="90" t="s">
        <v>1068</v>
      </c>
      <c r="C64" s="90" t="s">
        <v>673</v>
      </c>
      <c r="D64" s="90" t="s">
        <v>1002</v>
      </c>
      <c r="E64" s="90" t="str">
        <f>VLOOKUP(A64,'Периметр АЭПК_3_кв_ 2017'!D:F,3,0)</f>
        <v>Да</v>
      </c>
      <c r="F64" s="89">
        <v>0</v>
      </c>
      <c r="G64" s="90" t="s">
        <v>1004</v>
      </c>
      <c r="H64" s="90"/>
      <c r="I64" s="89">
        <v>0</v>
      </c>
      <c r="J64" s="89">
        <v>0</v>
      </c>
      <c r="K64" s="89">
        <v>0</v>
      </c>
      <c r="L64" s="89">
        <v>0</v>
      </c>
      <c r="M64" s="91">
        <v>88.350999999999999</v>
      </c>
      <c r="N64" s="91">
        <v>88.350999999999999</v>
      </c>
      <c r="O64" s="89">
        <v>0</v>
      </c>
      <c r="P64" s="89">
        <v>0</v>
      </c>
      <c r="Q64" s="89">
        <v>0</v>
      </c>
      <c r="R64" s="89">
        <v>0</v>
      </c>
      <c r="S64" s="89">
        <v>0</v>
      </c>
      <c r="T64" s="89">
        <v>0</v>
      </c>
      <c r="U64" s="89">
        <v>0</v>
      </c>
      <c r="V64" s="89">
        <v>0</v>
      </c>
      <c r="W64" s="89">
        <v>0</v>
      </c>
      <c r="X64" s="89">
        <v>0</v>
      </c>
      <c r="Y64" s="89">
        <v>0</v>
      </c>
      <c r="Z64" s="89">
        <v>0</v>
      </c>
      <c r="AA64" s="90"/>
      <c r="AB64" s="90"/>
      <c r="AC64" s="90"/>
      <c r="AD64" s="90"/>
      <c r="AE64" s="90"/>
      <c r="AF64" s="90" t="s">
        <v>1004</v>
      </c>
      <c r="AG64" s="90"/>
      <c r="AH64" s="90"/>
      <c r="AI64" s="90"/>
      <c r="AJ64" s="90"/>
      <c r="AK64" s="92">
        <v>100</v>
      </c>
      <c r="AL64" s="89">
        <v>0</v>
      </c>
    </row>
    <row r="65" spans="1:38" x14ac:dyDescent="0.25">
      <c r="A65" s="93">
        <v>2010600000</v>
      </c>
      <c r="B65" s="90" t="s">
        <v>1069</v>
      </c>
      <c r="C65" s="90" t="s">
        <v>87</v>
      </c>
      <c r="D65" s="90" t="s">
        <v>1002</v>
      </c>
      <c r="E65" s="90" t="str">
        <f>VLOOKUP(A65,'Периметр АЭПК_3_кв_ 2017'!D:F,3,0)</f>
        <v>Да</v>
      </c>
      <c r="F65" s="89">
        <v>0</v>
      </c>
      <c r="G65" s="90" t="s">
        <v>1004</v>
      </c>
      <c r="H65" s="90"/>
      <c r="I65" s="89">
        <v>0</v>
      </c>
      <c r="J65" s="89">
        <v>0</v>
      </c>
      <c r="K65" s="89">
        <v>0</v>
      </c>
      <c r="L65" s="89">
        <v>0</v>
      </c>
      <c r="M65" s="91">
        <v>94.688100000000006</v>
      </c>
      <c r="N65" s="91">
        <v>94.688100000000006</v>
      </c>
      <c r="O65" s="89">
        <v>0</v>
      </c>
      <c r="P65" s="89">
        <v>0</v>
      </c>
      <c r="Q65" s="89">
        <v>0</v>
      </c>
      <c r="R65" s="89">
        <v>0</v>
      </c>
      <c r="S65" s="89">
        <v>0</v>
      </c>
      <c r="T65" s="89">
        <v>0</v>
      </c>
      <c r="U65" s="89">
        <v>0</v>
      </c>
      <c r="V65" s="89">
        <v>0</v>
      </c>
      <c r="W65" s="89">
        <v>0</v>
      </c>
      <c r="X65" s="89">
        <v>0</v>
      </c>
      <c r="Y65" s="89">
        <v>0</v>
      </c>
      <c r="Z65" s="89">
        <v>0</v>
      </c>
      <c r="AA65" s="90"/>
      <c r="AB65" s="90"/>
      <c r="AC65" s="90"/>
      <c r="AD65" s="90"/>
      <c r="AE65" s="90"/>
      <c r="AF65" s="90" t="s">
        <v>1004</v>
      </c>
      <c r="AG65" s="90"/>
      <c r="AH65" s="90"/>
      <c r="AI65" s="90"/>
      <c r="AJ65" s="90"/>
      <c r="AK65" s="92">
        <v>94.69</v>
      </c>
      <c r="AL65" s="89">
        <v>0</v>
      </c>
    </row>
    <row r="66" spans="1:38" x14ac:dyDescent="0.25">
      <c r="A66" s="93">
        <v>2010241100</v>
      </c>
      <c r="B66" s="90" t="s">
        <v>1070</v>
      </c>
      <c r="C66" s="90" t="s">
        <v>89</v>
      </c>
      <c r="D66" s="90" t="s">
        <v>1002</v>
      </c>
      <c r="E66" s="90" t="str">
        <f>VLOOKUP(A66,'Периметр АЭПК_3_кв_ 2017'!D:F,3,0)</f>
        <v>Да</v>
      </c>
      <c r="F66" s="89">
        <v>0</v>
      </c>
      <c r="G66" s="90" t="s">
        <v>1004</v>
      </c>
      <c r="H66" s="90"/>
      <c r="I66" s="89">
        <v>0</v>
      </c>
      <c r="J66" s="89">
        <v>0</v>
      </c>
      <c r="K66" s="89">
        <v>0</v>
      </c>
      <c r="L66" s="89">
        <v>0</v>
      </c>
      <c r="M66" s="91">
        <v>99.999799999999993</v>
      </c>
      <c r="N66" s="91">
        <v>99.999799999999993</v>
      </c>
      <c r="O66" s="89">
        <v>0</v>
      </c>
      <c r="P66" s="89">
        <v>0</v>
      </c>
      <c r="Q66" s="89">
        <v>0</v>
      </c>
      <c r="R66" s="89">
        <v>0</v>
      </c>
      <c r="S66" s="89">
        <v>0</v>
      </c>
      <c r="T66" s="89">
        <v>0</v>
      </c>
      <c r="U66" s="89">
        <v>0</v>
      </c>
      <c r="V66" s="89">
        <v>0</v>
      </c>
      <c r="W66" s="89">
        <v>0</v>
      </c>
      <c r="X66" s="89">
        <v>0</v>
      </c>
      <c r="Y66" s="89">
        <v>0</v>
      </c>
      <c r="Z66" s="89">
        <v>0</v>
      </c>
      <c r="AA66" s="90"/>
      <c r="AB66" s="90"/>
      <c r="AC66" s="90"/>
      <c r="AD66" s="90"/>
      <c r="AE66" s="90"/>
      <c r="AF66" s="90" t="s">
        <v>1004</v>
      </c>
      <c r="AG66" s="90"/>
      <c r="AH66" s="90"/>
      <c r="AI66" s="90"/>
      <c r="AJ66" s="90"/>
      <c r="AK66" s="92">
        <v>100</v>
      </c>
      <c r="AL66" s="89">
        <v>0</v>
      </c>
    </row>
    <row r="67" spans="1:38" x14ac:dyDescent="0.25">
      <c r="A67" s="93">
        <v>2010231300</v>
      </c>
      <c r="B67" s="90" t="s">
        <v>1071</v>
      </c>
      <c r="C67" s="90" t="s">
        <v>91</v>
      </c>
      <c r="D67" s="90" t="s">
        <v>1002</v>
      </c>
      <c r="E67" s="90" t="str">
        <f>VLOOKUP(A67,'Периметр АЭПК_3_кв_ 2017'!D:F,3,0)</f>
        <v>Да</v>
      </c>
      <c r="F67" s="89">
        <v>0</v>
      </c>
      <c r="G67" s="90" t="s">
        <v>1004</v>
      </c>
      <c r="H67" s="90"/>
      <c r="I67" s="89">
        <v>0</v>
      </c>
      <c r="J67" s="89">
        <v>0</v>
      </c>
      <c r="K67" s="89">
        <v>0</v>
      </c>
      <c r="L67" s="89">
        <v>0</v>
      </c>
      <c r="M67" s="91">
        <v>97.82</v>
      </c>
      <c r="N67" s="91">
        <v>97.82</v>
      </c>
      <c r="O67" s="89">
        <v>0</v>
      </c>
      <c r="P67" s="89">
        <v>0</v>
      </c>
      <c r="Q67" s="89">
        <v>0</v>
      </c>
      <c r="R67" s="89">
        <v>0</v>
      </c>
      <c r="S67" s="89">
        <v>0</v>
      </c>
      <c r="T67" s="89">
        <v>0</v>
      </c>
      <c r="U67" s="89">
        <v>0</v>
      </c>
      <c r="V67" s="89">
        <v>0</v>
      </c>
      <c r="W67" s="89">
        <v>0</v>
      </c>
      <c r="X67" s="89">
        <v>0</v>
      </c>
      <c r="Y67" s="89">
        <v>0</v>
      </c>
      <c r="Z67" s="89">
        <v>0</v>
      </c>
      <c r="AA67" s="90"/>
      <c r="AB67" s="90"/>
      <c r="AC67" s="90"/>
      <c r="AD67" s="90"/>
      <c r="AE67" s="90"/>
      <c r="AF67" s="90" t="s">
        <v>1004</v>
      </c>
      <c r="AG67" s="90"/>
      <c r="AH67" s="90"/>
      <c r="AI67" s="90"/>
      <c r="AJ67" s="90"/>
      <c r="AK67" s="92">
        <v>97.82</v>
      </c>
      <c r="AL67" s="89">
        <v>0</v>
      </c>
    </row>
    <row r="68" spans="1:38" x14ac:dyDescent="0.25">
      <c r="A68" s="93">
        <v>2010242601</v>
      </c>
      <c r="B68" s="90" t="s">
        <v>1072</v>
      </c>
      <c r="C68" s="90" t="s">
        <v>950</v>
      </c>
      <c r="D68" s="90" t="s">
        <v>1002</v>
      </c>
      <c r="E68" s="90" t="str">
        <f>VLOOKUP(A68,'Периметр АЭПК_3_кв_ 2017'!D:F,3,0)</f>
        <v>Да</v>
      </c>
      <c r="F68" s="89">
        <v>0</v>
      </c>
      <c r="G68" s="90" t="s">
        <v>1004</v>
      </c>
      <c r="H68" s="90"/>
      <c r="I68" s="89">
        <v>0</v>
      </c>
      <c r="J68" s="89">
        <v>0</v>
      </c>
      <c r="K68" s="89">
        <v>0</v>
      </c>
      <c r="L68" s="89">
        <v>0</v>
      </c>
      <c r="M68" s="91">
        <v>100</v>
      </c>
      <c r="N68" s="91">
        <v>100</v>
      </c>
      <c r="O68" s="89">
        <v>0</v>
      </c>
      <c r="P68" s="89">
        <v>0</v>
      </c>
      <c r="Q68" s="89">
        <v>0</v>
      </c>
      <c r="R68" s="89">
        <v>0</v>
      </c>
      <c r="S68" s="89">
        <v>0</v>
      </c>
      <c r="T68" s="89">
        <v>0</v>
      </c>
      <c r="U68" s="89">
        <v>0</v>
      </c>
      <c r="V68" s="89">
        <v>0</v>
      </c>
      <c r="W68" s="89">
        <v>0</v>
      </c>
      <c r="X68" s="89">
        <v>0</v>
      </c>
      <c r="Y68" s="89">
        <v>0</v>
      </c>
      <c r="Z68" s="89">
        <v>0</v>
      </c>
      <c r="AA68" s="90"/>
      <c r="AB68" s="90"/>
      <c r="AC68" s="90"/>
      <c r="AD68" s="90"/>
      <c r="AE68" s="90"/>
      <c r="AF68" s="90" t="s">
        <v>1004</v>
      </c>
      <c r="AG68" s="90"/>
      <c r="AH68" s="90"/>
      <c r="AI68" s="90"/>
      <c r="AJ68" s="90"/>
      <c r="AK68" s="92">
        <v>100</v>
      </c>
      <c r="AL68" s="89">
        <v>0</v>
      </c>
    </row>
    <row r="69" spans="1:38" x14ac:dyDescent="0.25">
      <c r="A69" s="93">
        <v>2010100000</v>
      </c>
      <c r="B69" s="90" t="s">
        <v>1073</v>
      </c>
      <c r="C69" s="90" t="s">
        <v>93</v>
      </c>
      <c r="D69" s="90" t="s">
        <v>1002</v>
      </c>
      <c r="E69" s="90" t="str">
        <f>VLOOKUP(A69,'Периметр АЭПК_3_кв_ 2017'!D:F,3,0)</f>
        <v>Да</v>
      </c>
      <c r="F69" s="89">
        <v>0</v>
      </c>
      <c r="G69" s="90" t="s">
        <v>1004</v>
      </c>
      <c r="H69" s="90"/>
      <c r="I69" s="89">
        <v>0</v>
      </c>
      <c r="J69" s="89">
        <v>0</v>
      </c>
      <c r="K69" s="89">
        <v>0</v>
      </c>
      <c r="L69" s="89">
        <v>0</v>
      </c>
      <c r="M69" s="91">
        <v>100</v>
      </c>
      <c r="N69" s="91">
        <v>100</v>
      </c>
      <c r="O69" s="89">
        <v>0</v>
      </c>
      <c r="P69" s="89">
        <v>0</v>
      </c>
      <c r="Q69" s="89">
        <v>0</v>
      </c>
      <c r="R69" s="89">
        <v>0</v>
      </c>
      <c r="S69" s="89">
        <v>0</v>
      </c>
      <c r="T69" s="89">
        <v>0</v>
      </c>
      <c r="U69" s="89">
        <v>0</v>
      </c>
      <c r="V69" s="89">
        <v>0</v>
      </c>
      <c r="W69" s="89">
        <v>0</v>
      </c>
      <c r="X69" s="89">
        <v>0</v>
      </c>
      <c r="Y69" s="89">
        <v>0</v>
      </c>
      <c r="Z69" s="89">
        <v>0</v>
      </c>
      <c r="AA69" s="90"/>
      <c r="AB69" s="90"/>
      <c r="AC69" s="90"/>
      <c r="AD69" s="90"/>
      <c r="AE69" s="90"/>
      <c r="AF69" s="90" t="s">
        <v>1004</v>
      </c>
      <c r="AG69" s="90"/>
      <c r="AH69" s="90"/>
      <c r="AI69" s="90"/>
      <c r="AJ69" s="90"/>
      <c r="AK69" s="92">
        <v>100</v>
      </c>
      <c r="AL69" s="89">
        <v>0</v>
      </c>
    </row>
    <row r="70" spans="1:38" x14ac:dyDescent="0.25">
      <c r="A70" s="93">
        <v>2010740000</v>
      </c>
      <c r="B70" s="90" t="s">
        <v>1074</v>
      </c>
      <c r="C70" s="90" t="s">
        <v>95</v>
      </c>
      <c r="D70" s="90" t="s">
        <v>1002</v>
      </c>
      <c r="E70" s="90" t="str">
        <f>VLOOKUP(A70,'Периметр АЭПК_3_кв_ 2017'!D:F,3,0)</f>
        <v>Да</v>
      </c>
      <c r="F70" s="89">
        <v>0</v>
      </c>
      <c r="G70" s="90" t="s">
        <v>1004</v>
      </c>
      <c r="H70" s="90"/>
      <c r="I70" s="89">
        <v>0</v>
      </c>
      <c r="J70" s="89">
        <v>0</v>
      </c>
      <c r="K70" s="89">
        <v>0</v>
      </c>
      <c r="L70" s="89">
        <v>0</v>
      </c>
      <c r="M70" s="91">
        <v>100</v>
      </c>
      <c r="N70" s="91">
        <v>100</v>
      </c>
      <c r="O70" s="89">
        <v>0</v>
      </c>
      <c r="P70" s="89">
        <v>0</v>
      </c>
      <c r="Q70" s="89">
        <v>0</v>
      </c>
      <c r="R70" s="89">
        <v>0</v>
      </c>
      <c r="S70" s="89">
        <v>0</v>
      </c>
      <c r="T70" s="89">
        <v>0</v>
      </c>
      <c r="U70" s="89">
        <v>0</v>
      </c>
      <c r="V70" s="89">
        <v>0</v>
      </c>
      <c r="W70" s="89">
        <v>0</v>
      </c>
      <c r="X70" s="89">
        <v>0</v>
      </c>
      <c r="Y70" s="89">
        <v>0</v>
      </c>
      <c r="Z70" s="89">
        <v>0</v>
      </c>
      <c r="AA70" s="90"/>
      <c r="AB70" s="90"/>
      <c r="AC70" s="90"/>
      <c r="AD70" s="90"/>
      <c r="AE70" s="90"/>
      <c r="AF70" s="90" t="s">
        <v>1004</v>
      </c>
      <c r="AG70" s="90"/>
      <c r="AH70" s="90"/>
      <c r="AI70" s="90"/>
      <c r="AJ70" s="90"/>
      <c r="AK70" s="92">
        <v>100</v>
      </c>
      <c r="AL70" s="89">
        <v>0</v>
      </c>
    </row>
    <row r="71" spans="1:38" x14ac:dyDescent="0.25">
      <c r="A71" s="93">
        <v>2010230100</v>
      </c>
      <c r="B71" s="90" t="s">
        <v>1075</v>
      </c>
      <c r="C71" s="90" t="s">
        <v>99</v>
      </c>
      <c r="D71" s="90" t="s">
        <v>1002</v>
      </c>
      <c r="E71" s="90" t="str">
        <f>VLOOKUP(A71,'Периметр АЭПК_3_кв_ 2017'!D:F,3,0)</f>
        <v>Да</v>
      </c>
      <c r="F71" s="89">
        <v>0</v>
      </c>
      <c r="G71" s="90" t="s">
        <v>1004</v>
      </c>
      <c r="H71" s="90"/>
      <c r="I71" s="89">
        <v>0</v>
      </c>
      <c r="J71" s="89">
        <v>0</v>
      </c>
      <c r="K71" s="89">
        <v>0</v>
      </c>
      <c r="L71" s="89">
        <v>0</v>
      </c>
      <c r="M71" s="91">
        <v>75.3947</v>
      </c>
      <c r="N71" s="91">
        <v>75.3947</v>
      </c>
      <c r="O71" s="89">
        <v>0</v>
      </c>
      <c r="P71" s="89">
        <v>0</v>
      </c>
      <c r="Q71" s="89">
        <v>0</v>
      </c>
      <c r="R71" s="89">
        <v>0</v>
      </c>
      <c r="S71" s="89">
        <v>0</v>
      </c>
      <c r="T71" s="89">
        <v>0</v>
      </c>
      <c r="U71" s="89">
        <v>0</v>
      </c>
      <c r="V71" s="89">
        <v>0</v>
      </c>
      <c r="W71" s="89">
        <v>0</v>
      </c>
      <c r="X71" s="89">
        <v>0</v>
      </c>
      <c r="Y71" s="89">
        <v>0</v>
      </c>
      <c r="Z71" s="89">
        <v>0</v>
      </c>
      <c r="AA71" s="90"/>
      <c r="AB71" s="90"/>
      <c r="AC71" s="90"/>
      <c r="AD71" s="90"/>
      <c r="AE71" s="90"/>
      <c r="AF71" s="90" t="s">
        <v>1004</v>
      </c>
      <c r="AG71" s="90"/>
      <c r="AH71" s="90"/>
      <c r="AI71" s="90"/>
      <c r="AJ71" s="90"/>
      <c r="AK71" s="92">
        <v>75.39</v>
      </c>
      <c r="AL71" s="89">
        <v>0</v>
      </c>
    </row>
    <row r="72" spans="1:38" x14ac:dyDescent="0.25">
      <c r="A72" s="93">
        <v>2010230115</v>
      </c>
      <c r="B72" s="90" t="s">
        <v>1076</v>
      </c>
      <c r="C72" s="90" t="s">
        <v>97</v>
      </c>
      <c r="D72" s="90" t="s">
        <v>1002</v>
      </c>
      <c r="E72" s="90" t="str">
        <f>VLOOKUP(A72,'Периметр АЭПК_3_кв_ 2017'!D:F,3,0)</f>
        <v>Да</v>
      </c>
      <c r="F72" s="89">
        <v>0</v>
      </c>
      <c r="G72" s="90" t="s">
        <v>1004</v>
      </c>
      <c r="H72" s="90"/>
      <c r="I72" s="89">
        <v>0</v>
      </c>
      <c r="J72" s="89">
        <v>0</v>
      </c>
      <c r="K72" s="89">
        <v>0</v>
      </c>
      <c r="L72" s="89">
        <v>0</v>
      </c>
      <c r="M72" s="91">
        <v>75.3947</v>
      </c>
      <c r="N72" s="91">
        <v>75.3947</v>
      </c>
      <c r="O72" s="89">
        <v>0</v>
      </c>
      <c r="P72" s="89">
        <v>0</v>
      </c>
      <c r="Q72" s="89">
        <v>0</v>
      </c>
      <c r="R72" s="89">
        <v>0</v>
      </c>
      <c r="S72" s="89">
        <v>0</v>
      </c>
      <c r="T72" s="89">
        <v>0</v>
      </c>
      <c r="U72" s="89">
        <v>0</v>
      </c>
      <c r="V72" s="89">
        <v>0</v>
      </c>
      <c r="W72" s="89">
        <v>0</v>
      </c>
      <c r="X72" s="89">
        <v>0</v>
      </c>
      <c r="Y72" s="89">
        <v>0</v>
      </c>
      <c r="Z72" s="89">
        <v>0</v>
      </c>
      <c r="AA72" s="90"/>
      <c r="AB72" s="90"/>
      <c r="AC72" s="90"/>
      <c r="AD72" s="90"/>
      <c r="AE72" s="90"/>
      <c r="AF72" s="90" t="s">
        <v>1004</v>
      </c>
      <c r="AG72" s="90"/>
      <c r="AH72" s="90"/>
      <c r="AI72" s="90"/>
      <c r="AJ72" s="90"/>
      <c r="AK72" s="92">
        <v>100</v>
      </c>
      <c r="AL72" s="89">
        <v>0</v>
      </c>
    </row>
    <row r="73" spans="1:38" x14ac:dyDescent="0.25">
      <c r="A73" s="93">
        <v>4010000100</v>
      </c>
      <c r="B73" s="90" t="s">
        <v>1077</v>
      </c>
      <c r="C73" s="90" t="s">
        <v>393</v>
      </c>
      <c r="D73" s="90" t="s">
        <v>1002</v>
      </c>
      <c r="E73" s="90" t="str">
        <f>VLOOKUP(A73,'Периметр АЭПК_3_кв_ 2017'!D:F,3,0)</f>
        <v>Да</v>
      </c>
      <c r="F73" s="89">
        <v>0</v>
      </c>
      <c r="G73" s="90" t="s">
        <v>1004</v>
      </c>
      <c r="H73" s="90"/>
      <c r="I73" s="89">
        <v>0</v>
      </c>
      <c r="J73" s="89">
        <v>0</v>
      </c>
      <c r="K73" s="89">
        <v>0</v>
      </c>
      <c r="L73" s="89">
        <v>0</v>
      </c>
      <c r="M73" s="91">
        <v>100</v>
      </c>
      <c r="N73" s="91">
        <v>100</v>
      </c>
      <c r="O73" s="89">
        <v>0</v>
      </c>
      <c r="P73" s="89">
        <v>0</v>
      </c>
      <c r="Q73" s="89">
        <v>0</v>
      </c>
      <c r="R73" s="89">
        <v>0</v>
      </c>
      <c r="S73" s="89">
        <v>0</v>
      </c>
      <c r="T73" s="89">
        <v>0</v>
      </c>
      <c r="U73" s="89">
        <v>0</v>
      </c>
      <c r="V73" s="89">
        <v>0</v>
      </c>
      <c r="W73" s="89">
        <v>0</v>
      </c>
      <c r="X73" s="89">
        <v>0</v>
      </c>
      <c r="Y73" s="89">
        <v>0</v>
      </c>
      <c r="Z73" s="89">
        <v>0</v>
      </c>
      <c r="AA73" s="90"/>
      <c r="AB73" s="90"/>
      <c r="AC73" s="90"/>
      <c r="AD73" s="90"/>
      <c r="AE73" s="90"/>
      <c r="AF73" s="90" t="s">
        <v>1004</v>
      </c>
      <c r="AG73" s="90"/>
      <c r="AH73" s="90"/>
      <c r="AI73" s="90"/>
      <c r="AJ73" s="90"/>
      <c r="AK73" s="92">
        <v>100</v>
      </c>
      <c r="AL73" s="89">
        <v>0</v>
      </c>
    </row>
    <row r="74" spans="1:38" x14ac:dyDescent="0.25">
      <c r="A74" s="93">
        <v>2010230200</v>
      </c>
      <c r="B74" s="90" t="s">
        <v>1078</v>
      </c>
      <c r="C74" s="90" t="s">
        <v>109</v>
      </c>
      <c r="D74" s="90" t="s">
        <v>1002</v>
      </c>
      <c r="E74" s="90" t="str">
        <f>VLOOKUP(A74,'Периметр АЭПК_3_кв_ 2017'!D:F,3,0)</f>
        <v>Да</v>
      </c>
      <c r="F74" s="89">
        <v>0</v>
      </c>
      <c r="G74" s="90" t="s">
        <v>1004</v>
      </c>
      <c r="H74" s="90"/>
      <c r="I74" s="89">
        <v>0</v>
      </c>
      <c r="J74" s="89">
        <v>0</v>
      </c>
      <c r="K74" s="89">
        <v>0</v>
      </c>
      <c r="L74" s="89">
        <v>0</v>
      </c>
      <c r="M74" s="91">
        <v>88.509</v>
      </c>
      <c r="N74" s="91">
        <v>88.509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90"/>
      <c r="AB74" s="90"/>
      <c r="AC74" s="90"/>
      <c r="AD74" s="90"/>
      <c r="AE74" s="90"/>
      <c r="AF74" s="90" t="s">
        <v>1004</v>
      </c>
      <c r="AG74" s="90"/>
      <c r="AH74" s="90"/>
      <c r="AI74" s="90"/>
      <c r="AJ74" s="90"/>
      <c r="AK74" s="92">
        <v>88.51</v>
      </c>
      <c r="AL74" s="89">
        <v>0</v>
      </c>
    </row>
    <row r="75" spans="1:38" x14ac:dyDescent="0.25">
      <c r="A75" s="93">
        <v>2010230207</v>
      </c>
      <c r="B75" s="90" t="s">
        <v>1079</v>
      </c>
      <c r="C75" s="90" t="s">
        <v>103</v>
      </c>
      <c r="D75" s="90" t="s">
        <v>1002</v>
      </c>
      <c r="E75" s="90" t="str">
        <f>VLOOKUP(A75,'Периметр АЭПК_3_кв_ 2017'!D:F,3,0)</f>
        <v>Да</v>
      </c>
      <c r="F75" s="89">
        <v>0</v>
      </c>
      <c r="G75" s="90" t="s">
        <v>1004</v>
      </c>
      <c r="H75" s="90"/>
      <c r="I75" s="89">
        <v>0</v>
      </c>
      <c r="J75" s="89">
        <v>0</v>
      </c>
      <c r="K75" s="89">
        <v>0</v>
      </c>
      <c r="L75" s="89">
        <v>0</v>
      </c>
      <c r="M75" s="91">
        <v>88.509</v>
      </c>
      <c r="N75" s="91">
        <v>88.509</v>
      </c>
      <c r="O75" s="89">
        <v>0</v>
      </c>
      <c r="P75" s="89">
        <v>0</v>
      </c>
      <c r="Q75" s="89">
        <v>0</v>
      </c>
      <c r="R75" s="89">
        <v>0</v>
      </c>
      <c r="S75" s="89">
        <v>0</v>
      </c>
      <c r="T75" s="89">
        <v>0</v>
      </c>
      <c r="U75" s="89">
        <v>0</v>
      </c>
      <c r="V75" s="89">
        <v>0</v>
      </c>
      <c r="W75" s="89">
        <v>0</v>
      </c>
      <c r="X75" s="89">
        <v>0</v>
      </c>
      <c r="Y75" s="89">
        <v>0</v>
      </c>
      <c r="Z75" s="89">
        <v>0</v>
      </c>
      <c r="AA75" s="90"/>
      <c r="AB75" s="90"/>
      <c r="AC75" s="90"/>
      <c r="AD75" s="90"/>
      <c r="AE75" s="90"/>
      <c r="AF75" s="90" t="s">
        <v>1004</v>
      </c>
      <c r="AG75" s="90"/>
      <c r="AH75" s="90"/>
      <c r="AI75" s="90"/>
      <c r="AJ75" s="90"/>
      <c r="AK75" s="92">
        <v>100</v>
      </c>
      <c r="AL75" s="89">
        <v>0</v>
      </c>
    </row>
    <row r="76" spans="1:38" x14ac:dyDescent="0.25">
      <c r="A76" s="93">
        <v>2010230210</v>
      </c>
      <c r="B76" s="90" t="s">
        <v>1080</v>
      </c>
      <c r="C76" s="90" t="s">
        <v>105</v>
      </c>
      <c r="D76" s="90" t="s">
        <v>1002</v>
      </c>
      <c r="E76" s="90" t="str">
        <f>VLOOKUP(A76,'Периметр АЭПК_3_кв_ 2017'!D:F,3,0)</f>
        <v>Да</v>
      </c>
      <c r="F76" s="89">
        <v>0</v>
      </c>
      <c r="G76" s="90" t="s">
        <v>1004</v>
      </c>
      <c r="H76" s="90"/>
      <c r="I76" s="89">
        <v>0</v>
      </c>
      <c r="J76" s="89">
        <v>0</v>
      </c>
      <c r="K76" s="89">
        <v>0</v>
      </c>
      <c r="L76" s="89">
        <v>0</v>
      </c>
      <c r="M76" s="91">
        <v>88.509</v>
      </c>
      <c r="N76" s="91">
        <v>88.509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90"/>
      <c r="AB76" s="90"/>
      <c r="AC76" s="90"/>
      <c r="AD76" s="90"/>
      <c r="AE76" s="90"/>
      <c r="AF76" s="90" t="s">
        <v>1004</v>
      </c>
      <c r="AG76" s="90"/>
      <c r="AH76" s="90"/>
      <c r="AI76" s="90"/>
      <c r="AJ76" s="90"/>
      <c r="AK76" s="92">
        <v>100</v>
      </c>
      <c r="AL76" s="89">
        <v>0</v>
      </c>
    </row>
    <row r="77" spans="1:38" x14ac:dyDescent="0.25">
      <c r="A77" s="93">
        <v>2010480000</v>
      </c>
      <c r="B77" s="90" t="s">
        <v>1081</v>
      </c>
      <c r="C77" s="90" t="s">
        <v>113</v>
      </c>
      <c r="D77" s="90" t="s">
        <v>1002</v>
      </c>
      <c r="E77" s="90" t="str">
        <f>VLOOKUP(A77,'Периметр АЭПК_3_кв_ 2017'!D:F,3,0)</f>
        <v>Да</v>
      </c>
      <c r="F77" s="89">
        <v>0</v>
      </c>
      <c r="G77" s="90" t="s">
        <v>1004</v>
      </c>
      <c r="H77" s="90"/>
      <c r="I77" s="89">
        <v>0</v>
      </c>
      <c r="J77" s="89">
        <v>0</v>
      </c>
      <c r="K77" s="89">
        <v>0</v>
      </c>
      <c r="L77" s="89">
        <v>0</v>
      </c>
      <c r="M77" s="91">
        <v>52.614600000000003</v>
      </c>
      <c r="N77" s="91">
        <v>52.614600000000003</v>
      </c>
      <c r="O77" s="89">
        <v>0</v>
      </c>
      <c r="P77" s="89">
        <v>0</v>
      </c>
      <c r="Q77" s="89">
        <v>0</v>
      </c>
      <c r="R77" s="89">
        <v>0</v>
      </c>
      <c r="S77" s="89">
        <v>0</v>
      </c>
      <c r="T77" s="89">
        <v>0</v>
      </c>
      <c r="U77" s="89">
        <v>0</v>
      </c>
      <c r="V77" s="89">
        <v>0</v>
      </c>
      <c r="W77" s="89">
        <v>0</v>
      </c>
      <c r="X77" s="89">
        <v>0</v>
      </c>
      <c r="Y77" s="89">
        <v>0</v>
      </c>
      <c r="Z77" s="89">
        <v>0</v>
      </c>
      <c r="AA77" s="90"/>
      <c r="AB77" s="90"/>
      <c r="AC77" s="90"/>
      <c r="AD77" s="90"/>
      <c r="AE77" s="90"/>
      <c r="AF77" s="90" t="s">
        <v>1004</v>
      </c>
      <c r="AG77" s="90"/>
      <c r="AH77" s="90"/>
      <c r="AI77" s="90"/>
      <c r="AJ77" s="90"/>
      <c r="AK77" s="92">
        <v>52.61</v>
      </c>
      <c r="AL77" s="89">
        <v>0</v>
      </c>
    </row>
    <row r="78" spans="1:38" x14ac:dyDescent="0.25">
      <c r="A78" s="93">
        <v>2010970000</v>
      </c>
      <c r="B78" s="90" t="s">
        <v>1082</v>
      </c>
      <c r="C78" s="90" t="s">
        <v>355</v>
      </c>
      <c r="D78" s="90" t="s">
        <v>1002</v>
      </c>
      <c r="E78" s="90" t="str">
        <f>VLOOKUP(A78,'Периметр АЭПК_3_кв_ 2017'!D:F,3,0)</f>
        <v>Да</v>
      </c>
      <c r="F78" s="89">
        <v>0</v>
      </c>
      <c r="G78" s="90" t="s">
        <v>1004</v>
      </c>
      <c r="H78" s="90"/>
      <c r="I78" s="89">
        <v>0</v>
      </c>
      <c r="J78" s="89">
        <v>0</v>
      </c>
      <c r="K78" s="89">
        <v>0</v>
      </c>
      <c r="L78" s="89">
        <v>0</v>
      </c>
      <c r="M78" s="91">
        <v>52.614600000000003</v>
      </c>
      <c r="N78" s="91">
        <v>52.614600000000003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90"/>
      <c r="AB78" s="90"/>
      <c r="AC78" s="90"/>
      <c r="AD78" s="90"/>
      <c r="AE78" s="90"/>
      <c r="AF78" s="90" t="s">
        <v>1004</v>
      </c>
      <c r="AG78" s="90"/>
      <c r="AH78" s="90"/>
      <c r="AI78" s="90"/>
      <c r="AJ78" s="90"/>
      <c r="AK78" s="92">
        <v>100</v>
      </c>
      <c r="AL78" s="89">
        <v>0</v>
      </c>
    </row>
    <row r="79" spans="1:38" x14ac:dyDescent="0.25">
      <c r="A79" s="93">
        <v>2010630000</v>
      </c>
      <c r="B79" s="90" t="s">
        <v>1083</v>
      </c>
      <c r="C79" s="90" t="s">
        <v>101</v>
      </c>
      <c r="D79" s="90" t="s">
        <v>1002</v>
      </c>
      <c r="E79" s="90" t="str">
        <f>VLOOKUP(A79,'Периметр АЭПК_3_кв_ 2017'!D:F,3,0)</f>
        <v>Да</v>
      </c>
      <c r="F79" s="89">
        <v>0</v>
      </c>
      <c r="G79" s="90" t="s">
        <v>1004</v>
      </c>
      <c r="H79" s="90"/>
      <c r="I79" s="89">
        <v>0</v>
      </c>
      <c r="J79" s="89">
        <v>0</v>
      </c>
      <c r="K79" s="89">
        <v>0</v>
      </c>
      <c r="L79" s="89">
        <v>0</v>
      </c>
      <c r="M79" s="91">
        <v>77.260000000000005</v>
      </c>
      <c r="N79" s="91">
        <v>77.260000000000005</v>
      </c>
      <c r="O79" s="89">
        <v>0</v>
      </c>
      <c r="P79" s="89">
        <v>0</v>
      </c>
      <c r="Q79" s="89">
        <v>0</v>
      </c>
      <c r="R79" s="89">
        <v>0</v>
      </c>
      <c r="S79" s="89">
        <v>0</v>
      </c>
      <c r="T79" s="89">
        <v>0</v>
      </c>
      <c r="U79" s="89">
        <v>0</v>
      </c>
      <c r="V79" s="89">
        <v>0</v>
      </c>
      <c r="W79" s="89">
        <v>0</v>
      </c>
      <c r="X79" s="89">
        <v>0</v>
      </c>
      <c r="Y79" s="89">
        <v>0</v>
      </c>
      <c r="Z79" s="89">
        <v>0</v>
      </c>
      <c r="AA79" s="90"/>
      <c r="AB79" s="90"/>
      <c r="AC79" s="90"/>
      <c r="AD79" s="90"/>
      <c r="AE79" s="90"/>
      <c r="AF79" s="90" t="s">
        <v>1004</v>
      </c>
      <c r="AG79" s="90"/>
      <c r="AH79" s="90"/>
      <c r="AI79" s="90"/>
      <c r="AJ79" s="90"/>
      <c r="AK79" s="92">
        <v>77.260000000000005</v>
      </c>
      <c r="AL79" s="89">
        <v>0</v>
      </c>
    </row>
    <row r="80" spans="1:38" x14ac:dyDescent="0.25">
      <c r="A80" s="93">
        <v>2010550000</v>
      </c>
      <c r="B80" s="90" t="s">
        <v>1084</v>
      </c>
      <c r="C80" s="90" t="s">
        <v>117</v>
      </c>
      <c r="D80" s="90" t="s">
        <v>1002</v>
      </c>
      <c r="E80" s="90" t="str">
        <f>VLOOKUP(A80,'Периметр АЭПК_3_кв_ 2017'!D:F,3,0)</f>
        <v>Да</v>
      </c>
      <c r="F80" s="89">
        <v>0</v>
      </c>
      <c r="G80" s="90" t="s">
        <v>1004</v>
      </c>
      <c r="H80" s="90"/>
      <c r="I80" s="89">
        <v>0</v>
      </c>
      <c r="J80" s="89">
        <v>0</v>
      </c>
      <c r="K80" s="89">
        <v>0</v>
      </c>
      <c r="L80" s="89">
        <v>0</v>
      </c>
      <c r="M80" s="91">
        <v>100</v>
      </c>
      <c r="N80" s="91">
        <v>100</v>
      </c>
      <c r="O80" s="89">
        <v>0</v>
      </c>
      <c r="P80" s="89">
        <v>0</v>
      </c>
      <c r="Q80" s="89">
        <v>0</v>
      </c>
      <c r="R80" s="89">
        <v>0</v>
      </c>
      <c r="S80" s="89">
        <v>0</v>
      </c>
      <c r="T80" s="89">
        <v>0</v>
      </c>
      <c r="U80" s="89">
        <v>0</v>
      </c>
      <c r="V80" s="89">
        <v>0</v>
      </c>
      <c r="W80" s="89">
        <v>0</v>
      </c>
      <c r="X80" s="89">
        <v>0</v>
      </c>
      <c r="Y80" s="89">
        <v>0</v>
      </c>
      <c r="Z80" s="89">
        <v>0</v>
      </c>
      <c r="AA80" s="90"/>
      <c r="AB80" s="90"/>
      <c r="AC80" s="90"/>
      <c r="AD80" s="90"/>
      <c r="AE80" s="90"/>
      <c r="AF80" s="90" t="s">
        <v>1004</v>
      </c>
      <c r="AG80" s="90"/>
      <c r="AH80" s="90"/>
      <c r="AI80" s="90"/>
      <c r="AJ80" s="90"/>
      <c r="AK80" s="92">
        <v>100</v>
      </c>
      <c r="AL80" s="89">
        <v>0</v>
      </c>
    </row>
    <row r="81" spans="1:38" x14ac:dyDescent="0.25">
      <c r="A81" s="93">
        <v>2010650000</v>
      </c>
      <c r="B81" s="90" t="s">
        <v>1085</v>
      </c>
      <c r="C81" s="90" t="s">
        <v>119</v>
      </c>
      <c r="D81" s="90" t="s">
        <v>1002</v>
      </c>
      <c r="E81" s="90" t="str">
        <f>VLOOKUP(A81,'Периметр АЭПК_3_кв_ 2017'!D:F,3,0)</f>
        <v>Да</v>
      </c>
      <c r="F81" s="89">
        <v>0</v>
      </c>
      <c r="G81" s="90" t="s">
        <v>1004</v>
      </c>
      <c r="H81" s="90"/>
      <c r="I81" s="89">
        <v>0</v>
      </c>
      <c r="J81" s="89">
        <v>0</v>
      </c>
      <c r="K81" s="89">
        <v>0</v>
      </c>
      <c r="L81" s="89">
        <v>0</v>
      </c>
      <c r="M81" s="91">
        <v>59.854100000000003</v>
      </c>
      <c r="N81" s="91">
        <v>59.854100000000003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0</v>
      </c>
      <c r="U81" s="89">
        <v>0</v>
      </c>
      <c r="V81" s="89">
        <v>0</v>
      </c>
      <c r="W81" s="89">
        <v>0</v>
      </c>
      <c r="X81" s="89">
        <v>0</v>
      </c>
      <c r="Y81" s="89">
        <v>0</v>
      </c>
      <c r="Z81" s="89">
        <v>0</v>
      </c>
      <c r="AA81" s="90"/>
      <c r="AB81" s="90"/>
      <c r="AC81" s="90"/>
      <c r="AD81" s="90"/>
      <c r="AE81" s="90"/>
      <c r="AF81" s="90" t="s">
        <v>1004</v>
      </c>
      <c r="AG81" s="90"/>
      <c r="AH81" s="90"/>
      <c r="AI81" s="90"/>
      <c r="AJ81" s="90"/>
      <c r="AK81" s="92">
        <v>59.85</v>
      </c>
      <c r="AL81" s="89">
        <v>0</v>
      </c>
    </row>
    <row r="82" spans="1:38" x14ac:dyDescent="0.25">
      <c r="A82" s="93">
        <v>2010241900</v>
      </c>
      <c r="B82" s="90" t="s">
        <v>1086</v>
      </c>
      <c r="C82" s="90" t="s">
        <v>107</v>
      </c>
      <c r="D82" s="90" t="s">
        <v>1002</v>
      </c>
      <c r="E82" s="90" t="str">
        <f>VLOOKUP(A82,'Периметр АЭПК_3_кв_ 2017'!D:F,3,0)</f>
        <v>Да</v>
      </c>
      <c r="F82" s="89">
        <v>0</v>
      </c>
      <c r="G82" s="90" t="s">
        <v>1004</v>
      </c>
      <c r="H82" s="90"/>
      <c r="I82" s="89">
        <v>0</v>
      </c>
      <c r="J82" s="89">
        <v>0</v>
      </c>
      <c r="K82" s="89">
        <v>0</v>
      </c>
      <c r="L82" s="89">
        <v>0</v>
      </c>
      <c r="M82" s="91">
        <v>100</v>
      </c>
      <c r="N82" s="91">
        <v>100</v>
      </c>
      <c r="O82" s="89">
        <v>0</v>
      </c>
      <c r="P82" s="89">
        <v>0</v>
      </c>
      <c r="Q82" s="89">
        <v>0</v>
      </c>
      <c r="R82" s="89">
        <v>0</v>
      </c>
      <c r="S82" s="89">
        <v>0</v>
      </c>
      <c r="T82" s="89">
        <v>0</v>
      </c>
      <c r="U82" s="89">
        <v>0</v>
      </c>
      <c r="V82" s="89">
        <v>0</v>
      </c>
      <c r="W82" s="89">
        <v>0</v>
      </c>
      <c r="X82" s="89">
        <v>0</v>
      </c>
      <c r="Y82" s="89">
        <v>0</v>
      </c>
      <c r="Z82" s="89">
        <v>0</v>
      </c>
      <c r="AA82" s="90"/>
      <c r="AB82" s="90"/>
      <c r="AC82" s="90"/>
      <c r="AD82" s="90"/>
      <c r="AE82" s="90"/>
      <c r="AF82" s="90" t="s">
        <v>1004</v>
      </c>
      <c r="AG82" s="90"/>
      <c r="AH82" s="90"/>
      <c r="AI82" s="90"/>
      <c r="AJ82" s="90"/>
      <c r="AK82" s="92">
        <v>100</v>
      </c>
      <c r="AL82" s="89">
        <v>0</v>
      </c>
    </row>
    <row r="83" spans="1:38" x14ac:dyDescent="0.25">
      <c r="A83" s="93">
        <v>2010242200</v>
      </c>
      <c r="B83" s="90" t="s">
        <v>1087</v>
      </c>
      <c r="C83" s="90" t="s">
        <v>121</v>
      </c>
      <c r="D83" s="90" t="s">
        <v>1002</v>
      </c>
      <c r="E83" s="90" t="str">
        <f>VLOOKUP(A83,'Периметр АЭПК_3_кв_ 2017'!D:F,3,0)</f>
        <v>Да</v>
      </c>
      <c r="F83" s="89">
        <v>0</v>
      </c>
      <c r="G83" s="90" t="s">
        <v>1004</v>
      </c>
      <c r="H83" s="90"/>
      <c r="I83" s="89">
        <v>0</v>
      </c>
      <c r="J83" s="89">
        <v>0</v>
      </c>
      <c r="K83" s="89">
        <v>0</v>
      </c>
      <c r="L83" s="89">
        <v>0</v>
      </c>
      <c r="M83" s="91">
        <v>59.176000000000002</v>
      </c>
      <c r="N83" s="91">
        <v>59.176000000000002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90"/>
      <c r="AB83" s="90"/>
      <c r="AC83" s="90"/>
      <c r="AD83" s="90"/>
      <c r="AE83" s="90"/>
      <c r="AF83" s="90" t="s">
        <v>1004</v>
      </c>
      <c r="AG83" s="90"/>
      <c r="AH83" s="90"/>
      <c r="AI83" s="90"/>
      <c r="AJ83" s="90"/>
      <c r="AK83" s="92">
        <v>59.18</v>
      </c>
      <c r="AL83" s="89">
        <v>0</v>
      </c>
    </row>
    <row r="84" spans="1:38" x14ac:dyDescent="0.25">
      <c r="A84" s="93">
        <v>2010241800</v>
      </c>
      <c r="B84" s="90" t="s">
        <v>1088</v>
      </c>
      <c r="C84" s="90" t="s">
        <v>964</v>
      </c>
      <c r="D84" s="90" t="s">
        <v>1002</v>
      </c>
      <c r="E84" s="90" t="str">
        <f>VLOOKUP(A84,'Периметр АЭПК_3_кв_ 2017'!D:F,3,0)</f>
        <v>Да</v>
      </c>
      <c r="F84" s="89">
        <v>0</v>
      </c>
      <c r="G84" s="90" t="s">
        <v>1004</v>
      </c>
      <c r="H84" s="90"/>
      <c r="I84" s="89">
        <v>0</v>
      </c>
      <c r="J84" s="89">
        <v>0</v>
      </c>
      <c r="K84" s="89">
        <v>0</v>
      </c>
      <c r="L84" s="89">
        <v>0</v>
      </c>
      <c r="M84" s="91">
        <v>100</v>
      </c>
      <c r="N84" s="91">
        <v>100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90"/>
      <c r="AB84" s="90"/>
      <c r="AC84" s="90"/>
      <c r="AD84" s="90"/>
      <c r="AE84" s="90"/>
      <c r="AF84" s="90" t="s">
        <v>1004</v>
      </c>
      <c r="AG84" s="90"/>
      <c r="AH84" s="90"/>
      <c r="AI84" s="90"/>
      <c r="AJ84" s="90"/>
      <c r="AK84" s="92">
        <v>100</v>
      </c>
      <c r="AL84" s="89">
        <v>0</v>
      </c>
    </row>
    <row r="85" spans="1:38" x14ac:dyDescent="0.25">
      <c r="A85" s="93">
        <v>2010690000</v>
      </c>
      <c r="B85" s="90" t="s">
        <v>1089</v>
      </c>
      <c r="C85" s="90" t="s">
        <v>422</v>
      </c>
      <c r="D85" s="90" t="s">
        <v>1002</v>
      </c>
      <c r="E85" s="90" t="str">
        <f>VLOOKUP(A85,'Периметр АЭПК_3_кв_ 2017'!D:F,3,0)</f>
        <v>Да</v>
      </c>
      <c r="F85" s="89">
        <v>0</v>
      </c>
      <c r="G85" s="90" t="s">
        <v>1004</v>
      </c>
      <c r="H85" s="90"/>
      <c r="I85" s="89">
        <v>0</v>
      </c>
      <c r="J85" s="89">
        <v>0</v>
      </c>
      <c r="K85" s="89">
        <v>0</v>
      </c>
      <c r="L85" s="89">
        <v>0</v>
      </c>
      <c r="M85" s="91">
        <v>100</v>
      </c>
      <c r="N85" s="91">
        <v>100</v>
      </c>
      <c r="O85" s="89">
        <v>0</v>
      </c>
      <c r="P85" s="89">
        <v>0</v>
      </c>
      <c r="Q85" s="89">
        <v>0</v>
      </c>
      <c r="R85" s="89">
        <v>0</v>
      </c>
      <c r="S85" s="89">
        <v>0</v>
      </c>
      <c r="T85" s="89">
        <v>0</v>
      </c>
      <c r="U85" s="89">
        <v>0</v>
      </c>
      <c r="V85" s="89">
        <v>0</v>
      </c>
      <c r="W85" s="89">
        <v>0</v>
      </c>
      <c r="X85" s="89">
        <v>0</v>
      </c>
      <c r="Y85" s="89">
        <v>0</v>
      </c>
      <c r="Z85" s="89">
        <v>0</v>
      </c>
      <c r="AA85" s="90"/>
      <c r="AB85" s="90"/>
      <c r="AC85" s="90"/>
      <c r="AD85" s="90"/>
      <c r="AE85" s="90"/>
      <c r="AF85" s="90" t="s">
        <v>1004</v>
      </c>
      <c r="AG85" s="90"/>
      <c r="AH85" s="90"/>
      <c r="AI85" s="90"/>
      <c r="AJ85" s="90"/>
      <c r="AK85" s="92">
        <v>100</v>
      </c>
      <c r="AL85" s="89">
        <v>0</v>
      </c>
    </row>
    <row r="86" spans="1:38" x14ac:dyDescent="0.25">
      <c r="A86" s="93">
        <v>2010150000</v>
      </c>
      <c r="B86" s="90" t="s">
        <v>1090</v>
      </c>
      <c r="C86" s="90" t="s">
        <v>410</v>
      </c>
      <c r="D86" s="90" t="s">
        <v>1002</v>
      </c>
      <c r="E86" s="90" t="str">
        <f>VLOOKUP(A86,'Периметр АЭПК_3_кв_ 2017'!D:F,3,0)</f>
        <v>Да</v>
      </c>
      <c r="F86" s="89">
        <v>0</v>
      </c>
      <c r="G86" s="90" t="s">
        <v>1004</v>
      </c>
      <c r="H86" s="90"/>
      <c r="I86" s="89">
        <v>0</v>
      </c>
      <c r="J86" s="89">
        <v>0</v>
      </c>
      <c r="K86" s="89">
        <v>0</v>
      </c>
      <c r="L86" s="89">
        <v>0</v>
      </c>
      <c r="M86" s="91">
        <v>100</v>
      </c>
      <c r="N86" s="91">
        <v>100</v>
      </c>
      <c r="O86" s="89">
        <v>0</v>
      </c>
      <c r="P86" s="89">
        <v>0</v>
      </c>
      <c r="Q86" s="89">
        <v>0</v>
      </c>
      <c r="R86" s="89">
        <v>0</v>
      </c>
      <c r="S86" s="89">
        <v>0</v>
      </c>
      <c r="T86" s="89">
        <v>0</v>
      </c>
      <c r="U86" s="89">
        <v>0</v>
      </c>
      <c r="V86" s="89">
        <v>0</v>
      </c>
      <c r="W86" s="89">
        <v>0</v>
      </c>
      <c r="X86" s="89">
        <v>0</v>
      </c>
      <c r="Y86" s="89">
        <v>0</v>
      </c>
      <c r="Z86" s="89">
        <v>0</v>
      </c>
      <c r="AA86" s="90"/>
      <c r="AB86" s="90"/>
      <c r="AC86" s="90"/>
      <c r="AD86" s="90"/>
      <c r="AE86" s="90"/>
      <c r="AF86" s="90" t="s">
        <v>1004</v>
      </c>
      <c r="AG86" s="90"/>
      <c r="AH86" s="90"/>
      <c r="AI86" s="90"/>
      <c r="AJ86" s="90"/>
      <c r="AK86" s="92">
        <v>100</v>
      </c>
      <c r="AL86" s="89">
        <v>0</v>
      </c>
    </row>
    <row r="87" spans="1:38" x14ac:dyDescent="0.25">
      <c r="A87" s="93">
        <v>2010780500</v>
      </c>
      <c r="B87" s="90" t="s">
        <v>1091</v>
      </c>
      <c r="C87" s="90" t="s">
        <v>238</v>
      </c>
      <c r="D87" s="90" t="s">
        <v>1002</v>
      </c>
      <c r="E87" s="90" t="str">
        <f>VLOOKUP(A87,'Периметр АЭПК_3_кв_ 2017'!D:F,3,0)</f>
        <v>Да</v>
      </c>
      <c r="F87" s="89">
        <v>0</v>
      </c>
      <c r="G87" s="90" t="s">
        <v>1004</v>
      </c>
      <c r="H87" s="90"/>
      <c r="I87" s="89">
        <v>0</v>
      </c>
      <c r="J87" s="89">
        <v>0</v>
      </c>
      <c r="K87" s="89">
        <v>0</v>
      </c>
      <c r="L87" s="89">
        <v>0</v>
      </c>
      <c r="M87" s="91">
        <v>100</v>
      </c>
      <c r="N87" s="91">
        <v>100</v>
      </c>
      <c r="O87" s="89">
        <v>0</v>
      </c>
      <c r="P87" s="89">
        <v>0</v>
      </c>
      <c r="Q87" s="89">
        <v>0</v>
      </c>
      <c r="R87" s="89">
        <v>0</v>
      </c>
      <c r="S87" s="89">
        <v>0</v>
      </c>
      <c r="T87" s="89">
        <v>0</v>
      </c>
      <c r="U87" s="89">
        <v>0</v>
      </c>
      <c r="V87" s="89">
        <v>0</v>
      </c>
      <c r="W87" s="89">
        <v>0</v>
      </c>
      <c r="X87" s="89">
        <v>0</v>
      </c>
      <c r="Y87" s="89">
        <v>0</v>
      </c>
      <c r="Z87" s="89">
        <v>0</v>
      </c>
      <c r="AA87" s="90"/>
      <c r="AB87" s="90"/>
      <c r="AC87" s="90"/>
      <c r="AD87" s="90"/>
      <c r="AE87" s="90"/>
      <c r="AF87" s="90" t="s">
        <v>1004</v>
      </c>
      <c r="AG87" s="90"/>
      <c r="AH87" s="90"/>
      <c r="AI87" s="90"/>
      <c r="AJ87" s="90"/>
      <c r="AK87" s="92">
        <v>100</v>
      </c>
      <c r="AL87" s="89">
        <v>0</v>
      </c>
    </row>
    <row r="88" spans="1:38" x14ac:dyDescent="0.25">
      <c r="A88" s="93">
        <v>2010700000</v>
      </c>
      <c r="B88" s="90" t="s">
        <v>1092</v>
      </c>
      <c r="C88" s="90" t="s">
        <v>236</v>
      </c>
      <c r="D88" s="90" t="s">
        <v>1002</v>
      </c>
      <c r="E88" s="90" t="str">
        <f>VLOOKUP(A88,'Периметр АЭПК_3_кв_ 2017'!D:F,3,0)</f>
        <v>Да</v>
      </c>
      <c r="F88" s="89">
        <v>0</v>
      </c>
      <c r="G88" s="90" t="s">
        <v>1004</v>
      </c>
      <c r="H88" s="90"/>
      <c r="I88" s="89">
        <v>0</v>
      </c>
      <c r="J88" s="89">
        <v>0</v>
      </c>
      <c r="K88" s="89">
        <v>0</v>
      </c>
      <c r="L88" s="89">
        <v>0</v>
      </c>
      <c r="M88" s="91">
        <v>100</v>
      </c>
      <c r="N88" s="91">
        <v>100</v>
      </c>
      <c r="O88" s="89">
        <v>0</v>
      </c>
      <c r="P88" s="89">
        <v>0</v>
      </c>
      <c r="Q88" s="89">
        <v>0</v>
      </c>
      <c r="R88" s="89">
        <v>0</v>
      </c>
      <c r="S88" s="89">
        <v>0</v>
      </c>
      <c r="T88" s="89">
        <v>0</v>
      </c>
      <c r="U88" s="89">
        <v>0</v>
      </c>
      <c r="V88" s="89">
        <v>0</v>
      </c>
      <c r="W88" s="89">
        <v>0</v>
      </c>
      <c r="X88" s="89">
        <v>0</v>
      </c>
      <c r="Y88" s="89">
        <v>0</v>
      </c>
      <c r="Z88" s="89">
        <v>0</v>
      </c>
      <c r="AA88" s="90"/>
      <c r="AB88" s="90"/>
      <c r="AC88" s="90"/>
      <c r="AD88" s="90"/>
      <c r="AE88" s="90"/>
      <c r="AF88" s="90" t="s">
        <v>1004</v>
      </c>
      <c r="AG88" s="90"/>
      <c r="AH88" s="90"/>
      <c r="AI88" s="90"/>
      <c r="AJ88" s="90"/>
      <c r="AK88" s="92">
        <v>100</v>
      </c>
      <c r="AL88" s="89">
        <v>0</v>
      </c>
    </row>
    <row r="89" spans="1:38" x14ac:dyDescent="0.25">
      <c r="A89" s="93">
        <v>2010910000</v>
      </c>
      <c r="B89" s="90" t="s">
        <v>1093</v>
      </c>
      <c r="C89" s="90" t="s">
        <v>127</v>
      </c>
      <c r="D89" s="90" t="s">
        <v>1002</v>
      </c>
      <c r="E89" s="90" t="str">
        <f>VLOOKUP(A89,'Периметр АЭПК_3_кв_ 2017'!D:F,3,0)</f>
        <v>Да</v>
      </c>
      <c r="F89" s="89">
        <v>0</v>
      </c>
      <c r="G89" s="90" t="s">
        <v>1004</v>
      </c>
      <c r="H89" s="90"/>
      <c r="I89" s="89">
        <v>0</v>
      </c>
      <c r="J89" s="89">
        <v>0</v>
      </c>
      <c r="K89" s="89">
        <v>0</v>
      </c>
      <c r="L89" s="89">
        <v>0</v>
      </c>
      <c r="M89" s="91">
        <v>66.849999999999994</v>
      </c>
      <c r="N89" s="91">
        <v>66.849999999999994</v>
      </c>
      <c r="O89" s="89">
        <v>0</v>
      </c>
      <c r="P89" s="89">
        <v>0</v>
      </c>
      <c r="Q89" s="89">
        <v>0</v>
      </c>
      <c r="R89" s="89">
        <v>0</v>
      </c>
      <c r="S89" s="89">
        <v>0</v>
      </c>
      <c r="T89" s="89">
        <v>0</v>
      </c>
      <c r="U89" s="89">
        <v>0</v>
      </c>
      <c r="V89" s="89">
        <v>0</v>
      </c>
      <c r="W89" s="89">
        <v>0</v>
      </c>
      <c r="X89" s="89">
        <v>0</v>
      </c>
      <c r="Y89" s="89">
        <v>0</v>
      </c>
      <c r="Z89" s="89">
        <v>0</v>
      </c>
      <c r="AA89" s="90"/>
      <c r="AB89" s="90"/>
      <c r="AC89" s="90"/>
      <c r="AD89" s="90"/>
      <c r="AE89" s="90"/>
      <c r="AF89" s="90" t="s">
        <v>1004</v>
      </c>
      <c r="AG89" s="90"/>
      <c r="AH89" s="90"/>
      <c r="AI89" s="90"/>
      <c r="AJ89" s="90"/>
      <c r="AK89" s="92">
        <v>66.849999999999994</v>
      </c>
      <c r="AL89" s="89">
        <v>0</v>
      </c>
    </row>
    <row r="90" spans="1:38" x14ac:dyDescent="0.25">
      <c r="A90" s="93">
        <v>2010860000</v>
      </c>
      <c r="B90" s="90" t="s">
        <v>1094</v>
      </c>
      <c r="C90" s="90" t="s">
        <v>129</v>
      </c>
      <c r="D90" s="90" t="s">
        <v>1002</v>
      </c>
      <c r="E90" s="90" t="str">
        <f>VLOOKUP(A90,'Периметр АЭПК_3_кв_ 2017'!D:F,3,0)</f>
        <v>Да</v>
      </c>
      <c r="F90" s="89">
        <v>0</v>
      </c>
      <c r="G90" s="90" t="s">
        <v>1004</v>
      </c>
      <c r="H90" s="90"/>
      <c r="I90" s="89">
        <v>0</v>
      </c>
      <c r="J90" s="89">
        <v>0</v>
      </c>
      <c r="K90" s="89">
        <v>0</v>
      </c>
      <c r="L90" s="89">
        <v>0</v>
      </c>
      <c r="M90" s="91">
        <v>100</v>
      </c>
      <c r="N90" s="91">
        <v>100</v>
      </c>
      <c r="O90" s="89">
        <v>0</v>
      </c>
      <c r="P90" s="89">
        <v>0</v>
      </c>
      <c r="Q90" s="89">
        <v>0</v>
      </c>
      <c r="R90" s="89">
        <v>0</v>
      </c>
      <c r="S90" s="89">
        <v>0</v>
      </c>
      <c r="T90" s="89">
        <v>0</v>
      </c>
      <c r="U90" s="89">
        <v>0</v>
      </c>
      <c r="V90" s="89">
        <v>0</v>
      </c>
      <c r="W90" s="89">
        <v>0</v>
      </c>
      <c r="X90" s="89">
        <v>0</v>
      </c>
      <c r="Y90" s="89">
        <v>0</v>
      </c>
      <c r="Z90" s="89">
        <v>0</v>
      </c>
      <c r="AA90" s="90"/>
      <c r="AB90" s="90"/>
      <c r="AC90" s="90"/>
      <c r="AD90" s="90"/>
      <c r="AE90" s="90"/>
      <c r="AF90" s="90" t="s">
        <v>1004</v>
      </c>
      <c r="AG90" s="90"/>
      <c r="AH90" s="90"/>
      <c r="AI90" s="90"/>
      <c r="AJ90" s="90"/>
      <c r="AK90" s="92">
        <v>100</v>
      </c>
      <c r="AL90" s="89">
        <v>0</v>
      </c>
    </row>
    <row r="91" spans="1:38" x14ac:dyDescent="0.25">
      <c r="A91" s="93">
        <v>2010720000</v>
      </c>
      <c r="B91" s="90" t="s">
        <v>1095</v>
      </c>
      <c r="C91" s="90" t="s">
        <v>131</v>
      </c>
      <c r="D91" s="90" t="s">
        <v>1002</v>
      </c>
      <c r="E91" s="90" t="str">
        <f>VLOOKUP(A91,'Периметр АЭПК_3_кв_ 2017'!D:F,3,0)</f>
        <v>Да</v>
      </c>
      <c r="F91" s="89">
        <v>0</v>
      </c>
      <c r="G91" s="90" t="s">
        <v>1004</v>
      </c>
      <c r="H91" s="90"/>
      <c r="I91" s="89">
        <v>0</v>
      </c>
      <c r="J91" s="89">
        <v>0</v>
      </c>
      <c r="K91" s="89">
        <v>0</v>
      </c>
      <c r="L91" s="89">
        <v>0</v>
      </c>
      <c r="M91" s="91">
        <v>62.154600000000002</v>
      </c>
      <c r="N91" s="91">
        <v>62.154600000000002</v>
      </c>
      <c r="O91" s="89">
        <v>0</v>
      </c>
      <c r="P91" s="89">
        <v>0</v>
      </c>
      <c r="Q91" s="89">
        <v>0</v>
      </c>
      <c r="R91" s="89">
        <v>0</v>
      </c>
      <c r="S91" s="89">
        <v>0</v>
      </c>
      <c r="T91" s="89">
        <v>0</v>
      </c>
      <c r="U91" s="89">
        <v>0</v>
      </c>
      <c r="V91" s="89">
        <v>0</v>
      </c>
      <c r="W91" s="89">
        <v>0</v>
      </c>
      <c r="X91" s="89">
        <v>0</v>
      </c>
      <c r="Y91" s="89">
        <v>0</v>
      </c>
      <c r="Z91" s="89">
        <v>0</v>
      </c>
      <c r="AA91" s="90"/>
      <c r="AB91" s="90"/>
      <c r="AC91" s="90"/>
      <c r="AD91" s="90"/>
      <c r="AE91" s="90"/>
      <c r="AF91" s="90" t="s">
        <v>1004</v>
      </c>
      <c r="AG91" s="90"/>
      <c r="AH91" s="90"/>
      <c r="AI91" s="90"/>
      <c r="AJ91" s="90"/>
      <c r="AK91" s="92">
        <v>62.15</v>
      </c>
      <c r="AL91" s="89">
        <v>0</v>
      </c>
    </row>
    <row r="92" spans="1:38" x14ac:dyDescent="0.25">
      <c r="A92" s="93">
        <v>2010920000</v>
      </c>
      <c r="B92" s="90" t="s">
        <v>1096</v>
      </c>
      <c r="C92" s="90" t="s">
        <v>375</v>
      </c>
      <c r="D92" s="90" t="s">
        <v>1002</v>
      </c>
      <c r="E92" s="90" t="str">
        <f>VLOOKUP(A92,'Периметр АЭПК_3_кв_ 2017'!D:F,3,0)</f>
        <v>Да</v>
      </c>
      <c r="F92" s="89">
        <v>0</v>
      </c>
      <c r="G92" s="90" t="s">
        <v>1004</v>
      </c>
      <c r="H92" s="90"/>
      <c r="I92" s="89">
        <v>0</v>
      </c>
      <c r="J92" s="89">
        <v>0</v>
      </c>
      <c r="K92" s="89">
        <v>0</v>
      </c>
      <c r="L92" s="89">
        <v>0</v>
      </c>
      <c r="M92" s="91">
        <v>95.186400000000006</v>
      </c>
      <c r="N92" s="91">
        <v>95.186400000000006</v>
      </c>
      <c r="O92" s="89">
        <v>0</v>
      </c>
      <c r="P92" s="89">
        <v>0</v>
      </c>
      <c r="Q92" s="89">
        <v>0</v>
      </c>
      <c r="R92" s="89">
        <v>0</v>
      </c>
      <c r="S92" s="89">
        <v>0</v>
      </c>
      <c r="T92" s="89">
        <v>0</v>
      </c>
      <c r="U92" s="89">
        <v>0</v>
      </c>
      <c r="V92" s="89">
        <v>0</v>
      </c>
      <c r="W92" s="89">
        <v>0</v>
      </c>
      <c r="X92" s="89">
        <v>0</v>
      </c>
      <c r="Y92" s="89">
        <v>0</v>
      </c>
      <c r="Z92" s="89">
        <v>0</v>
      </c>
      <c r="AA92" s="90"/>
      <c r="AB92" s="90"/>
      <c r="AC92" s="90"/>
      <c r="AD92" s="90"/>
      <c r="AE92" s="90"/>
      <c r="AF92" s="90" t="s">
        <v>1004</v>
      </c>
      <c r="AG92" s="90"/>
      <c r="AH92" s="90"/>
      <c r="AI92" s="90"/>
      <c r="AJ92" s="90"/>
      <c r="AK92" s="92">
        <v>100</v>
      </c>
      <c r="AL92" s="89">
        <v>0</v>
      </c>
    </row>
    <row r="93" spans="1:38" x14ac:dyDescent="0.25">
      <c r="A93" s="93">
        <v>2010230400</v>
      </c>
      <c r="B93" s="90" t="s">
        <v>1097</v>
      </c>
      <c r="C93" s="90" t="s">
        <v>135</v>
      </c>
      <c r="D93" s="90" t="s">
        <v>1002</v>
      </c>
      <c r="E93" s="90" t="str">
        <f>VLOOKUP(A93,'Периметр АЭПК_3_кв_ 2017'!D:F,3,0)</f>
        <v>Да</v>
      </c>
      <c r="F93" s="89">
        <v>0</v>
      </c>
      <c r="G93" s="90" t="s">
        <v>1004</v>
      </c>
      <c r="H93" s="90"/>
      <c r="I93" s="89">
        <v>0</v>
      </c>
      <c r="J93" s="89">
        <v>0</v>
      </c>
      <c r="K93" s="89">
        <v>0</v>
      </c>
      <c r="L93" s="89">
        <v>0</v>
      </c>
      <c r="M93" s="91">
        <v>93.682500000000005</v>
      </c>
      <c r="N93" s="91">
        <v>93.682500000000005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90"/>
      <c r="AB93" s="90"/>
      <c r="AC93" s="90"/>
      <c r="AD93" s="90"/>
      <c r="AE93" s="90"/>
      <c r="AF93" s="90" t="s">
        <v>1004</v>
      </c>
      <c r="AG93" s="90"/>
      <c r="AH93" s="90"/>
      <c r="AI93" s="90"/>
      <c r="AJ93" s="90"/>
      <c r="AK93" s="92">
        <v>94.91</v>
      </c>
      <c r="AL93" s="89">
        <v>0</v>
      </c>
    </row>
    <row r="94" spans="1:38" x14ac:dyDescent="0.25">
      <c r="A94" s="93">
        <v>2010231200</v>
      </c>
      <c r="B94" s="90" t="s">
        <v>1098</v>
      </c>
      <c r="C94" s="90" t="s">
        <v>360</v>
      </c>
      <c r="D94" s="90" t="s">
        <v>1002</v>
      </c>
      <c r="E94" s="90" t="str">
        <f>VLOOKUP(A94,'Периметр АЭПК_3_кв_ 2017'!D:F,3,0)</f>
        <v>Да</v>
      </c>
      <c r="F94" s="89">
        <v>0</v>
      </c>
      <c r="G94" s="90" t="s">
        <v>1004</v>
      </c>
      <c r="H94" s="90"/>
      <c r="I94" s="89">
        <v>0</v>
      </c>
      <c r="J94" s="89">
        <v>0</v>
      </c>
      <c r="K94" s="89">
        <v>0</v>
      </c>
      <c r="L94" s="89">
        <v>0</v>
      </c>
      <c r="M94" s="91">
        <v>100</v>
      </c>
      <c r="N94" s="91">
        <v>100</v>
      </c>
      <c r="O94" s="89">
        <v>0</v>
      </c>
      <c r="P94" s="89">
        <v>0</v>
      </c>
      <c r="Q94" s="89">
        <v>0</v>
      </c>
      <c r="R94" s="89">
        <v>0</v>
      </c>
      <c r="S94" s="89">
        <v>0</v>
      </c>
      <c r="T94" s="89">
        <v>0</v>
      </c>
      <c r="U94" s="89">
        <v>0</v>
      </c>
      <c r="V94" s="89">
        <v>0</v>
      </c>
      <c r="W94" s="89">
        <v>0</v>
      </c>
      <c r="X94" s="89">
        <v>0</v>
      </c>
      <c r="Y94" s="89">
        <v>0</v>
      </c>
      <c r="Z94" s="89">
        <v>0</v>
      </c>
      <c r="AA94" s="90"/>
      <c r="AB94" s="90"/>
      <c r="AC94" s="90"/>
      <c r="AD94" s="90"/>
      <c r="AE94" s="90"/>
      <c r="AF94" s="90" t="s">
        <v>1004</v>
      </c>
      <c r="AG94" s="90"/>
      <c r="AH94" s="90"/>
      <c r="AI94" s="90"/>
      <c r="AJ94" s="90"/>
      <c r="AK94" s="92">
        <v>100</v>
      </c>
      <c r="AL94" s="89">
        <v>0</v>
      </c>
    </row>
    <row r="95" spans="1:38" x14ac:dyDescent="0.25">
      <c r="A95" s="93">
        <v>2010592000</v>
      </c>
      <c r="B95" s="90" t="s">
        <v>1099</v>
      </c>
      <c r="C95" s="90" t="s">
        <v>137</v>
      </c>
      <c r="D95" s="90" t="s">
        <v>1002</v>
      </c>
      <c r="E95" s="90" t="str">
        <f>VLOOKUP(A95,'Периметр АЭПК_3_кв_ 2017'!D:F,3,0)</f>
        <v>Да</v>
      </c>
      <c r="F95" s="89">
        <v>0</v>
      </c>
      <c r="G95" s="90" t="s">
        <v>1004</v>
      </c>
      <c r="H95" s="90"/>
      <c r="I95" s="89">
        <v>0</v>
      </c>
      <c r="J95" s="89">
        <v>0</v>
      </c>
      <c r="K95" s="89">
        <v>0</v>
      </c>
      <c r="L95" s="89">
        <v>0</v>
      </c>
      <c r="M95" s="91">
        <v>100</v>
      </c>
      <c r="N95" s="91">
        <v>100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90"/>
      <c r="AB95" s="90"/>
      <c r="AC95" s="90"/>
      <c r="AD95" s="90"/>
      <c r="AE95" s="90"/>
      <c r="AF95" s="90" t="s">
        <v>1004</v>
      </c>
      <c r="AG95" s="90"/>
      <c r="AH95" s="90"/>
      <c r="AI95" s="90"/>
      <c r="AJ95" s="90"/>
      <c r="AK95" s="92">
        <v>100</v>
      </c>
      <c r="AL95" s="89">
        <v>0</v>
      </c>
    </row>
    <row r="96" spans="1:38" x14ac:dyDescent="0.25">
      <c r="A96" s="93">
        <v>2010230912</v>
      </c>
      <c r="B96" s="90" t="s">
        <v>1100</v>
      </c>
      <c r="C96" s="90" t="s">
        <v>787</v>
      </c>
      <c r="D96" s="90" t="s">
        <v>1002</v>
      </c>
      <c r="E96" s="90" t="str">
        <f>VLOOKUP(A96,'Периметр АЭПК_3_кв_ 2017'!D:F,3,0)</f>
        <v>Да</v>
      </c>
      <c r="F96" s="89">
        <v>0</v>
      </c>
      <c r="G96" s="90" t="s">
        <v>1004</v>
      </c>
      <c r="H96" s="90"/>
      <c r="I96" s="89">
        <v>0</v>
      </c>
      <c r="J96" s="89">
        <v>0</v>
      </c>
      <c r="K96" s="89">
        <v>0</v>
      </c>
      <c r="L96" s="89">
        <v>0</v>
      </c>
      <c r="M96" s="91">
        <v>100</v>
      </c>
      <c r="N96" s="91">
        <v>100</v>
      </c>
      <c r="O96" s="89">
        <v>0</v>
      </c>
      <c r="P96" s="89">
        <v>0</v>
      </c>
      <c r="Q96" s="89">
        <v>0</v>
      </c>
      <c r="R96" s="89">
        <v>0</v>
      </c>
      <c r="S96" s="89">
        <v>0</v>
      </c>
      <c r="T96" s="89">
        <v>0</v>
      </c>
      <c r="U96" s="89">
        <v>0</v>
      </c>
      <c r="V96" s="89">
        <v>0</v>
      </c>
      <c r="W96" s="89">
        <v>0</v>
      </c>
      <c r="X96" s="89">
        <v>0</v>
      </c>
      <c r="Y96" s="89">
        <v>0</v>
      </c>
      <c r="Z96" s="89">
        <v>0</v>
      </c>
      <c r="AA96" s="90"/>
      <c r="AB96" s="90"/>
      <c r="AC96" s="90"/>
      <c r="AD96" s="90"/>
      <c r="AE96" s="90"/>
      <c r="AF96" s="90" t="s">
        <v>1004</v>
      </c>
      <c r="AG96" s="90"/>
      <c r="AH96" s="90"/>
      <c r="AI96" s="90"/>
      <c r="AJ96" s="90"/>
      <c r="AK96" s="92">
        <v>100</v>
      </c>
      <c r="AL96" s="89">
        <v>0</v>
      </c>
    </row>
    <row r="97" spans="1:38" x14ac:dyDescent="0.25">
      <c r="A97" s="93">
        <v>2010990000</v>
      </c>
      <c r="B97" s="90" t="s">
        <v>1101</v>
      </c>
      <c r="C97" s="90" t="s">
        <v>429</v>
      </c>
      <c r="D97" s="90" t="s">
        <v>1002</v>
      </c>
      <c r="E97" s="90" t="str">
        <f>VLOOKUP(A97,'Периметр АЭПК_3_кв_ 2017'!D:F,3,0)</f>
        <v>Да</v>
      </c>
      <c r="F97" s="89">
        <v>0</v>
      </c>
      <c r="G97" s="90" t="s">
        <v>1004</v>
      </c>
      <c r="H97" s="90"/>
      <c r="I97" s="89">
        <v>0</v>
      </c>
      <c r="J97" s="89">
        <v>0</v>
      </c>
      <c r="K97" s="89">
        <v>0</v>
      </c>
      <c r="L97" s="89">
        <v>0</v>
      </c>
      <c r="M97" s="91">
        <v>100</v>
      </c>
      <c r="N97" s="91">
        <v>100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90"/>
      <c r="AB97" s="90"/>
      <c r="AC97" s="90"/>
      <c r="AD97" s="90"/>
      <c r="AE97" s="90"/>
      <c r="AF97" s="90" t="s">
        <v>1004</v>
      </c>
      <c r="AG97" s="90"/>
      <c r="AH97" s="90"/>
      <c r="AI97" s="90"/>
      <c r="AJ97" s="90"/>
      <c r="AK97" s="92">
        <v>100</v>
      </c>
      <c r="AL97" s="89">
        <v>0</v>
      </c>
    </row>
    <row r="98" spans="1:38" x14ac:dyDescent="0.25">
      <c r="A98" s="93">
        <v>2010020600</v>
      </c>
      <c r="B98" s="90" t="s">
        <v>1102</v>
      </c>
      <c r="C98" s="90" t="s">
        <v>139</v>
      </c>
      <c r="D98" s="90" t="s">
        <v>1002</v>
      </c>
      <c r="E98" s="90" t="str">
        <f>VLOOKUP(A98,'Периметр АЭПК_3_кв_ 2017'!D:F,3,0)</f>
        <v>Да</v>
      </c>
      <c r="F98" s="89">
        <v>0</v>
      </c>
      <c r="G98" s="90" t="s">
        <v>1004</v>
      </c>
      <c r="H98" s="90"/>
      <c r="I98" s="89">
        <v>0</v>
      </c>
      <c r="J98" s="89">
        <v>0</v>
      </c>
      <c r="K98" s="89">
        <v>0</v>
      </c>
      <c r="L98" s="89">
        <v>0</v>
      </c>
      <c r="M98" s="91">
        <v>98.706699999999998</v>
      </c>
      <c r="N98" s="91">
        <v>98.706699999999998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90"/>
      <c r="AB98" s="90"/>
      <c r="AC98" s="90"/>
      <c r="AD98" s="90"/>
      <c r="AE98" s="90"/>
      <c r="AF98" s="90" t="s">
        <v>1004</v>
      </c>
      <c r="AG98" s="90"/>
      <c r="AH98" s="90"/>
      <c r="AI98" s="90"/>
      <c r="AJ98" s="90"/>
      <c r="AK98" s="92">
        <v>100</v>
      </c>
      <c r="AL98" s="89">
        <v>0</v>
      </c>
    </row>
    <row r="99" spans="1:38" x14ac:dyDescent="0.25">
      <c r="A99" s="93">
        <v>2010590000</v>
      </c>
      <c r="B99" s="90" t="s">
        <v>1103</v>
      </c>
      <c r="C99" s="90" t="s">
        <v>141</v>
      </c>
      <c r="D99" s="90" t="s">
        <v>1002</v>
      </c>
      <c r="E99" s="90" t="str">
        <f>VLOOKUP(A99,'Периметр АЭПК_3_кв_ 2017'!D:F,3,0)</f>
        <v>Да</v>
      </c>
      <c r="F99" s="89">
        <v>0</v>
      </c>
      <c r="G99" s="90" t="s">
        <v>1004</v>
      </c>
      <c r="H99" s="90"/>
      <c r="I99" s="89">
        <v>0</v>
      </c>
      <c r="J99" s="89">
        <v>0</v>
      </c>
      <c r="K99" s="89">
        <v>0</v>
      </c>
      <c r="L99" s="89">
        <v>0</v>
      </c>
      <c r="M99" s="91">
        <v>88.350999999999999</v>
      </c>
      <c r="N99" s="91">
        <v>88.350999999999999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90"/>
      <c r="AB99" s="90"/>
      <c r="AC99" s="90"/>
      <c r="AD99" s="90"/>
      <c r="AE99" s="90"/>
      <c r="AF99" s="90" t="s">
        <v>1004</v>
      </c>
      <c r="AG99" s="90"/>
      <c r="AH99" s="90"/>
      <c r="AI99" s="90"/>
      <c r="AJ99" s="90"/>
      <c r="AK99" s="92">
        <v>88.35</v>
      </c>
      <c r="AL99" s="89">
        <v>0</v>
      </c>
    </row>
    <row r="100" spans="1:38" x14ac:dyDescent="0.25">
      <c r="A100" s="93">
        <v>2010592200</v>
      </c>
      <c r="B100" s="90" t="s">
        <v>1104</v>
      </c>
      <c r="C100" s="90" t="s">
        <v>145</v>
      </c>
      <c r="D100" s="90" t="s">
        <v>1002</v>
      </c>
      <c r="E100" s="90" t="str">
        <f>VLOOKUP(A100,'Периметр АЭПК_3_кв_ 2017'!D:F,3,0)</f>
        <v>Да</v>
      </c>
      <c r="F100" s="89">
        <v>0</v>
      </c>
      <c r="G100" s="90" t="s">
        <v>1004</v>
      </c>
      <c r="H100" s="90"/>
      <c r="I100" s="89">
        <v>0</v>
      </c>
      <c r="J100" s="89">
        <v>0</v>
      </c>
      <c r="K100" s="89">
        <v>0</v>
      </c>
      <c r="L100" s="89">
        <v>0</v>
      </c>
      <c r="M100" s="91">
        <v>88.608000000000004</v>
      </c>
      <c r="N100" s="91">
        <v>88.608000000000004</v>
      </c>
      <c r="O100" s="89">
        <v>0</v>
      </c>
      <c r="P100" s="89">
        <v>0</v>
      </c>
      <c r="Q100" s="89">
        <v>0</v>
      </c>
      <c r="R100" s="89">
        <v>0</v>
      </c>
      <c r="S100" s="89">
        <v>0</v>
      </c>
      <c r="T100" s="89">
        <v>0</v>
      </c>
      <c r="U100" s="89">
        <v>0</v>
      </c>
      <c r="V100" s="89">
        <v>0</v>
      </c>
      <c r="W100" s="89">
        <v>0</v>
      </c>
      <c r="X100" s="89">
        <v>0</v>
      </c>
      <c r="Y100" s="89">
        <v>0</v>
      </c>
      <c r="Z100" s="89">
        <v>0</v>
      </c>
      <c r="AA100" s="90"/>
      <c r="AB100" s="90"/>
      <c r="AC100" s="90"/>
      <c r="AD100" s="90"/>
      <c r="AE100" s="90"/>
      <c r="AF100" s="90" t="s">
        <v>1004</v>
      </c>
      <c r="AG100" s="90"/>
      <c r="AH100" s="90"/>
      <c r="AI100" s="90"/>
      <c r="AJ100" s="90"/>
      <c r="AK100" s="92">
        <v>100</v>
      </c>
      <c r="AL100" s="89">
        <v>0</v>
      </c>
    </row>
    <row r="101" spans="1:38" x14ac:dyDescent="0.25">
      <c r="A101" s="93">
        <v>2010991000</v>
      </c>
      <c r="B101" s="90" t="s">
        <v>1105</v>
      </c>
      <c r="C101" s="90" t="s">
        <v>951</v>
      </c>
      <c r="D101" s="90" t="s">
        <v>1002</v>
      </c>
      <c r="E101" s="90" t="str">
        <f>VLOOKUP(A101,'Периметр АЭПК_3_кв_ 2017'!D:F,3,0)</f>
        <v>Да</v>
      </c>
      <c r="F101" s="89">
        <v>0</v>
      </c>
      <c r="G101" s="90" t="s">
        <v>1004</v>
      </c>
      <c r="H101" s="90"/>
      <c r="I101" s="89">
        <v>0</v>
      </c>
      <c r="J101" s="89">
        <v>0</v>
      </c>
      <c r="K101" s="89">
        <v>0</v>
      </c>
      <c r="L101" s="89">
        <v>0</v>
      </c>
      <c r="M101" s="91">
        <v>100</v>
      </c>
      <c r="N101" s="91">
        <v>100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90"/>
      <c r="AB101" s="90"/>
      <c r="AC101" s="90"/>
      <c r="AD101" s="90"/>
      <c r="AE101" s="90"/>
      <c r="AF101" s="90" t="s">
        <v>1004</v>
      </c>
      <c r="AG101" s="90"/>
      <c r="AH101" s="90"/>
      <c r="AI101" s="90"/>
      <c r="AJ101" s="90"/>
      <c r="AK101" s="92">
        <v>100</v>
      </c>
      <c r="AL101" s="89">
        <v>0</v>
      </c>
    </row>
    <row r="102" spans="1:38" x14ac:dyDescent="0.25">
      <c r="A102" s="93">
        <v>2011000000</v>
      </c>
      <c r="B102" s="90" t="s">
        <v>1106</v>
      </c>
      <c r="C102" s="90" t="s">
        <v>952</v>
      </c>
      <c r="D102" s="90" t="s">
        <v>1002</v>
      </c>
      <c r="E102" s="90" t="str">
        <f>VLOOKUP(A102,'Периметр АЭПК_3_кв_ 2017'!D:F,3,0)</f>
        <v>Да</v>
      </c>
      <c r="F102" s="89">
        <v>0</v>
      </c>
      <c r="G102" s="90" t="s">
        <v>1004</v>
      </c>
      <c r="H102" s="90"/>
      <c r="I102" s="89">
        <v>0</v>
      </c>
      <c r="J102" s="89">
        <v>0</v>
      </c>
      <c r="K102" s="89">
        <v>0</v>
      </c>
      <c r="L102" s="89">
        <v>0</v>
      </c>
      <c r="M102" s="91">
        <v>100</v>
      </c>
      <c r="N102" s="91">
        <v>100</v>
      </c>
      <c r="O102" s="89">
        <v>0</v>
      </c>
      <c r="P102" s="89">
        <v>0</v>
      </c>
      <c r="Q102" s="89">
        <v>0</v>
      </c>
      <c r="R102" s="89">
        <v>0</v>
      </c>
      <c r="S102" s="89">
        <v>0</v>
      </c>
      <c r="T102" s="89">
        <v>0</v>
      </c>
      <c r="U102" s="89">
        <v>0</v>
      </c>
      <c r="V102" s="89">
        <v>0</v>
      </c>
      <c r="W102" s="89">
        <v>0</v>
      </c>
      <c r="X102" s="89">
        <v>0</v>
      </c>
      <c r="Y102" s="89">
        <v>0</v>
      </c>
      <c r="Z102" s="89">
        <v>0</v>
      </c>
      <c r="AA102" s="90"/>
      <c r="AB102" s="90"/>
      <c r="AC102" s="90"/>
      <c r="AD102" s="90"/>
      <c r="AE102" s="90"/>
      <c r="AF102" s="90" t="s">
        <v>1004</v>
      </c>
      <c r="AG102" s="90"/>
      <c r="AH102" s="90"/>
      <c r="AI102" s="90"/>
      <c r="AJ102" s="90"/>
      <c r="AK102" s="92">
        <v>100</v>
      </c>
      <c r="AL102" s="89">
        <v>0</v>
      </c>
    </row>
    <row r="103" spans="1:38" x14ac:dyDescent="0.25">
      <c r="A103" s="93">
        <v>2010230911</v>
      </c>
      <c r="B103" s="90" t="s">
        <v>1107</v>
      </c>
      <c r="C103" s="90" t="s">
        <v>147</v>
      </c>
      <c r="D103" s="90" t="s">
        <v>1002</v>
      </c>
      <c r="E103" s="90" t="str">
        <f>VLOOKUP(A103,'Периметр АЭПК_3_кв_ 2017'!D:F,3,0)</f>
        <v>Да</v>
      </c>
      <c r="F103" s="89">
        <v>0</v>
      </c>
      <c r="G103" s="90" t="s">
        <v>1004</v>
      </c>
      <c r="H103" s="90"/>
      <c r="I103" s="89">
        <v>0</v>
      </c>
      <c r="J103" s="89">
        <v>0</v>
      </c>
      <c r="K103" s="89">
        <v>0</v>
      </c>
      <c r="L103" s="89">
        <v>0</v>
      </c>
      <c r="M103" s="91">
        <v>100</v>
      </c>
      <c r="N103" s="91">
        <v>100</v>
      </c>
      <c r="O103" s="89">
        <v>0</v>
      </c>
      <c r="P103" s="89">
        <v>0</v>
      </c>
      <c r="Q103" s="89">
        <v>0</v>
      </c>
      <c r="R103" s="89">
        <v>0</v>
      </c>
      <c r="S103" s="89">
        <v>0</v>
      </c>
      <c r="T103" s="89">
        <v>0</v>
      </c>
      <c r="U103" s="89">
        <v>0</v>
      </c>
      <c r="V103" s="89">
        <v>0</v>
      </c>
      <c r="W103" s="89">
        <v>0</v>
      </c>
      <c r="X103" s="89">
        <v>0</v>
      </c>
      <c r="Y103" s="89">
        <v>0</v>
      </c>
      <c r="Z103" s="89">
        <v>0</v>
      </c>
      <c r="AA103" s="90"/>
      <c r="AB103" s="90"/>
      <c r="AC103" s="90"/>
      <c r="AD103" s="90"/>
      <c r="AE103" s="90"/>
      <c r="AF103" s="90" t="s">
        <v>1004</v>
      </c>
      <c r="AG103" s="90"/>
      <c r="AH103" s="90"/>
      <c r="AI103" s="90"/>
      <c r="AJ103" s="90"/>
      <c r="AK103" s="92">
        <v>100</v>
      </c>
      <c r="AL103" s="89">
        <v>0</v>
      </c>
    </row>
    <row r="104" spans="1:38" x14ac:dyDescent="0.25">
      <c r="A104" s="93">
        <v>2010230916</v>
      </c>
      <c r="B104" s="90" t="s">
        <v>1108</v>
      </c>
      <c r="C104" s="90" t="s">
        <v>149</v>
      </c>
      <c r="D104" s="90" t="s">
        <v>1002</v>
      </c>
      <c r="E104" s="90" t="str">
        <f>VLOOKUP(A104,'Периметр АЭПК_3_кв_ 2017'!D:F,3,0)</f>
        <v>Да</v>
      </c>
      <c r="F104" s="89">
        <v>0</v>
      </c>
      <c r="G104" s="90" t="s">
        <v>1004</v>
      </c>
      <c r="H104" s="90"/>
      <c r="I104" s="89">
        <v>0</v>
      </c>
      <c r="J104" s="89">
        <v>0</v>
      </c>
      <c r="K104" s="89">
        <v>0</v>
      </c>
      <c r="L104" s="89">
        <v>0</v>
      </c>
      <c r="M104" s="91">
        <v>100</v>
      </c>
      <c r="N104" s="91">
        <v>100</v>
      </c>
      <c r="O104" s="89">
        <v>0</v>
      </c>
      <c r="P104" s="89">
        <v>0</v>
      </c>
      <c r="Q104" s="89">
        <v>0</v>
      </c>
      <c r="R104" s="89">
        <v>0</v>
      </c>
      <c r="S104" s="89">
        <v>0</v>
      </c>
      <c r="T104" s="89">
        <v>0</v>
      </c>
      <c r="U104" s="89">
        <v>0</v>
      </c>
      <c r="V104" s="89">
        <v>0</v>
      </c>
      <c r="W104" s="89">
        <v>0</v>
      </c>
      <c r="X104" s="89">
        <v>0</v>
      </c>
      <c r="Y104" s="89">
        <v>0</v>
      </c>
      <c r="Z104" s="89">
        <v>0</v>
      </c>
      <c r="AA104" s="90"/>
      <c r="AB104" s="90"/>
      <c r="AC104" s="90"/>
      <c r="AD104" s="90"/>
      <c r="AE104" s="90"/>
      <c r="AF104" s="90" t="s">
        <v>1004</v>
      </c>
      <c r="AG104" s="90"/>
      <c r="AH104" s="90"/>
      <c r="AI104" s="90"/>
      <c r="AJ104" s="90"/>
      <c r="AK104" s="92">
        <v>100</v>
      </c>
      <c r="AL104" s="89">
        <v>0</v>
      </c>
    </row>
    <row r="105" spans="1:38" x14ac:dyDescent="0.25">
      <c r="A105" s="93">
        <v>2010200000</v>
      </c>
      <c r="B105" s="90" t="s">
        <v>1109</v>
      </c>
      <c r="C105" s="90" t="s">
        <v>151</v>
      </c>
      <c r="D105" s="90" t="s">
        <v>1002</v>
      </c>
      <c r="E105" s="90" t="str">
        <f>VLOOKUP(A105,'Периметр АЭПК_3_кв_ 2017'!D:F,3,0)</f>
        <v>Да</v>
      </c>
      <c r="F105" s="89">
        <v>0</v>
      </c>
      <c r="G105" s="90" t="s">
        <v>1004</v>
      </c>
      <c r="H105" s="90"/>
      <c r="I105" s="89">
        <v>0</v>
      </c>
      <c r="J105" s="89">
        <v>0</v>
      </c>
      <c r="K105" s="89">
        <v>0</v>
      </c>
      <c r="L105" s="89">
        <v>0</v>
      </c>
      <c r="M105" s="91">
        <v>91.670199999999994</v>
      </c>
      <c r="N105" s="91">
        <v>91.670199999999994</v>
      </c>
      <c r="O105" s="89">
        <v>0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89">
        <v>0</v>
      </c>
      <c r="X105" s="89">
        <v>0</v>
      </c>
      <c r="Y105" s="89">
        <v>0</v>
      </c>
      <c r="Z105" s="89">
        <v>0</v>
      </c>
      <c r="AA105" s="90"/>
      <c r="AB105" s="90"/>
      <c r="AC105" s="90"/>
      <c r="AD105" s="90"/>
      <c r="AE105" s="90"/>
      <c r="AF105" s="90" t="s">
        <v>1004</v>
      </c>
      <c r="AG105" s="90"/>
      <c r="AH105" s="90"/>
      <c r="AI105" s="90"/>
      <c r="AJ105" s="90"/>
      <c r="AK105" s="92">
        <v>92.02</v>
      </c>
      <c r="AL105" s="89">
        <v>0</v>
      </c>
    </row>
    <row r="106" spans="1:38" x14ac:dyDescent="0.25">
      <c r="A106" s="93">
        <v>2010150300</v>
      </c>
      <c r="B106" s="90" t="s">
        <v>1110</v>
      </c>
      <c r="C106" s="90" t="s">
        <v>405</v>
      </c>
      <c r="D106" s="90" t="s">
        <v>1002</v>
      </c>
      <c r="E106" s="90" t="str">
        <f>VLOOKUP(A106,'Периметр АЭПК_3_кв_ 2017'!D:F,3,0)</f>
        <v>Да</v>
      </c>
      <c r="F106" s="89">
        <v>0</v>
      </c>
      <c r="G106" s="90" t="s">
        <v>1004</v>
      </c>
      <c r="H106" s="90"/>
      <c r="I106" s="89">
        <v>0</v>
      </c>
      <c r="J106" s="89">
        <v>0</v>
      </c>
      <c r="K106" s="89">
        <v>0</v>
      </c>
      <c r="L106" s="89">
        <v>0</v>
      </c>
      <c r="M106" s="91">
        <v>100</v>
      </c>
      <c r="N106" s="91">
        <v>100</v>
      </c>
      <c r="O106" s="89">
        <v>0</v>
      </c>
      <c r="P106" s="89">
        <v>0</v>
      </c>
      <c r="Q106" s="89">
        <v>0</v>
      </c>
      <c r="R106" s="89">
        <v>0</v>
      </c>
      <c r="S106" s="89">
        <v>0</v>
      </c>
      <c r="T106" s="89">
        <v>0</v>
      </c>
      <c r="U106" s="89">
        <v>0</v>
      </c>
      <c r="V106" s="89">
        <v>0</v>
      </c>
      <c r="W106" s="89">
        <v>0</v>
      </c>
      <c r="X106" s="89">
        <v>0</v>
      </c>
      <c r="Y106" s="89">
        <v>0</v>
      </c>
      <c r="Z106" s="89">
        <v>0</v>
      </c>
      <c r="AA106" s="90"/>
      <c r="AB106" s="90"/>
      <c r="AC106" s="90"/>
      <c r="AD106" s="90"/>
      <c r="AE106" s="90"/>
      <c r="AF106" s="90" t="s">
        <v>1004</v>
      </c>
      <c r="AG106" s="90"/>
      <c r="AH106" s="90"/>
      <c r="AI106" s="90"/>
      <c r="AJ106" s="90"/>
      <c r="AK106" s="92">
        <v>100</v>
      </c>
      <c r="AL106" s="89">
        <v>0</v>
      </c>
    </row>
    <row r="107" spans="1:38" x14ac:dyDescent="0.25">
      <c r="A107" s="93">
        <v>2010550001</v>
      </c>
      <c r="B107" s="90" t="s">
        <v>1111</v>
      </c>
      <c r="C107" s="90" t="s">
        <v>159</v>
      </c>
      <c r="D107" s="90" t="s">
        <v>1002</v>
      </c>
      <c r="E107" s="90" t="str">
        <f>VLOOKUP(A107,'Периметр АЭПК_3_кв_ 2017'!D:F,3,0)</f>
        <v>Да</v>
      </c>
      <c r="F107" s="89">
        <v>0</v>
      </c>
      <c r="G107" s="90" t="s">
        <v>1004</v>
      </c>
      <c r="H107" s="90"/>
      <c r="I107" s="89">
        <v>0</v>
      </c>
      <c r="J107" s="89">
        <v>0</v>
      </c>
      <c r="K107" s="89">
        <v>0</v>
      </c>
      <c r="L107" s="89">
        <v>0</v>
      </c>
      <c r="M107" s="91">
        <v>100</v>
      </c>
      <c r="N107" s="91">
        <v>100</v>
      </c>
      <c r="O107" s="89">
        <v>0</v>
      </c>
      <c r="P107" s="89">
        <v>0</v>
      </c>
      <c r="Q107" s="89">
        <v>0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89">
        <v>0</v>
      </c>
      <c r="X107" s="89">
        <v>0</v>
      </c>
      <c r="Y107" s="89">
        <v>0</v>
      </c>
      <c r="Z107" s="89">
        <v>0</v>
      </c>
      <c r="AA107" s="90"/>
      <c r="AB107" s="90"/>
      <c r="AC107" s="90"/>
      <c r="AD107" s="90"/>
      <c r="AE107" s="90"/>
      <c r="AF107" s="90" t="s">
        <v>1004</v>
      </c>
      <c r="AG107" s="90"/>
      <c r="AH107" s="90"/>
      <c r="AI107" s="90"/>
      <c r="AJ107" s="90"/>
      <c r="AK107" s="92">
        <v>100</v>
      </c>
      <c r="AL107" s="89">
        <v>0</v>
      </c>
    </row>
    <row r="108" spans="1:38" x14ac:dyDescent="0.25">
      <c r="A108" s="93">
        <v>2010992000</v>
      </c>
      <c r="B108" s="90" t="s">
        <v>1112</v>
      </c>
      <c r="C108" s="90" t="s">
        <v>953</v>
      </c>
      <c r="D108" s="90" t="s">
        <v>1002</v>
      </c>
      <c r="E108" s="90" t="str">
        <f>VLOOKUP(A108,'Периметр АЭПК_3_кв_ 2017'!D:F,3,0)</f>
        <v>Да</v>
      </c>
      <c r="F108" s="89">
        <v>0</v>
      </c>
      <c r="G108" s="90" t="s">
        <v>1004</v>
      </c>
      <c r="H108" s="90"/>
      <c r="I108" s="89">
        <v>0</v>
      </c>
      <c r="J108" s="89">
        <v>0</v>
      </c>
      <c r="K108" s="89">
        <v>0</v>
      </c>
      <c r="L108" s="89">
        <v>0</v>
      </c>
      <c r="M108" s="91">
        <v>100</v>
      </c>
      <c r="N108" s="91">
        <v>100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89">
        <v>0</v>
      </c>
      <c r="X108" s="89">
        <v>0</v>
      </c>
      <c r="Y108" s="89">
        <v>0</v>
      </c>
      <c r="Z108" s="89">
        <v>0</v>
      </c>
      <c r="AA108" s="90"/>
      <c r="AB108" s="90"/>
      <c r="AC108" s="90"/>
      <c r="AD108" s="90"/>
      <c r="AE108" s="90"/>
      <c r="AF108" s="90" t="s">
        <v>1004</v>
      </c>
      <c r="AG108" s="90"/>
      <c r="AH108" s="90"/>
      <c r="AI108" s="90"/>
      <c r="AJ108" s="90"/>
      <c r="AK108" s="92">
        <v>100</v>
      </c>
      <c r="AL108" s="89">
        <v>0</v>
      </c>
    </row>
    <row r="109" spans="1:38" x14ac:dyDescent="0.25">
      <c r="A109" s="93">
        <v>2010660000</v>
      </c>
      <c r="B109" s="90" t="s">
        <v>1113</v>
      </c>
      <c r="C109" s="90" t="s">
        <v>157</v>
      </c>
      <c r="D109" s="90" t="s">
        <v>1002</v>
      </c>
      <c r="E109" s="90" t="str">
        <f>VLOOKUP(A109,'Периметр АЭПК_3_кв_ 2017'!D:F,3,0)</f>
        <v>Да</v>
      </c>
      <c r="F109" s="89">
        <v>0</v>
      </c>
      <c r="G109" s="90" t="s">
        <v>1004</v>
      </c>
      <c r="H109" s="90"/>
      <c r="I109" s="89">
        <v>0</v>
      </c>
      <c r="J109" s="89">
        <v>0</v>
      </c>
      <c r="K109" s="89">
        <v>0</v>
      </c>
      <c r="L109" s="89">
        <v>0</v>
      </c>
      <c r="M109" s="91">
        <v>100</v>
      </c>
      <c r="N109" s="91">
        <v>100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v>0</v>
      </c>
      <c r="U109" s="89">
        <v>0</v>
      </c>
      <c r="V109" s="89">
        <v>0</v>
      </c>
      <c r="W109" s="89">
        <v>0</v>
      </c>
      <c r="X109" s="89">
        <v>0</v>
      </c>
      <c r="Y109" s="89">
        <v>0</v>
      </c>
      <c r="Z109" s="89">
        <v>0</v>
      </c>
      <c r="AA109" s="90"/>
      <c r="AB109" s="90"/>
      <c r="AC109" s="90"/>
      <c r="AD109" s="90"/>
      <c r="AE109" s="90"/>
      <c r="AF109" s="90" t="s">
        <v>1004</v>
      </c>
      <c r="AG109" s="90"/>
      <c r="AH109" s="90"/>
      <c r="AI109" s="90"/>
      <c r="AJ109" s="90"/>
      <c r="AK109" s="92">
        <v>100</v>
      </c>
      <c r="AL109" s="89">
        <v>0</v>
      </c>
    </row>
    <row r="110" spans="1:38" x14ac:dyDescent="0.25">
      <c r="A110" s="93">
        <v>2010750000</v>
      </c>
      <c r="B110" s="90" t="s">
        <v>1114</v>
      </c>
      <c r="C110" s="90" t="s">
        <v>394</v>
      </c>
      <c r="D110" s="90" t="s">
        <v>1002</v>
      </c>
      <c r="E110" s="90" t="str">
        <f>VLOOKUP(A110,'Периметр АЭПК_3_кв_ 2017'!D:F,3,0)</f>
        <v>Да</v>
      </c>
      <c r="F110" s="89">
        <v>0</v>
      </c>
      <c r="G110" s="90" t="s">
        <v>1004</v>
      </c>
      <c r="H110" s="90"/>
      <c r="I110" s="89">
        <v>0</v>
      </c>
      <c r="J110" s="89">
        <v>0</v>
      </c>
      <c r="K110" s="89">
        <v>0</v>
      </c>
      <c r="L110" s="89">
        <v>0</v>
      </c>
      <c r="M110" s="91">
        <v>100</v>
      </c>
      <c r="N110" s="91">
        <v>100</v>
      </c>
      <c r="O110" s="89">
        <v>0</v>
      </c>
      <c r="P110" s="89">
        <v>0</v>
      </c>
      <c r="Q110" s="89">
        <v>0</v>
      </c>
      <c r="R110" s="89">
        <v>0</v>
      </c>
      <c r="S110" s="89">
        <v>0</v>
      </c>
      <c r="T110" s="89">
        <v>0</v>
      </c>
      <c r="U110" s="89">
        <v>0</v>
      </c>
      <c r="V110" s="89">
        <v>0</v>
      </c>
      <c r="W110" s="89">
        <v>0</v>
      </c>
      <c r="X110" s="89">
        <v>0</v>
      </c>
      <c r="Y110" s="89">
        <v>0</v>
      </c>
      <c r="Z110" s="89">
        <v>0</v>
      </c>
      <c r="AA110" s="90"/>
      <c r="AB110" s="90"/>
      <c r="AC110" s="90"/>
      <c r="AD110" s="90"/>
      <c r="AE110" s="90"/>
      <c r="AF110" s="90" t="s">
        <v>1004</v>
      </c>
      <c r="AG110" s="90"/>
      <c r="AH110" s="90"/>
      <c r="AI110" s="90"/>
      <c r="AJ110" s="90"/>
      <c r="AK110" s="92">
        <v>100</v>
      </c>
      <c r="AL110" s="89">
        <v>0</v>
      </c>
    </row>
    <row r="111" spans="1:38" x14ac:dyDescent="0.25">
      <c r="A111" s="93">
        <v>2010150200</v>
      </c>
      <c r="B111" s="90" t="s">
        <v>1115</v>
      </c>
      <c r="C111" s="90" t="s">
        <v>408</v>
      </c>
      <c r="D111" s="90" t="s">
        <v>1002</v>
      </c>
      <c r="E111" s="90" t="str">
        <f>VLOOKUP(A111,'Периметр АЭПК_3_кв_ 2017'!D:F,3,0)</f>
        <v>Да</v>
      </c>
      <c r="F111" s="89">
        <v>0</v>
      </c>
      <c r="G111" s="90" t="s">
        <v>1004</v>
      </c>
      <c r="H111" s="90"/>
      <c r="I111" s="89">
        <v>0</v>
      </c>
      <c r="J111" s="89">
        <v>0</v>
      </c>
      <c r="K111" s="89">
        <v>0</v>
      </c>
      <c r="L111" s="89">
        <v>0</v>
      </c>
      <c r="M111" s="91">
        <v>100</v>
      </c>
      <c r="N111" s="91">
        <v>100</v>
      </c>
      <c r="O111" s="89">
        <v>0</v>
      </c>
      <c r="P111" s="89">
        <v>0</v>
      </c>
      <c r="Q111" s="89">
        <v>0</v>
      </c>
      <c r="R111" s="89">
        <v>0</v>
      </c>
      <c r="S111" s="89">
        <v>0</v>
      </c>
      <c r="T111" s="89">
        <v>0</v>
      </c>
      <c r="U111" s="89">
        <v>0</v>
      </c>
      <c r="V111" s="89">
        <v>0</v>
      </c>
      <c r="W111" s="89">
        <v>0</v>
      </c>
      <c r="X111" s="89">
        <v>0</v>
      </c>
      <c r="Y111" s="89">
        <v>0</v>
      </c>
      <c r="Z111" s="89">
        <v>0</v>
      </c>
      <c r="AA111" s="90"/>
      <c r="AB111" s="90"/>
      <c r="AC111" s="90"/>
      <c r="AD111" s="90"/>
      <c r="AE111" s="90"/>
      <c r="AF111" s="90" t="s">
        <v>1004</v>
      </c>
      <c r="AG111" s="90"/>
      <c r="AH111" s="90"/>
      <c r="AI111" s="90"/>
      <c r="AJ111" s="90"/>
      <c r="AK111" s="92">
        <v>100</v>
      </c>
      <c r="AL111" s="89">
        <v>0</v>
      </c>
    </row>
    <row r="112" spans="1:38" x14ac:dyDescent="0.25">
      <c r="A112" s="93">
        <v>2010780000</v>
      </c>
      <c r="B112" s="90" t="s">
        <v>1116</v>
      </c>
      <c r="C112" s="90" t="s">
        <v>161</v>
      </c>
      <c r="D112" s="90" t="s">
        <v>1002</v>
      </c>
      <c r="E112" s="90" t="str">
        <f>VLOOKUP(A112,'Периметр АЭПК_3_кв_ 2017'!D:F,3,0)</f>
        <v>Да</v>
      </c>
      <c r="F112" s="89">
        <v>0</v>
      </c>
      <c r="G112" s="90" t="s">
        <v>1004</v>
      </c>
      <c r="H112" s="90"/>
      <c r="I112" s="89">
        <v>0</v>
      </c>
      <c r="J112" s="89">
        <v>0</v>
      </c>
      <c r="K112" s="89">
        <v>0</v>
      </c>
      <c r="L112" s="89">
        <v>0</v>
      </c>
      <c r="M112" s="91">
        <v>97.860900000000001</v>
      </c>
      <c r="N112" s="91">
        <v>97.860900000000001</v>
      </c>
      <c r="O112" s="89">
        <v>0</v>
      </c>
      <c r="P112" s="89">
        <v>0</v>
      </c>
      <c r="Q112" s="89">
        <v>0</v>
      </c>
      <c r="R112" s="89">
        <v>0</v>
      </c>
      <c r="S112" s="89">
        <v>0</v>
      </c>
      <c r="T112" s="89">
        <v>0</v>
      </c>
      <c r="U112" s="89">
        <v>0</v>
      </c>
      <c r="V112" s="89">
        <v>0</v>
      </c>
      <c r="W112" s="89">
        <v>0</v>
      </c>
      <c r="X112" s="89">
        <v>0</v>
      </c>
      <c r="Y112" s="89">
        <v>0</v>
      </c>
      <c r="Z112" s="89">
        <v>0</v>
      </c>
      <c r="AA112" s="90"/>
      <c r="AB112" s="90"/>
      <c r="AC112" s="90"/>
      <c r="AD112" s="90"/>
      <c r="AE112" s="90"/>
      <c r="AF112" s="90" t="s">
        <v>1004</v>
      </c>
      <c r="AG112" s="90"/>
      <c r="AH112" s="90"/>
      <c r="AI112" s="90"/>
      <c r="AJ112" s="90"/>
      <c r="AK112" s="92">
        <v>97.86</v>
      </c>
      <c r="AL112" s="89">
        <v>0</v>
      </c>
    </row>
    <row r="113" spans="1:38" x14ac:dyDescent="0.25">
      <c r="A113" s="93">
        <v>2010230000</v>
      </c>
      <c r="B113" s="90" t="s">
        <v>1117</v>
      </c>
      <c r="C113" s="90" t="s">
        <v>167</v>
      </c>
      <c r="D113" s="90" t="s">
        <v>1002</v>
      </c>
      <c r="E113" s="90" t="str">
        <f>VLOOKUP(A113,'Периметр АЭПК_3_кв_ 2017'!D:F,3,0)</f>
        <v>Да</v>
      </c>
      <c r="F113" s="89">
        <v>0</v>
      </c>
      <c r="G113" s="90" t="s">
        <v>1004</v>
      </c>
      <c r="H113" s="90"/>
      <c r="I113" s="89">
        <v>0</v>
      </c>
      <c r="J113" s="89">
        <v>0</v>
      </c>
      <c r="K113" s="89">
        <v>0</v>
      </c>
      <c r="L113" s="89">
        <v>0</v>
      </c>
      <c r="M113" s="91">
        <v>100</v>
      </c>
      <c r="N113" s="91">
        <v>100</v>
      </c>
      <c r="O113" s="89">
        <v>0</v>
      </c>
      <c r="P113" s="89">
        <v>0</v>
      </c>
      <c r="Q113" s="89">
        <v>0</v>
      </c>
      <c r="R113" s="89">
        <v>0</v>
      </c>
      <c r="S113" s="89">
        <v>0</v>
      </c>
      <c r="T113" s="89">
        <v>0</v>
      </c>
      <c r="U113" s="89">
        <v>0</v>
      </c>
      <c r="V113" s="89">
        <v>0</v>
      </c>
      <c r="W113" s="89">
        <v>0</v>
      </c>
      <c r="X113" s="89">
        <v>0</v>
      </c>
      <c r="Y113" s="89">
        <v>0</v>
      </c>
      <c r="Z113" s="89">
        <v>0</v>
      </c>
      <c r="AA113" s="90"/>
      <c r="AB113" s="90"/>
      <c r="AC113" s="90"/>
      <c r="AD113" s="90"/>
      <c r="AE113" s="90"/>
      <c r="AF113" s="90" t="s">
        <v>1004</v>
      </c>
      <c r="AG113" s="90"/>
      <c r="AH113" s="90"/>
      <c r="AI113" s="90"/>
      <c r="AJ113" s="90"/>
      <c r="AK113" s="92">
        <v>100</v>
      </c>
      <c r="AL113" s="89">
        <v>0</v>
      </c>
    </row>
    <row r="114" spans="1:38" x14ac:dyDescent="0.25">
      <c r="A114" s="93">
        <v>2010231100</v>
      </c>
      <c r="B114" s="90" t="s">
        <v>1118</v>
      </c>
      <c r="C114" s="90" t="s">
        <v>169</v>
      </c>
      <c r="D114" s="90" t="s">
        <v>1002</v>
      </c>
      <c r="E114" s="90" t="str">
        <f>VLOOKUP(A114,'Периметр АЭПК_3_кв_ 2017'!D:F,3,0)</f>
        <v>Да</v>
      </c>
      <c r="F114" s="89">
        <v>0</v>
      </c>
      <c r="G114" s="90" t="s">
        <v>1004</v>
      </c>
      <c r="H114" s="90"/>
      <c r="I114" s="89">
        <v>0</v>
      </c>
      <c r="J114" s="89">
        <v>0</v>
      </c>
      <c r="K114" s="89">
        <v>0</v>
      </c>
      <c r="L114" s="89">
        <v>0</v>
      </c>
      <c r="M114" s="91">
        <v>90.981999999999999</v>
      </c>
      <c r="N114" s="91">
        <v>90.981999999999999</v>
      </c>
      <c r="O114" s="89">
        <v>0</v>
      </c>
      <c r="P114" s="89">
        <v>0</v>
      </c>
      <c r="Q114" s="89">
        <v>0</v>
      </c>
      <c r="R114" s="89">
        <v>0</v>
      </c>
      <c r="S114" s="89">
        <v>0</v>
      </c>
      <c r="T114" s="89">
        <v>0</v>
      </c>
      <c r="U114" s="89">
        <v>0</v>
      </c>
      <c r="V114" s="89">
        <v>0</v>
      </c>
      <c r="W114" s="89">
        <v>0</v>
      </c>
      <c r="X114" s="89">
        <v>0</v>
      </c>
      <c r="Y114" s="89">
        <v>0</v>
      </c>
      <c r="Z114" s="89">
        <v>0</v>
      </c>
      <c r="AA114" s="90"/>
      <c r="AB114" s="90"/>
      <c r="AC114" s="90"/>
      <c r="AD114" s="90"/>
      <c r="AE114" s="90"/>
      <c r="AF114" s="90" t="s">
        <v>1004</v>
      </c>
      <c r="AG114" s="90"/>
      <c r="AH114" s="90"/>
      <c r="AI114" s="90"/>
      <c r="AJ114" s="90"/>
      <c r="AK114" s="92">
        <v>100</v>
      </c>
      <c r="AL114" s="89">
        <v>0</v>
      </c>
    </row>
    <row r="115" spans="1:38" x14ac:dyDescent="0.25">
      <c r="A115" s="93">
        <v>2010240100</v>
      </c>
      <c r="B115" s="90" t="s">
        <v>1119</v>
      </c>
      <c r="C115" s="90" t="s">
        <v>171</v>
      </c>
      <c r="D115" s="90" t="s">
        <v>1002</v>
      </c>
      <c r="E115" s="90" t="str">
        <f>VLOOKUP(A115,'Периметр АЭПК_3_кв_ 2017'!D:F,3,0)</f>
        <v>Да</v>
      </c>
      <c r="F115" s="89">
        <v>0</v>
      </c>
      <c r="G115" s="90" t="s">
        <v>1004</v>
      </c>
      <c r="H115" s="90"/>
      <c r="I115" s="89">
        <v>0</v>
      </c>
      <c r="J115" s="89">
        <v>0</v>
      </c>
      <c r="K115" s="89">
        <v>0</v>
      </c>
      <c r="L115" s="89">
        <v>0</v>
      </c>
      <c r="M115" s="91">
        <v>100</v>
      </c>
      <c r="N115" s="91">
        <v>100</v>
      </c>
      <c r="O115" s="89">
        <v>0</v>
      </c>
      <c r="P115" s="89">
        <v>0</v>
      </c>
      <c r="Q115" s="89">
        <v>0</v>
      </c>
      <c r="R115" s="89">
        <v>0</v>
      </c>
      <c r="S115" s="89">
        <v>0</v>
      </c>
      <c r="T115" s="89">
        <v>0</v>
      </c>
      <c r="U115" s="89">
        <v>0</v>
      </c>
      <c r="V115" s="89">
        <v>0</v>
      </c>
      <c r="W115" s="89">
        <v>0</v>
      </c>
      <c r="X115" s="89">
        <v>0</v>
      </c>
      <c r="Y115" s="89">
        <v>0</v>
      </c>
      <c r="Z115" s="89">
        <v>0</v>
      </c>
      <c r="AA115" s="90"/>
      <c r="AB115" s="90"/>
      <c r="AC115" s="90"/>
      <c r="AD115" s="90"/>
      <c r="AE115" s="90"/>
      <c r="AF115" s="90" t="s">
        <v>1004</v>
      </c>
      <c r="AG115" s="90"/>
      <c r="AH115" s="90"/>
      <c r="AI115" s="90"/>
      <c r="AJ115" s="90"/>
      <c r="AK115" s="92">
        <v>100</v>
      </c>
      <c r="AL115" s="89">
        <v>0</v>
      </c>
    </row>
    <row r="116" spans="1:38" x14ac:dyDescent="0.25">
      <c r="A116" s="93">
        <v>2010230306</v>
      </c>
      <c r="B116" s="90" t="s">
        <v>1120</v>
      </c>
      <c r="C116" s="90" t="s">
        <v>163</v>
      </c>
      <c r="D116" s="90" t="s">
        <v>1002</v>
      </c>
      <c r="E116" s="90" t="str">
        <f>VLOOKUP(A116,'Периметр АЭПК_3_кв_ 2017'!D:F,3,0)</f>
        <v>Да</v>
      </c>
      <c r="F116" s="89">
        <v>0</v>
      </c>
      <c r="G116" s="90" t="s">
        <v>1004</v>
      </c>
      <c r="H116" s="90"/>
      <c r="I116" s="89">
        <v>0</v>
      </c>
      <c r="J116" s="89">
        <v>0</v>
      </c>
      <c r="K116" s="89">
        <v>0</v>
      </c>
      <c r="L116" s="89">
        <v>0</v>
      </c>
      <c r="M116" s="91">
        <v>100</v>
      </c>
      <c r="N116" s="91">
        <v>100</v>
      </c>
      <c r="O116" s="89">
        <v>0</v>
      </c>
      <c r="P116" s="89">
        <v>0</v>
      </c>
      <c r="Q116" s="89">
        <v>0</v>
      </c>
      <c r="R116" s="89">
        <v>0</v>
      </c>
      <c r="S116" s="89">
        <v>0</v>
      </c>
      <c r="T116" s="89">
        <v>0</v>
      </c>
      <c r="U116" s="89">
        <v>0</v>
      </c>
      <c r="V116" s="89">
        <v>0</v>
      </c>
      <c r="W116" s="89">
        <v>0</v>
      </c>
      <c r="X116" s="89">
        <v>0</v>
      </c>
      <c r="Y116" s="89">
        <v>0</v>
      </c>
      <c r="Z116" s="89">
        <v>0</v>
      </c>
      <c r="AA116" s="90"/>
      <c r="AB116" s="90"/>
      <c r="AC116" s="90"/>
      <c r="AD116" s="90"/>
      <c r="AE116" s="90"/>
      <c r="AF116" s="90" t="s">
        <v>1004</v>
      </c>
      <c r="AG116" s="90"/>
      <c r="AH116" s="90"/>
      <c r="AI116" s="90"/>
      <c r="AJ116" s="90"/>
      <c r="AK116" s="92">
        <v>100</v>
      </c>
      <c r="AL116" s="89">
        <v>0</v>
      </c>
    </row>
    <row r="117" spans="1:38" x14ac:dyDescent="0.25">
      <c r="A117" s="93">
        <v>2010240000</v>
      </c>
      <c r="B117" s="90" t="s">
        <v>1121</v>
      </c>
      <c r="C117" s="90" t="s">
        <v>173</v>
      </c>
      <c r="D117" s="90" t="s">
        <v>1002</v>
      </c>
      <c r="E117" s="90" t="str">
        <f>VLOOKUP(A117,'Периметр АЭПК_3_кв_ 2017'!D:F,3,0)</f>
        <v>Да</v>
      </c>
      <c r="F117" s="89">
        <v>0</v>
      </c>
      <c r="G117" s="90" t="s">
        <v>1004</v>
      </c>
      <c r="H117" s="90"/>
      <c r="I117" s="89">
        <v>0</v>
      </c>
      <c r="J117" s="89">
        <v>0</v>
      </c>
      <c r="K117" s="89">
        <v>0</v>
      </c>
      <c r="L117" s="89">
        <v>0</v>
      </c>
      <c r="M117" s="91">
        <v>100</v>
      </c>
      <c r="N117" s="91">
        <v>100</v>
      </c>
      <c r="O117" s="89">
        <v>0</v>
      </c>
      <c r="P117" s="89">
        <v>0</v>
      </c>
      <c r="Q117" s="89">
        <v>0</v>
      </c>
      <c r="R117" s="89">
        <v>0</v>
      </c>
      <c r="S117" s="89">
        <v>0</v>
      </c>
      <c r="T117" s="89">
        <v>0</v>
      </c>
      <c r="U117" s="89">
        <v>0</v>
      </c>
      <c r="V117" s="89">
        <v>0</v>
      </c>
      <c r="W117" s="89">
        <v>0</v>
      </c>
      <c r="X117" s="89">
        <v>0</v>
      </c>
      <c r="Y117" s="89">
        <v>0</v>
      </c>
      <c r="Z117" s="89">
        <v>0</v>
      </c>
      <c r="AA117" s="90"/>
      <c r="AB117" s="90"/>
      <c r="AC117" s="90"/>
      <c r="AD117" s="90"/>
      <c r="AE117" s="90"/>
      <c r="AF117" s="90" t="s">
        <v>1004</v>
      </c>
      <c r="AG117" s="90"/>
      <c r="AH117" s="90"/>
      <c r="AI117" s="90"/>
      <c r="AJ117" s="90"/>
      <c r="AK117" s="92">
        <v>100</v>
      </c>
      <c r="AL117" s="89">
        <v>0</v>
      </c>
    </row>
    <row r="118" spans="1:38" x14ac:dyDescent="0.25">
      <c r="A118" s="93">
        <v>2010440000</v>
      </c>
      <c r="B118" s="90" t="s">
        <v>1122</v>
      </c>
      <c r="C118" s="90" t="s">
        <v>175</v>
      </c>
      <c r="D118" s="90" t="s">
        <v>1002</v>
      </c>
      <c r="E118" s="90" t="str">
        <f>VLOOKUP(A118,'Периметр АЭПК_3_кв_ 2017'!D:F,3,0)</f>
        <v>Да</v>
      </c>
      <c r="F118" s="89">
        <v>0</v>
      </c>
      <c r="G118" s="90" t="s">
        <v>1004</v>
      </c>
      <c r="H118" s="90"/>
      <c r="I118" s="89">
        <v>0</v>
      </c>
      <c r="J118" s="89">
        <v>0</v>
      </c>
      <c r="K118" s="89">
        <v>0</v>
      </c>
      <c r="L118" s="89">
        <v>0</v>
      </c>
      <c r="M118" s="91">
        <v>100</v>
      </c>
      <c r="N118" s="91">
        <v>100</v>
      </c>
      <c r="O118" s="89">
        <v>0</v>
      </c>
      <c r="P118" s="89">
        <v>0</v>
      </c>
      <c r="Q118" s="89">
        <v>0</v>
      </c>
      <c r="R118" s="89">
        <v>0</v>
      </c>
      <c r="S118" s="89">
        <v>0</v>
      </c>
      <c r="T118" s="89">
        <v>0</v>
      </c>
      <c r="U118" s="89">
        <v>0</v>
      </c>
      <c r="V118" s="89">
        <v>0</v>
      </c>
      <c r="W118" s="89">
        <v>0</v>
      </c>
      <c r="X118" s="89">
        <v>0</v>
      </c>
      <c r="Y118" s="89">
        <v>0</v>
      </c>
      <c r="Z118" s="89">
        <v>0</v>
      </c>
      <c r="AA118" s="90"/>
      <c r="AB118" s="90"/>
      <c r="AC118" s="90"/>
      <c r="AD118" s="90"/>
      <c r="AE118" s="90"/>
      <c r="AF118" s="90" t="s">
        <v>1004</v>
      </c>
      <c r="AG118" s="90"/>
      <c r="AH118" s="90"/>
      <c r="AI118" s="90"/>
      <c r="AJ118" s="90"/>
      <c r="AK118" s="92">
        <v>100</v>
      </c>
      <c r="AL118" s="89">
        <v>0</v>
      </c>
    </row>
    <row r="119" spans="1:38" x14ac:dyDescent="0.25">
      <c r="A119" s="93">
        <v>2010440300</v>
      </c>
      <c r="B119" s="90" t="s">
        <v>1123</v>
      </c>
      <c r="C119" s="90" t="s">
        <v>165</v>
      </c>
      <c r="D119" s="90" t="s">
        <v>1002</v>
      </c>
      <c r="E119" s="90" t="str">
        <f>VLOOKUP(A119,'Периметр АЭПК_3_кв_ 2017'!D:F,3,0)</f>
        <v>Да</v>
      </c>
      <c r="F119" s="89">
        <v>0</v>
      </c>
      <c r="G119" s="90" t="s">
        <v>1004</v>
      </c>
      <c r="H119" s="90"/>
      <c r="I119" s="89">
        <v>0</v>
      </c>
      <c r="J119" s="89">
        <v>0</v>
      </c>
      <c r="K119" s="89">
        <v>0</v>
      </c>
      <c r="L119" s="89">
        <v>0</v>
      </c>
      <c r="M119" s="91">
        <v>100</v>
      </c>
      <c r="N119" s="91">
        <v>100</v>
      </c>
      <c r="O119" s="89">
        <v>0</v>
      </c>
      <c r="P119" s="89">
        <v>0</v>
      </c>
      <c r="Q119" s="89">
        <v>0</v>
      </c>
      <c r="R119" s="89">
        <v>0</v>
      </c>
      <c r="S119" s="89">
        <v>0</v>
      </c>
      <c r="T119" s="89">
        <v>0</v>
      </c>
      <c r="U119" s="89">
        <v>0</v>
      </c>
      <c r="V119" s="89">
        <v>0</v>
      </c>
      <c r="W119" s="89">
        <v>0</v>
      </c>
      <c r="X119" s="89">
        <v>0</v>
      </c>
      <c r="Y119" s="89">
        <v>0</v>
      </c>
      <c r="Z119" s="89">
        <v>0</v>
      </c>
      <c r="AA119" s="90"/>
      <c r="AB119" s="90"/>
      <c r="AC119" s="90"/>
      <c r="AD119" s="90"/>
      <c r="AE119" s="90"/>
      <c r="AF119" s="90" t="s">
        <v>1004</v>
      </c>
      <c r="AG119" s="90"/>
      <c r="AH119" s="90"/>
      <c r="AI119" s="90"/>
      <c r="AJ119" s="90"/>
      <c r="AK119" s="92">
        <v>100</v>
      </c>
      <c r="AL119" s="89">
        <v>0</v>
      </c>
    </row>
    <row r="120" spans="1:38" x14ac:dyDescent="0.25">
      <c r="A120" s="93">
        <v>2010240200</v>
      </c>
      <c r="B120" s="90" t="s">
        <v>1124</v>
      </c>
      <c r="C120" s="90" t="s">
        <v>177</v>
      </c>
      <c r="D120" s="90" t="s">
        <v>1002</v>
      </c>
      <c r="E120" s="90" t="str">
        <f>VLOOKUP(A120,'Периметр АЭПК_3_кв_ 2017'!D:F,3,0)</f>
        <v>Да</v>
      </c>
      <c r="F120" s="89">
        <v>0</v>
      </c>
      <c r="G120" s="90" t="s">
        <v>1004</v>
      </c>
      <c r="H120" s="90"/>
      <c r="I120" s="89">
        <v>0</v>
      </c>
      <c r="J120" s="89">
        <v>0</v>
      </c>
      <c r="K120" s="89">
        <v>0</v>
      </c>
      <c r="L120" s="89">
        <v>0</v>
      </c>
      <c r="M120" s="91">
        <v>58.584200000000003</v>
      </c>
      <c r="N120" s="91">
        <v>58.584200000000003</v>
      </c>
      <c r="O120" s="89">
        <v>0</v>
      </c>
      <c r="P120" s="89">
        <v>0</v>
      </c>
      <c r="Q120" s="89">
        <v>0</v>
      </c>
      <c r="R120" s="89">
        <v>0</v>
      </c>
      <c r="S120" s="89">
        <v>0</v>
      </c>
      <c r="T120" s="89">
        <v>0</v>
      </c>
      <c r="U120" s="89">
        <v>0</v>
      </c>
      <c r="V120" s="89">
        <v>0</v>
      </c>
      <c r="W120" s="89">
        <v>0</v>
      </c>
      <c r="X120" s="89">
        <v>0</v>
      </c>
      <c r="Y120" s="89">
        <v>0</v>
      </c>
      <c r="Z120" s="89">
        <v>0</v>
      </c>
      <c r="AA120" s="90"/>
      <c r="AB120" s="90"/>
      <c r="AC120" s="90"/>
      <c r="AD120" s="90"/>
      <c r="AE120" s="90"/>
      <c r="AF120" s="90" t="s">
        <v>1004</v>
      </c>
      <c r="AG120" s="90"/>
      <c r="AH120" s="90"/>
      <c r="AI120" s="90"/>
      <c r="AJ120" s="90"/>
      <c r="AK120" s="92">
        <v>99</v>
      </c>
      <c r="AL120" s="89">
        <v>0</v>
      </c>
    </row>
    <row r="121" spans="1:38" x14ac:dyDescent="0.25">
      <c r="A121" s="93">
        <v>2010020200</v>
      </c>
      <c r="B121" s="90" t="s">
        <v>1125</v>
      </c>
      <c r="C121" s="90" t="s">
        <v>183</v>
      </c>
      <c r="D121" s="90" t="s">
        <v>1002</v>
      </c>
      <c r="E121" s="90" t="str">
        <f>VLOOKUP(A121,'Периметр АЭПК_3_кв_ 2017'!D:F,3,0)</f>
        <v>Да</v>
      </c>
      <c r="F121" s="89">
        <v>0</v>
      </c>
      <c r="G121" s="90" t="s">
        <v>1004</v>
      </c>
      <c r="H121" s="90"/>
      <c r="I121" s="89">
        <v>0</v>
      </c>
      <c r="J121" s="89">
        <v>0</v>
      </c>
      <c r="K121" s="89">
        <v>0</v>
      </c>
      <c r="L121" s="89">
        <v>0</v>
      </c>
      <c r="M121" s="91">
        <v>98.706699999999998</v>
      </c>
      <c r="N121" s="91">
        <v>98.706699999999998</v>
      </c>
      <c r="O121" s="89">
        <v>0</v>
      </c>
      <c r="P121" s="89">
        <v>0</v>
      </c>
      <c r="Q121" s="89">
        <v>0</v>
      </c>
      <c r="R121" s="89">
        <v>0</v>
      </c>
      <c r="S121" s="89">
        <v>0</v>
      </c>
      <c r="T121" s="89">
        <v>0</v>
      </c>
      <c r="U121" s="89">
        <v>0</v>
      </c>
      <c r="V121" s="89">
        <v>0</v>
      </c>
      <c r="W121" s="89">
        <v>0</v>
      </c>
      <c r="X121" s="89">
        <v>0</v>
      </c>
      <c r="Y121" s="89">
        <v>0</v>
      </c>
      <c r="Z121" s="89">
        <v>0</v>
      </c>
      <c r="AA121" s="90"/>
      <c r="AB121" s="90"/>
      <c r="AC121" s="90"/>
      <c r="AD121" s="90"/>
      <c r="AE121" s="90"/>
      <c r="AF121" s="90" t="s">
        <v>1004</v>
      </c>
      <c r="AG121" s="90"/>
      <c r="AH121" s="90"/>
      <c r="AI121" s="90"/>
      <c r="AJ121" s="90"/>
      <c r="AK121" s="92">
        <v>100</v>
      </c>
      <c r="AL121" s="89">
        <v>0</v>
      </c>
    </row>
    <row r="122" spans="1:38" x14ac:dyDescent="0.25">
      <c r="A122" s="93">
        <v>2010411000</v>
      </c>
      <c r="B122" s="90" t="s">
        <v>1126</v>
      </c>
      <c r="C122" s="90" t="s">
        <v>954</v>
      </c>
      <c r="D122" s="90" t="s">
        <v>1002</v>
      </c>
      <c r="E122" s="90" t="str">
        <f>VLOOKUP(A122,'Периметр АЭПК_3_кв_ 2017'!D:F,3,0)</f>
        <v>Да</v>
      </c>
      <c r="F122" s="89">
        <v>0</v>
      </c>
      <c r="G122" s="90" t="s">
        <v>1004</v>
      </c>
      <c r="H122" s="90"/>
      <c r="I122" s="89">
        <v>0</v>
      </c>
      <c r="J122" s="89">
        <v>0</v>
      </c>
      <c r="K122" s="89">
        <v>0</v>
      </c>
      <c r="L122" s="89">
        <v>0</v>
      </c>
      <c r="M122" s="91">
        <v>95.554500000000004</v>
      </c>
      <c r="N122" s="91">
        <v>95.554500000000004</v>
      </c>
      <c r="O122" s="89">
        <v>0</v>
      </c>
      <c r="P122" s="89">
        <v>0</v>
      </c>
      <c r="Q122" s="89">
        <v>0</v>
      </c>
      <c r="R122" s="89">
        <v>0</v>
      </c>
      <c r="S122" s="89">
        <v>0</v>
      </c>
      <c r="T122" s="89">
        <v>0</v>
      </c>
      <c r="U122" s="89">
        <v>0</v>
      </c>
      <c r="V122" s="89">
        <v>0</v>
      </c>
      <c r="W122" s="89">
        <v>0</v>
      </c>
      <c r="X122" s="89">
        <v>0</v>
      </c>
      <c r="Y122" s="89">
        <v>0</v>
      </c>
      <c r="Z122" s="89">
        <v>0</v>
      </c>
      <c r="AA122" s="90"/>
      <c r="AB122" s="90"/>
      <c r="AC122" s="90"/>
      <c r="AD122" s="90"/>
      <c r="AE122" s="90"/>
      <c r="AF122" s="90" t="s">
        <v>1004</v>
      </c>
      <c r="AG122" s="90"/>
      <c r="AH122" s="90"/>
      <c r="AI122" s="90"/>
      <c r="AJ122" s="90"/>
      <c r="AK122" s="92">
        <v>100</v>
      </c>
      <c r="AL122" s="89">
        <v>0</v>
      </c>
    </row>
    <row r="123" spans="1:38" x14ac:dyDescent="0.25">
      <c r="A123" s="93">
        <v>2010242000</v>
      </c>
      <c r="B123" s="90" t="s">
        <v>1127</v>
      </c>
      <c r="C123" s="90" t="s">
        <v>179</v>
      </c>
      <c r="D123" s="90" t="s">
        <v>1002</v>
      </c>
      <c r="E123" s="90" t="str">
        <f>VLOOKUP(A123,'Периметр АЭПК_3_кв_ 2017'!D:F,3,0)</f>
        <v>Да</v>
      </c>
      <c r="F123" s="89">
        <v>0</v>
      </c>
      <c r="G123" s="90" t="s">
        <v>1004</v>
      </c>
      <c r="H123" s="90"/>
      <c r="I123" s="89">
        <v>0</v>
      </c>
      <c r="J123" s="89">
        <v>0</v>
      </c>
      <c r="K123" s="89">
        <v>0</v>
      </c>
      <c r="L123" s="89">
        <v>0</v>
      </c>
      <c r="M123" s="91">
        <v>100</v>
      </c>
      <c r="N123" s="91">
        <v>100</v>
      </c>
      <c r="O123" s="89">
        <v>0</v>
      </c>
      <c r="P123" s="89">
        <v>0</v>
      </c>
      <c r="Q123" s="89">
        <v>0</v>
      </c>
      <c r="R123" s="89">
        <v>0</v>
      </c>
      <c r="S123" s="89">
        <v>0</v>
      </c>
      <c r="T123" s="89">
        <v>0</v>
      </c>
      <c r="U123" s="89">
        <v>0</v>
      </c>
      <c r="V123" s="89">
        <v>0</v>
      </c>
      <c r="W123" s="89">
        <v>0</v>
      </c>
      <c r="X123" s="89">
        <v>0</v>
      </c>
      <c r="Y123" s="89">
        <v>0</v>
      </c>
      <c r="Z123" s="89">
        <v>0</v>
      </c>
      <c r="AA123" s="90"/>
      <c r="AB123" s="90"/>
      <c r="AC123" s="90"/>
      <c r="AD123" s="90"/>
      <c r="AE123" s="90"/>
      <c r="AF123" s="90" t="s">
        <v>1004</v>
      </c>
      <c r="AG123" s="90"/>
      <c r="AH123" s="90"/>
      <c r="AI123" s="90"/>
      <c r="AJ123" s="90"/>
      <c r="AK123" s="92">
        <v>100</v>
      </c>
      <c r="AL123" s="89">
        <v>0</v>
      </c>
    </row>
    <row r="124" spans="1:38" x14ac:dyDescent="0.25">
      <c r="A124" s="93">
        <v>2010020100</v>
      </c>
      <c r="B124" s="90" t="s">
        <v>1128</v>
      </c>
      <c r="C124" s="90" t="s">
        <v>362</v>
      </c>
      <c r="D124" s="90" t="s">
        <v>1002</v>
      </c>
      <c r="E124" s="90" t="str">
        <f>VLOOKUP(A124,'Периметр АЭПК_3_кв_ 2017'!D:F,3,0)</f>
        <v>Да</v>
      </c>
      <c r="F124" s="89">
        <v>0</v>
      </c>
      <c r="G124" s="90" t="s">
        <v>1004</v>
      </c>
      <c r="H124" s="90"/>
      <c r="I124" s="89">
        <v>0</v>
      </c>
      <c r="J124" s="89">
        <v>0</v>
      </c>
      <c r="K124" s="89">
        <v>0</v>
      </c>
      <c r="L124" s="89">
        <v>0</v>
      </c>
      <c r="M124" s="91">
        <v>99.721000000000004</v>
      </c>
      <c r="N124" s="91">
        <v>99.721000000000004</v>
      </c>
      <c r="O124" s="89">
        <v>0</v>
      </c>
      <c r="P124" s="89">
        <v>0</v>
      </c>
      <c r="Q124" s="89">
        <v>0</v>
      </c>
      <c r="R124" s="89">
        <v>0</v>
      </c>
      <c r="S124" s="89">
        <v>0</v>
      </c>
      <c r="T124" s="89">
        <v>0</v>
      </c>
      <c r="U124" s="89">
        <v>0</v>
      </c>
      <c r="V124" s="89">
        <v>0</v>
      </c>
      <c r="W124" s="89">
        <v>0</v>
      </c>
      <c r="X124" s="89">
        <v>0</v>
      </c>
      <c r="Y124" s="89">
        <v>0</v>
      </c>
      <c r="Z124" s="89">
        <v>0</v>
      </c>
      <c r="AA124" s="90"/>
      <c r="AB124" s="90"/>
      <c r="AC124" s="90"/>
      <c r="AD124" s="90"/>
      <c r="AE124" s="90"/>
      <c r="AF124" s="90" t="s">
        <v>1004</v>
      </c>
      <c r="AG124" s="90"/>
      <c r="AH124" s="90"/>
      <c r="AI124" s="90"/>
      <c r="AJ124" s="90"/>
      <c r="AK124" s="92">
        <v>100</v>
      </c>
      <c r="AL124" s="89">
        <v>0</v>
      </c>
    </row>
    <row r="125" spans="1:38" x14ac:dyDescent="0.25">
      <c r="A125" s="93">
        <v>2010800000</v>
      </c>
      <c r="B125" s="90" t="s">
        <v>1129</v>
      </c>
      <c r="C125" s="90" t="s">
        <v>187</v>
      </c>
      <c r="D125" s="90" t="s">
        <v>1002</v>
      </c>
      <c r="E125" s="90" t="str">
        <f>VLOOKUP(A125,'Периметр АЭПК_3_кв_ 2017'!D:F,3,0)</f>
        <v>Да</v>
      </c>
      <c r="F125" s="89">
        <v>0</v>
      </c>
      <c r="G125" s="90" t="s">
        <v>1004</v>
      </c>
      <c r="H125" s="90"/>
      <c r="I125" s="89">
        <v>0</v>
      </c>
      <c r="J125" s="89">
        <v>0</v>
      </c>
      <c r="K125" s="89">
        <v>0</v>
      </c>
      <c r="L125" s="89">
        <v>0</v>
      </c>
      <c r="M125" s="91">
        <v>74.989999999999995</v>
      </c>
      <c r="N125" s="91">
        <v>74.989999999999995</v>
      </c>
      <c r="O125" s="89">
        <v>0</v>
      </c>
      <c r="P125" s="89">
        <v>0</v>
      </c>
      <c r="Q125" s="89">
        <v>0</v>
      </c>
      <c r="R125" s="89">
        <v>0</v>
      </c>
      <c r="S125" s="89">
        <v>0</v>
      </c>
      <c r="T125" s="89">
        <v>0</v>
      </c>
      <c r="U125" s="89">
        <v>0</v>
      </c>
      <c r="V125" s="89">
        <v>0</v>
      </c>
      <c r="W125" s="89">
        <v>0</v>
      </c>
      <c r="X125" s="89">
        <v>0</v>
      </c>
      <c r="Y125" s="89">
        <v>0</v>
      </c>
      <c r="Z125" s="89">
        <v>0</v>
      </c>
      <c r="AA125" s="90"/>
      <c r="AB125" s="90"/>
      <c r="AC125" s="90"/>
      <c r="AD125" s="90"/>
      <c r="AE125" s="90"/>
      <c r="AF125" s="90" t="s">
        <v>1004</v>
      </c>
      <c r="AG125" s="90"/>
      <c r="AH125" s="90"/>
      <c r="AI125" s="90"/>
      <c r="AJ125" s="90"/>
      <c r="AK125" s="92">
        <v>74.989999999999995</v>
      </c>
      <c r="AL125" s="89">
        <v>0</v>
      </c>
    </row>
    <row r="126" spans="1:38" x14ac:dyDescent="0.25">
      <c r="A126" s="93">
        <v>2010230700</v>
      </c>
      <c r="B126" s="90" t="s">
        <v>1130</v>
      </c>
      <c r="C126" s="90" t="s">
        <v>189</v>
      </c>
      <c r="D126" s="90" t="s">
        <v>1002</v>
      </c>
      <c r="E126" s="90" t="str">
        <f>VLOOKUP(A126,'Периметр АЭПК_3_кв_ 2017'!D:F,3,0)</f>
        <v>Да</v>
      </c>
      <c r="F126" s="89">
        <v>0</v>
      </c>
      <c r="G126" s="90" t="s">
        <v>1004</v>
      </c>
      <c r="H126" s="90"/>
      <c r="I126" s="89">
        <v>0</v>
      </c>
      <c r="J126" s="89">
        <v>0</v>
      </c>
      <c r="K126" s="89">
        <v>0</v>
      </c>
      <c r="L126" s="89">
        <v>0</v>
      </c>
      <c r="M126" s="91">
        <v>98.706699999999998</v>
      </c>
      <c r="N126" s="91">
        <v>98.706699999999998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90"/>
      <c r="AB126" s="90"/>
      <c r="AC126" s="90"/>
      <c r="AD126" s="90"/>
      <c r="AE126" s="90"/>
      <c r="AF126" s="90" t="s">
        <v>1004</v>
      </c>
      <c r="AG126" s="90"/>
      <c r="AH126" s="90"/>
      <c r="AI126" s="90"/>
      <c r="AJ126" s="90"/>
      <c r="AK126" s="92">
        <v>100</v>
      </c>
      <c r="AL126" s="89">
        <v>0</v>
      </c>
    </row>
    <row r="127" spans="1:38" x14ac:dyDescent="0.25">
      <c r="A127" s="93">
        <v>2010911000</v>
      </c>
      <c r="B127" s="90" t="s">
        <v>1131</v>
      </c>
      <c r="C127" s="90" t="s">
        <v>692</v>
      </c>
      <c r="D127" s="90" t="s">
        <v>1002</v>
      </c>
      <c r="E127" s="90" t="str">
        <f>VLOOKUP(A127,'Периметр АЭПК_3_кв_ 2017'!D:F,3,0)</f>
        <v>Да</v>
      </c>
      <c r="F127" s="89">
        <v>0</v>
      </c>
      <c r="G127" s="90" t="s">
        <v>1004</v>
      </c>
      <c r="H127" s="90"/>
      <c r="I127" s="89">
        <v>0</v>
      </c>
      <c r="J127" s="89">
        <v>0</v>
      </c>
      <c r="K127" s="89">
        <v>0</v>
      </c>
      <c r="L127" s="89">
        <v>0</v>
      </c>
      <c r="M127" s="91">
        <v>71.655199999999994</v>
      </c>
      <c r="N127" s="91">
        <v>71.655199999999994</v>
      </c>
      <c r="O127" s="89">
        <v>0</v>
      </c>
      <c r="P127" s="89">
        <v>0</v>
      </c>
      <c r="Q127" s="89">
        <v>0</v>
      </c>
      <c r="R127" s="89">
        <v>0</v>
      </c>
      <c r="S127" s="89">
        <v>0</v>
      </c>
      <c r="T127" s="89">
        <v>0</v>
      </c>
      <c r="U127" s="89">
        <v>0</v>
      </c>
      <c r="V127" s="89">
        <v>0</v>
      </c>
      <c r="W127" s="89">
        <v>0</v>
      </c>
      <c r="X127" s="89">
        <v>0</v>
      </c>
      <c r="Y127" s="89">
        <v>0</v>
      </c>
      <c r="Z127" s="89">
        <v>0</v>
      </c>
      <c r="AA127" s="90"/>
      <c r="AB127" s="90"/>
      <c r="AC127" s="90"/>
      <c r="AD127" s="90"/>
      <c r="AE127" s="90"/>
      <c r="AF127" s="90" t="s">
        <v>1004</v>
      </c>
      <c r="AG127" s="90"/>
      <c r="AH127" s="90"/>
      <c r="AI127" s="90"/>
      <c r="AJ127" s="90"/>
      <c r="AK127" s="92">
        <v>100</v>
      </c>
      <c r="AL127" s="89">
        <v>0</v>
      </c>
    </row>
    <row r="128" spans="1:38" x14ac:dyDescent="0.25">
      <c r="A128" s="93">
        <v>2010870000</v>
      </c>
      <c r="B128" s="90" t="s">
        <v>1132</v>
      </c>
      <c r="C128" s="90" t="s">
        <v>191</v>
      </c>
      <c r="D128" s="90" t="s">
        <v>1002</v>
      </c>
      <c r="E128" s="90" t="str">
        <f>VLOOKUP(A128,'Периметр АЭПК_3_кв_ 2017'!D:F,3,0)</f>
        <v>Да</v>
      </c>
      <c r="F128" s="89">
        <v>0</v>
      </c>
      <c r="G128" s="90" t="s">
        <v>1004</v>
      </c>
      <c r="H128" s="90"/>
      <c r="I128" s="89">
        <v>0</v>
      </c>
      <c r="J128" s="89">
        <v>0</v>
      </c>
      <c r="K128" s="89">
        <v>0</v>
      </c>
      <c r="L128" s="89">
        <v>0</v>
      </c>
      <c r="M128" s="91">
        <v>100</v>
      </c>
      <c r="N128" s="91">
        <v>100</v>
      </c>
      <c r="O128" s="89">
        <v>0</v>
      </c>
      <c r="P128" s="89">
        <v>0</v>
      </c>
      <c r="Q128" s="89">
        <v>0</v>
      </c>
      <c r="R128" s="89">
        <v>0</v>
      </c>
      <c r="S128" s="89">
        <v>0</v>
      </c>
      <c r="T128" s="89">
        <v>0</v>
      </c>
      <c r="U128" s="89">
        <v>0</v>
      </c>
      <c r="V128" s="89">
        <v>0</v>
      </c>
      <c r="W128" s="89">
        <v>0</v>
      </c>
      <c r="X128" s="89">
        <v>0</v>
      </c>
      <c r="Y128" s="89">
        <v>0</v>
      </c>
      <c r="Z128" s="89">
        <v>0</v>
      </c>
      <c r="AA128" s="90"/>
      <c r="AB128" s="90"/>
      <c r="AC128" s="90"/>
      <c r="AD128" s="90"/>
      <c r="AE128" s="90"/>
      <c r="AF128" s="90" t="s">
        <v>1004</v>
      </c>
      <c r="AG128" s="90"/>
      <c r="AH128" s="90"/>
      <c r="AI128" s="90"/>
      <c r="AJ128" s="90"/>
      <c r="AK128" s="92">
        <v>100</v>
      </c>
      <c r="AL128" s="89">
        <v>0</v>
      </c>
    </row>
    <row r="129" spans="1:38" x14ac:dyDescent="0.25">
      <c r="A129" s="93">
        <v>2010820000</v>
      </c>
      <c r="B129" s="90" t="s">
        <v>1133</v>
      </c>
      <c r="C129" s="90" t="s">
        <v>193</v>
      </c>
      <c r="D129" s="90" t="s">
        <v>1002</v>
      </c>
      <c r="E129" s="90" t="str">
        <f>VLOOKUP(A129,'Периметр АЭПК_3_кв_ 2017'!D:F,3,0)</f>
        <v>Да</v>
      </c>
      <c r="F129" s="89">
        <v>0</v>
      </c>
      <c r="G129" s="90" t="s">
        <v>1004</v>
      </c>
      <c r="H129" s="90"/>
      <c r="I129" s="89">
        <v>0</v>
      </c>
      <c r="J129" s="89">
        <v>0</v>
      </c>
      <c r="K129" s="89">
        <v>0</v>
      </c>
      <c r="L129" s="89">
        <v>0</v>
      </c>
      <c r="M129" s="91">
        <v>100</v>
      </c>
      <c r="N129" s="91">
        <v>100</v>
      </c>
      <c r="O129" s="89">
        <v>0</v>
      </c>
      <c r="P129" s="89">
        <v>0</v>
      </c>
      <c r="Q129" s="89">
        <v>0</v>
      </c>
      <c r="R129" s="89">
        <v>0</v>
      </c>
      <c r="S129" s="89">
        <v>0</v>
      </c>
      <c r="T129" s="89">
        <v>0</v>
      </c>
      <c r="U129" s="89">
        <v>0</v>
      </c>
      <c r="V129" s="89">
        <v>0</v>
      </c>
      <c r="W129" s="89">
        <v>0</v>
      </c>
      <c r="X129" s="89">
        <v>0</v>
      </c>
      <c r="Y129" s="89">
        <v>0</v>
      </c>
      <c r="Z129" s="89">
        <v>0</v>
      </c>
      <c r="AA129" s="90"/>
      <c r="AB129" s="90"/>
      <c r="AC129" s="90"/>
      <c r="AD129" s="90"/>
      <c r="AE129" s="90"/>
      <c r="AF129" s="90" t="s">
        <v>1004</v>
      </c>
      <c r="AG129" s="90"/>
      <c r="AH129" s="90"/>
      <c r="AI129" s="90"/>
      <c r="AJ129" s="90"/>
      <c r="AK129" s="92">
        <v>100</v>
      </c>
      <c r="AL129" s="89">
        <v>0</v>
      </c>
    </row>
    <row r="130" spans="1:38" x14ac:dyDescent="0.25">
      <c r="A130" s="93">
        <v>2010140000</v>
      </c>
      <c r="B130" s="90" t="s">
        <v>1134</v>
      </c>
      <c r="C130" s="90" t="s">
        <v>195</v>
      </c>
      <c r="D130" s="90" t="s">
        <v>1002</v>
      </c>
      <c r="E130" s="90" t="str">
        <f>VLOOKUP(A130,'Периметр АЭПК_3_кв_ 2017'!D:F,3,0)</f>
        <v>Да</v>
      </c>
      <c r="F130" s="89">
        <v>0</v>
      </c>
      <c r="G130" s="90" t="s">
        <v>1004</v>
      </c>
      <c r="H130" s="90"/>
      <c r="I130" s="89">
        <v>0</v>
      </c>
      <c r="J130" s="89">
        <v>0</v>
      </c>
      <c r="K130" s="89">
        <v>0</v>
      </c>
      <c r="L130" s="89">
        <v>0</v>
      </c>
      <c r="M130" s="91">
        <v>61.131500000000003</v>
      </c>
      <c r="N130" s="91">
        <v>61.131500000000003</v>
      </c>
      <c r="O130" s="89">
        <v>0</v>
      </c>
      <c r="P130" s="89">
        <v>0</v>
      </c>
      <c r="Q130" s="89">
        <v>0</v>
      </c>
      <c r="R130" s="89">
        <v>0</v>
      </c>
      <c r="S130" s="89">
        <v>0</v>
      </c>
      <c r="T130" s="89">
        <v>0</v>
      </c>
      <c r="U130" s="89">
        <v>0</v>
      </c>
      <c r="V130" s="89">
        <v>0</v>
      </c>
      <c r="W130" s="89">
        <v>0</v>
      </c>
      <c r="X130" s="89">
        <v>0</v>
      </c>
      <c r="Y130" s="89">
        <v>0</v>
      </c>
      <c r="Z130" s="89">
        <v>0</v>
      </c>
      <c r="AA130" s="90"/>
      <c r="AB130" s="90"/>
      <c r="AC130" s="90"/>
      <c r="AD130" s="90"/>
      <c r="AE130" s="90"/>
      <c r="AF130" s="90" t="s">
        <v>1004</v>
      </c>
      <c r="AG130" s="90"/>
      <c r="AH130" s="90"/>
      <c r="AI130" s="90"/>
      <c r="AJ130" s="90"/>
      <c r="AK130" s="92">
        <v>61.13</v>
      </c>
      <c r="AL130" s="89">
        <v>0</v>
      </c>
    </row>
    <row r="131" spans="1:38" x14ac:dyDescent="0.25">
      <c r="A131" s="93">
        <v>2010290000</v>
      </c>
      <c r="B131" s="90" t="s">
        <v>1135</v>
      </c>
      <c r="C131" s="90" t="s">
        <v>384</v>
      </c>
      <c r="D131" s="90" t="s">
        <v>1002</v>
      </c>
      <c r="E131" s="90" t="str">
        <f>VLOOKUP(A131,'Периметр АЭПК_3_кв_ 2017'!D:F,3,0)</f>
        <v>Да</v>
      </c>
      <c r="F131" s="89">
        <v>0</v>
      </c>
      <c r="G131" s="90" t="s">
        <v>1004</v>
      </c>
      <c r="H131" s="90"/>
      <c r="I131" s="89">
        <v>0</v>
      </c>
      <c r="J131" s="89">
        <v>0</v>
      </c>
      <c r="K131" s="89">
        <v>0</v>
      </c>
      <c r="L131" s="89">
        <v>0</v>
      </c>
      <c r="M131" s="91">
        <v>100</v>
      </c>
      <c r="N131" s="91">
        <v>100</v>
      </c>
      <c r="O131" s="89">
        <v>0</v>
      </c>
      <c r="P131" s="89">
        <v>0</v>
      </c>
      <c r="Q131" s="89">
        <v>0</v>
      </c>
      <c r="R131" s="89">
        <v>0</v>
      </c>
      <c r="S131" s="89">
        <v>0</v>
      </c>
      <c r="T131" s="89">
        <v>0</v>
      </c>
      <c r="U131" s="89">
        <v>0</v>
      </c>
      <c r="V131" s="89">
        <v>0</v>
      </c>
      <c r="W131" s="89">
        <v>0</v>
      </c>
      <c r="X131" s="89">
        <v>0</v>
      </c>
      <c r="Y131" s="89">
        <v>0</v>
      </c>
      <c r="Z131" s="89">
        <v>0</v>
      </c>
      <c r="AA131" s="90"/>
      <c r="AB131" s="90"/>
      <c r="AC131" s="90"/>
      <c r="AD131" s="90"/>
      <c r="AE131" s="90"/>
      <c r="AF131" s="90" t="s">
        <v>1004</v>
      </c>
      <c r="AG131" s="90"/>
      <c r="AH131" s="90"/>
      <c r="AI131" s="90"/>
      <c r="AJ131" s="90"/>
      <c r="AK131" s="92">
        <v>100</v>
      </c>
      <c r="AL131" s="89">
        <v>0</v>
      </c>
    </row>
    <row r="132" spans="1:38" x14ac:dyDescent="0.25">
      <c r="A132" s="93">
        <v>2010230300</v>
      </c>
      <c r="B132" s="90" t="s">
        <v>1136</v>
      </c>
      <c r="C132" s="90" t="s">
        <v>197</v>
      </c>
      <c r="D132" s="90" t="s">
        <v>1002</v>
      </c>
      <c r="E132" s="90" t="str">
        <f>VLOOKUP(A132,'Периметр АЭПК_3_кв_ 2017'!D:F,3,0)</f>
        <v>Да</v>
      </c>
      <c r="F132" s="89">
        <v>0</v>
      </c>
      <c r="G132" s="90" t="s">
        <v>1004</v>
      </c>
      <c r="H132" s="90"/>
      <c r="I132" s="89">
        <v>0</v>
      </c>
      <c r="J132" s="89">
        <v>0</v>
      </c>
      <c r="K132" s="89">
        <v>0</v>
      </c>
      <c r="L132" s="89">
        <v>0</v>
      </c>
      <c r="M132" s="91">
        <v>100</v>
      </c>
      <c r="N132" s="91">
        <v>100</v>
      </c>
      <c r="O132" s="89">
        <v>0</v>
      </c>
      <c r="P132" s="89">
        <v>0</v>
      </c>
      <c r="Q132" s="89">
        <v>0</v>
      </c>
      <c r="R132" s="89">
        <v>0</v>
      </c>
      <c r="S132" s="89">
        <v>0</v>
      </c>
      <c r="T132" s="89">
        <v>0</v>
      </c>
      <c r="U132" s="89">
        <v>0</v>
      </c>
      <c r="V132" s="89">
        <v>0</v>
      </c>
      <c r="W132" s="89">
        <v>0</v>
      </c>
      <c r="X132" s="89">
        <v>0</v>
      </c>
      <c r="Y132" s="89">
        <v>0</v>
      </c>
      <c r="Z132" s="89">
        <v>0</v>
      </c>
      <c r="AA132" s="90"/>
      <c r="AB132" s="90"/>
      <c r="AC132" s="90"/>
      <c r="AD132" s="90"/>
      <c r="AE132" s="90"/>
      <c r="AF132" s="90" t="s">
        <v>1004</v>
      </c>
      <c r="AG132" s="90"/>
      <c r="AH132" s="90"/>
      <c r="AI132" s="90"/>
      <c r="AJ132" s="90"/>
      <c r="AK132" s="92">
        <v>100</v>
      </c>
      <c r="AL132" s="89">
        <v>0</v>
      </c>
    </row>
    <row r="133" spans="1:38" x14ac:dyDescent="0.25">
      <c r="A133" s="93">
        <v>2010020400</v>
      </c>
      <c r="B133" s="90" t="s">
        <v>1137</v>
      </c>
      <c r="C133" s="90" t="s">
        <v>203</v>
      </c>
      <c r="D133" s="90" t="s">
        <v>1002</v>
      </c>
      <c r="E133" s="90" t="str">
        <f>VLOOKUP(A133,'Периметр АЭПК_3_кв_ 2017'!D:F,3,0)</f>
        <v>Да</v>
      </c>
      <c r="F133" s="89">
        <v>0</v>
      </c>
      <c r="G133" s="90" t="s">
        <v>1004</v>
      </c>
      <c r="H133" s="90"/>
      <c r="I133" s="89">
        <v>0</v>
      </c>
      <c r="J133" s="89">
        <v>0</v>
      </c>
      <c r="K133" s="89">
        <v>0</v>
      </c>
      <c r="L133" s="89">
        <v>0</v>
      </c>
      <c r="M133" s="91">
        <v>98.706699999999998</v>
      </c>
      <c r="N133" s="91">
        <v>98.706699999999998</v>
      </c>
      <c r="O133" s="89">
        <v>0</v>
      </c>
      <c r="P133" s="89">
        <v>0</v>
      </c>
      <c r="Q133" s="89">
        <v>0</v>
      </c>
      <c r="R133" s="89">
        <v>0</v>
      </c>
      <c r="S133" s="89">
        <v>0</v>
      </c>
      <c r="T133" s="89">
        <v>0</v>
      </c>
      <c r="U133" s="89">
        <v>0</v>
      </c>
      <c r="V133" s="89">
        <v>0</v>
      </c>
      <c r="W133" s="89">
        <v>0</v>
      </c>
      <c r="X133" s="89">
        <v>0</v>
      </c>
      <c r="Y133" s="89">
        <v>0</v>
      </c>
      <c r="Z133" s="89">
        <v>0</v>
      </c>
      <c r="AA133" s="90"/>
      <c r="AB133" s="90"/>
      <c r="AC133" s="90"/>
      <c r="AD133" s="90"/>
      <c r="AE133" s="90"/>
      <c r="AF133" s="90" t="s">
        <v>1004</v>
      </c>
      <c r="AG133" s="90"/>
      <c r="AH133" s="90"/>
      <c r="AI133" s="90"/>
      <c r="AJ133" s="90"/>
      <c r="AK133" s="92">
        <v>100</v>
      </c>
      <c r="AL133" s="89">
        <v>0</v>
      </c>
    </row>
    <row r="134" spans="1:38" x14ac:dyDescent="0.25">
      <c r="A134" s="93">
        <v>2010800800</v>
      </c>
      <c r="B134" s="90" t="s">
        <v>1138</v>
      </c>
      <c r="C134" s="90" t="s">
        <v>201</v>
      </c>
      <c r="D134" s="90" t="s">
        <v>1002</v>
      </c>
      <c r="E134" s="90" t="str">
        <f>VLOOKUP(A134,'Периметр АЭПК_3_кв_ 2017'!D:F,3,0)</f>
        <v>Да</v>
      </c>
      <c r="F134" s="89">
        <v>0</v>
      </c>
      <c r="G134" s="90" t="s">
        <v>1004</v>
      </c>
      <c r="H134" s="90"/>
      <c r="I134" s="89">
        <v>0</v>
      </c>
      <c r="J134" s="89">
        <v>0</v>
      </c>
      <c r="K134" s="89">
        <v>0</v>
      </c>
      <c r="L134" s="89">
        <v>0</v>
      </c>
      <c r="M134" s="91">
        <v>81.492599999999996</v>
      </c>
      <c r="N134" s="91">
        <v>81.492599999999996</v>
      </c>
      <c r="O134" s="89">
        <v>0</v>
      </c>
      <c r="P134" s="89">
        <v>0</v>
      </c>
      <c r="Q134" s="89">
        <v>0</v>
      </c>
      <c r="R134" s="89">
        <v>0</v>
      </c>
      <c r="S134" s="89">
        <v>0</v>
      </c>
      <c r="T134" s="89">
        <v>0</v>
      </c>
      <c r="U134" s="89">
        <v>0</v>
      </c>
      <c r="V134" s="89">
        <v>0</v>
      </c>
      <c r="W134" s="89">
        <v>0</v>
      </c>
      <c r="X134" s="89">
        <v>0</v>
      </c>
      <c r="Y134" s="89">
        <v>0</v>
      </c>
      <c r="Z134" s="89">
        <v>0</v>
      </c>
      <c r="AA134" s="90"/>
      <c r="AB134" s="90"/>
      <c r="AC134" s="90"/>
      <c r="AD134" s="90"/>
      <c r="AE134" s="90"/>
      <c r="AF134" s="90" t="s">
        <v>1004</v>
      </c>
      <c r="AG134" s="90"/>
      <c r="AH134" s="90"/>
      <c r="AI134" s="90"/>
      <c r="AJ134" s="90"/>
      <c r="AK134" s="92">
        <v>100</v>
      </c>
      <c r="AL134" s="89">
        <v>0</v>
      </c>
    </row>
    <row r="135" spans="1:38" x14ac:dyDescent="0.25">
      <c r="A135" s="93">
        <v>2010230110</v>
      </c>
      <c r="B135" s="90" t="s">
        <v>1139</v>
      </c>
      <c r="C135" s="90" t="s">
        <v>199</v>
      </c>
      <c r="D135" s="90" t="s">
        <v>1002</v>
      </c>
      <c r="E135" s="90" t="str">
        <f>VLOOKUP(A135,'Периметр АЭПК_3_кв_ 2017'!D:F,3,0)</f>
        <v>Да</v>
      </c>
      <c r="F135" s="89">
        <v>0</v>
      </c>
      <c r="G135" s="90" t="s">
        <v>1004</v>
      </c>
      <c r="H135" s="90"/>
      <c r="I135" s="89">
        <v>0</v>
      </c>
      <c r="J135" s="89">
        <v>0</v>
      </c>
      <c r="K135" s="89">
        <v>0</v>
      </c>
      <c r="L135" s="89">
        <v>0</v>
      </c>
      <c r="M135" s="91">
        <v>75.3947</v>
      </c>
      <c r="N135" s="91">
        <v>75.3947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90"/>
      <c r="AB135" s="90"/>
      <c r="AC135" s="90"/>
      <c r="AD135" s="90"/>
      <c r="AE135" s="90"/>
      <c r="AF135" s="90" t="s">
        <v>1004</v>
      </c>
      <c r="AG135" s="90"/>
      <c r="AH135" s="90"/>
      <c r="AI135" s="90"/>
      <c r="AJ135" s="90"/>
      <c r="AK135" s="92">
        <v>100</v>
      </c>
      <c r="AL135" s="89">
        <v>0</v>
      </c>
    </row>
    <row r="136" spans="1:38" x14ac:dyDescent="0.25">
      <c r="A136" s="93">
        <v>2010230943</v>
      </c>
      <c r="B136" s="90" t="s">
        <v>1140</v>
      </c>
      <c r="C136" s="90" t="s">
        <v>205</v>
      </c>
      <c r="D136" s="90" t="s">
        <v>1031</v>
      </c>
      <c r="E136" s="90" t="str">
        <f>VLOOKUP(A136,'Периметр АЭПК_3_кв_ 2017'!D:F,3,0)</f>
        <v>Да</v>
      </c>
      <c r="F136" s="89">
        <v>0</v>
      </c>
      <c r="G136" s="90" t="s">
        <v>1004</v>
      </c>
      <c r="H136" s="90"/>
      <c r="I136" s="89">
        <v>0</v>
      </c>
      <c r="J136" s="89">
        <v>0</v>
      </c>
      <c r="K136" s="89">
        <v>0</v>
      </c>
      <c r="L136" s="89">
        <v>0</v>
      </c>
      <c r="M136" s="91">
        <v>46.338700000000003</v>
      </c>
      <c r="N136" s="91">
        <v>46.338700000000003</v>
      </c>
      <c r="O136" s="89">
        <v>0</v>
      </c>
      <c r="P136" s="89">
        <v>0</v>
      </c>
      <c r="Q136" s="89">
        <v>0</v>
      </c>
      <c r="R136" s="89">
        <v>0</v>
      </c>
      <c r="S136" s="89">
        <v>0</v>
      </c>
      <c r="T136" s="89">
        <v>0</v>
      </c>
      <c r="U136" s="89">
        <v>0</v>
      </c>
      <c r="V136" s="89">
        <v>0</v>
      </c>
      <c r="W136" s="89">
        <v>0</v>
      </c>
      <c r="X136" s="89">
        <v>0</v>
      </c>
      <c r="Y136" s="89">
        <v>0</v>
      </c>
      <c r="Z136" s="89">
        <v>0</v>
      </c>
      <c r="AA136" s="90"/>
      <c r="AB136" s="90"/>
      <c r="AC136" s="90"/>
      <c r="AD136" s="90"/>
      <c r="AE136" s="90"/>
      <c r="AF136" s="90" t="s">
        <v>1004</v>
      </c>
      <c r="AG136" s="90"/>
      <c r="AH136" s="90"/>
      <c r="AI136" s="90"/>
      <c r="AJ136" s="90"/>
      <c r="AK136" s="92">
        <v>92.68</v>
      </c>
      <c r="AL136" s="89">
        <v>0</v>
      </c>
    </row>
    <row r="137" spans="1:38" x14ac:dyDescent="0.25">
      <c r="A137" s="93">
        <v>2010270000</v>
      </c>
      <c r="B137" s="90" t="s">
        <v>1141</v>
      </c>
      <c r="C137" s="90" t="s">
        <v>207</v>
      </c>
      <c r="D137" s="90" t="s">
        <v>1002</v>
      </c>
      <c r="E137" s="90" t="str">
        <f>VLOOKUP(A137,'Периметр АЭПК_3_кв_ 2017'!D:F,3,0)</f>
        <v>Да</v>
      </c>
      <c r="F137" s="89">
        <v>0</v>
      </c>
      <c r="G137" s="90" t="s">
        <v>1004</v>
      </c>
      <c r="H137" s="90"/>
      <c r="I137" s="89">
        <v>0</v>
      </c>
      <c r="J137" s="89">
        <v>0</v>
      </c>
      <c r="K137" s="89">
        <v>0</v>
      </c>
      <c r="L137" s="89">
        <v>0</v>
      </c>
      <c r="M137" s="91">
        <v>99.956500000000005</v>
      </c>
      <c r="N137" s="91">
        <v>99.956500000000005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0</v>
      </c>
      <c r="AA137" s="90"/>
      <c r="AB137" s="90"/>
      <c r="AC137" s="90"/>
      <c r="AD137" s="90"/>
      <c r="AE137" s="90"/>
      <c r="AF137" s="90" t="s">
        <v>1004</v>
      </c>
      <c r="AG137" s="90"/>
      <c r="AH137" s="90"/>
      <c r="AI137" s="90"/>
      <c r="AJ137" s="90"/>
      <c r="AK137" s="92">
        <v>99.96</v>
      </c>
      <c r="AL137" s="89">
        <v>0</v>
      </c>
    </row>
    <row r="138" spans="1:38" x14ac:dyDescent="0.25">
      <c r="A138" s="93">
        <v>2010830000</v>
      </c>
      <c r="B138" s="90" t="s">
        <v>1142</v>
      </c>
      <c r="C138" s="90" t="s">
        <v>209</v>
      </c>
      <c r="D138" s="90" t="s">
        <v>1002</v>
      </c>
      <c r="E138" s="90" t="str">
        <f>VLOOKUP(A138,'Периметр АЭПК_3_кв_ 2017'!D:F,3,0)</f>
        <v>Да</v>
      </c>
      <c r="F138" s="89">
        <v>0</v>
      </c>
      <c r="G138" s="90" t="s">
        <v>1004</v>
      </c>
      <c r="H138" s="90"/>
      <c r="I138" s="89">
        <v>0</v>
      </c>
      <c r="J138" s="89">
        <v>0</v>
      </c>
      <c r="K138" s="89">
        <v>0</v>
      </c>
      <c r="L138" s="89">
        <v>0</v>
      </c>
      <c r="M138" s="91">
        <v>88.350999999999999</v>
      </c>
      <c r="N138" s="91">
        <v>88.350999999999999</v>
      </c>
      <c r="O138" s="89">
        <v>0</v>
      </c>
      <c r="P138" s="89">
        <v>0</v>
      </c>
      <c r="Q138" s="89">
        <v>0</v>
      </c>
      <c r="R138" s="89">
        <v>0</v>
      </c>
      <c r="S138" s="89">
        <v>0</v>
      </c>
      <c r="T138" s="89">
        <v>0</v>
      </c>
      <c r="U138" s="89">
        <v>0</v>
      </c>
      <c r="V138" s="89">
        <v>0</v>
      </c>
      <c r="W138" s="89">
        <v>0</v>
      </c>
      <c r="X138" s="89">
        <v>0</v>
      </c>
      <c r="Y138" s="89">
        <v>0</v>
      </c>
      <c r="Z138" s="89">
        <v>0</v>
      </c>
      <c r="AA138" s="90"/>
      <c r="AB138" s="90"/>
      <c r="AC138" s="90"/>
      <c r="AD138" s="90"/>
      <c r="AE138" s="90"/>
      <c r="AF138" s="90" t="s">
        <v>1004</v>
      </c>
      <c r="AG138" s="90"/>
      <c r="AH138" s="90"/>
      <c r="AI138" s="90"/>
      <c r="AJ138" s="90"/>
      <c r="AK138" s="92">
        <v>100</v>
      </c>
      <c r="AL138" s="89">
        <v>0</v>
      </c>
    </row>
    <row r="139" spans="1:38" x14ac:dyDescent="0.25">
      <c r="A139" s="93">
        <v>2010840000</v>
      </c>
      <c r="B139" s="90" t="s">
        <v>1143</v>
      </c>
      <c r="C139" s="90" t="s">
        <v>211</v>
      </c>
      <c r="D139" s="90" t="s">
        <v>1002</v>
      </c>
      <c r="E139" s="90" t="str">
        <f>VLOOKUP(A139,'Периметр АЭПК_3_кв_ 2017'!D:F,3,0)</f>
        <v>Да</v>
      </c>
      <c r="F139" s="89">
        <v>0</v>
      </c>
      <c r="G139" s="90" t="s">
        <v>1004</v>
      </c>
      <c r="H139" s="90"/>
      <c r="I139" s="89">
        <v>0</v>
      </c>
      <c r="J139" s="89">
        <v>0</v>
      </c>
      <c r="K139" s="89">
        <v>0</v>
      </c>
      <c r="L139" s="89">
        <v>0</v>
      </c>
      <c r="M139" s="91">
        <v>100</v>
      </c>
      <c r="N139" s="91">
        <v>100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90"/>
      <c r="AB139" s="90"/>
      <c r="AC139" s="90"/>
      <c r="AD139" s="90"/>
      <c r="AE139" s="90"/>
      <c r="AF139" s="90" t="s">
        <v>1004</v>
      </c>
      <c r="AG139" s="90"/>
      <c r="AH139" s="90"/>
      <c r="AI139" s="90"/>
      <c r="AJ139" s="90"/>
      <c r="AK139" s="92">
        <v>100</v>
      </c>
      <c r="AL139" s="89">
        <v>0</v>
      </c>
    </row>
    <row r="140" spans="1:38" x14ac:dyDescent="0.25">
      <c r="A140" s="93">
        <v>2010912000</v>
      </c>
      <c r="B140" s="90" t="s">
        <v>1144</v>
      </c>
      <c r="C140" s="90" t="s">
        <v>640</v>
      </c>
      <c r="D140" s="90" t="s">
        <v>1002</v>
      </c>
      <c r="E140" s="90" t="str">
        <f>VLOOKUP(A140,'Периметр АЭПК_3_кв_ 2017'!D:F,3,0)</f>
        <v>Да</v>
      </c>
      <c r="F140" s="89">
        <v>0</v>
      </c>
      <c r="G140" s="90" t="s">
        <v>1004</v>
      </c>
      <c r="H140" s="90"/>
      <c r="I140" s="89">
        <v>0</v>
      </c>
      <c r="J140" s="89">
        <v>0</v>
      </c>
      <c r="K140" s="89">
        <v>0</v>
      </c>
      <c r="L140" s="89">
        <v>0</v>
      </c>
      <c r="M140" s="91">
        <v>50.805999999999997</v>
      </c>
      <c r="N140" s="91">
        <v>50.805999999999997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90"/>
      <c r="AB140" s="90"/>
      <c r="AC140" s="90"/>
      <c r="AD140" s="90"/>
      <c r="AE140" s="90"/>
      <c r="AF140" s="90" t="s">
        <v>1004</v>
      </c>
      <c r="AG140" s="90"/>
      <c r="AH140" s="90"/>
      <c r="AI140" s="90"/>
      <c r="AJ140" s="90"/>
      <c r="AK140" s="92">
        <v>76</v>
      </c>
      <c r="AL140" s="89">
        <v>0</v>
      </c>
    </row>
    <row r="141" spans="1:38" x14ac:dyDescent="0.25">
      <c r="A141" s="93">
        <v>2010410000</v>
      </c>
      <c r="B141" s="90" t="s">
        <v>1145</v>
      </c>
      <c r="C141" s="90" t="s">
        <v>115</v>
      </c>
      <c r="D141" s="90" t="s">
        <v>1002</v>
      </c>
      <c r="E141" s="90" t="str">
        <f>VLOOKUP(A141,'Периметр АЭПК_3_кв_ 2017'!D:F,3,0)</f>
        <v>Да</v>
      </c>
      <c r="F141" s="89">
        <v>0</v>
      </c>
      <c r="G141" s="90" t="s">
        <v>1004</v>
      </c>
      <c r="H141" s="90"/>
      <c r="I141" s="89">
        <v>0</v>
      </c>
      <c r="J141" s="89">
        <v>0</v>
      </c>
      <c r="K141" s="89">
        <v>0</v>
      </c>
      <c r="L141" s="89">
        <v>0</v>
      </c>
      <c r="M141" s="91">
        <v>95.554500000000004</v>
      </c>
      <c r="N141" s="91">
        <v>95.554500000000004</v>
      </c>
      <c r="O141" s="89">
        <v>0</v>
      </c>
      <c r="P141" s="89">
        <v>0</v>
      </c>
      <c r="Q141" s="89">
        <v>0</v>
      </c>
      <c r="R141" s="89">
        <v>0</v>
      </c>
      <c r="S141" s="89">
        <v>0</v>
      </c>
      <c r="T141" s="89">
        <v>0</v>
      </c>
      <c r="U141" s="89">
        <v>0</v>
      </c>
      <c r="V141" s="89">
        <v>0</v>
      </c>
      <c r="W141" s="89">
        <v>0</v>
      </c>
      <c r="X141" s="89">
        <v>0</v>
      </c>
      <c r="Y141" s="89">
        <v>0</v>
      </c>
      <c r="Z141" s="89">
        <v>0</v>
      </c>
      <c r="AA141" s="90"/>
      <c r="AB141" s="90"/>
      <c r="AC141" s="90"/>
      <c r="AD141" s="90"/>
      <c r="AE141" s="90"/>
      <c r="AF141" s="90" t="s">
        <v>1004</v>
      </c>
      <c r="AG141" s="90"/>
      <c r="AH141" s="90"/>
      <c r="AI141" s="90"/>
      <c r="AJ141" s="90"/>
      <c r="AK141" s="92">
        <v>95.55</v>
      </c>
      <c r="AL141" s="89">
        <v>0</v>
      </c>
    </row>
    <row r="142" spans="1:38" x14ac:dyDescent="0.25">
      <c r="A142" t="s">
        <v>40</v>
      </c>
      <c r="B142" s="90"/>
      <c r="C142" s="90" t="s">
        <v>965</v>
      </c>
      <c r="D142" s="90" t="s">
        <v>1038</v>
      </c>
      <c r="E142" s="90" t="e">
        <f>VLOOKUP(A142,'Периметр АЭПК_3_кв_ 2017'!D:F,3,0)</f>
        <v>#N/A</v>
      </c>
      <c r="F142" s="89">
        <v>0</v>
      </c>
      <c r="G142" s="90" t="s">
        <v>1004</v>
      </c>
      <c r="H142" s="90"/>
      <c r="I142" s="89">
        <v>0</v>
      </c>
      <c r="J142" s="89">
        <v>0</v>
      </c>
      <c r="K142" s="89">
        <v>0</v>
      </c>
      <c r="L142" s="89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90"/>
      <c r="AB142" s="90"/>
      <c r="AC142" s="90"/>
      <c r="AD142" s="90"/>
      <c r="AE142" s="90"/>
      <c r="AF142" s="90" t="s">
        <v>1004</v>
      </c>
      <c r="AG142" s="90"/>
      <c r="AH142" s="90"/>
      <c r="AI142" s="90"/>
      <c r="AJ142" s="90"/>
      <c r="AK142" s="89">
        <v>0</v>
      </c>
      <c r="AL142" s="89">
        <v>0</v>
      </c>
    </row>
    <row r="143" spans="1:38" x14ac:dyDescent="0.25">
      <c r="A143" s="93">
        <v>2010630100</v>
      </c>
      <c r="B143" s="90" t="s">
        <v>1146</v>
      </c>
      <c r="C143" s="90" t="s">
        <v>966</v>
      </c>
      <c r="D143" s="90" t="s">
        <v>1031</v>
      </c>
      <c r="E143" s="90" t="str">
        <f>VLOOKUP(A143,'Периметр АЭПК_3_кв_ 2017'!D:F,3,0)</f>
        <v>Да</v>
      </c>
      <c r="F143" s="89">
        <v>0</v>
      </c>
      <c r="G143" s="90" t="s">
        <v>1004</v>
      </c>
      <c r="H143" s="90"/>
      <c r="I143" s="89">
        <v>0</v>
      </c>
      <c r="J143" s="89">
        <v>0</v>
      </c>
      <c r="K143" s="89">
        <v>0</v>
      </c>
      <c r="L143" s="89">
        <v>0</v>
      </c>
      <c r="M143" s="91">
        <v>39.4026</v>
      </c>
      <c r="N143" s="91">
        <v>39.4026</v>
      </c>
      <c r="O143" s="89">
        <v>0</v>
      </c>
      <c r="P143" s="89">
        <v>0</v>
      </c>
      <c r="Q143" s="89">
        <v>0</v>
      </c>
      <c r="R143" s="89">
        <v>0</v>
      </c>
      <c r="S143" s="89">
        <v>0</v>
      </c>
      <c r="T143" s="89">
        <v>0</v>
      </c>
      <c r="U143" s="89">
        <v>0</v>
      </c>
      <c r="V143" s="89">
        <v>0</v>
      </c>
      <c r="W143" s="89">
        <v>0</v>
      </c>
      <c r="X143" s="89">
        <v>0</v>
      </c>
      <c r="Y143" s="89">
        <v>0</v>
      </c>
      <c r="Z143" s="89">
        <v>0</v>
      </c>
      <c r="AA143" s="90"/>
      <c r="AB143" s="90"/>
      <c r="AC143" s="90"/>
      <c r="AD143" s="90"/>
      <c r="AE143" s="90"/>
      <c r="AF143" s="90" t="s">
        <v>1004</v>
      </c>
      <c r="AG143" s="90"/>
      <c r="AH143" s="90"/>
      <c r="AI143" s="90"/>
      <c r="AJ143" s="90"/>
      <c r="AK143" s="92">
        <v>51</v>
      </c>
      <c r="AL143" s="89">
        <v>0</v>
      </c>
    </row>
    <row r="144" spans="1:38" x14ac:dyDescent="0.25">
      <c r="A144" s="93">
        <v>6080000000</v>
      </c>
      <c r="B144" s="90" t="s">
        <v>1147</v>
      </c>
      <c r="C144" s="90" t="s">
        <v>372</v>
      </c>
      <c r="D144" s="90" t="s">
        <v>1002</v>
      </c>
      <c r="E144" s="90" t="str">
        <f>VLOOKUP(A144,'Периметр АЭПК_3_кв_ 2017'!D:F,3,0)</f>
        <v>Да</v>
      </c>
      <c r="F144" s="89">
        <v>0</v>
      </c>
      <c r="G144" s="90" t="s">
        <v>1004</v>
      </c>
      <c r="H144" s="90"/>
      <c r="I144" s="89">
        <v>0</v>
      </c>
      <c r="J144" s="89">
        <v>0</v>
      </c>
      <c r="K144" s="89">
        <v>0</v>
      </c>
      <c r="L144" s="89">
        <v>0</v>
      </c>
      <c r="M144" s="91">
        <v>100</v>
      </c>
      <c r="N144" s="91">
        <v>100</v>
      </c>
      <c r="O144" s="89">
        <v>0</v>
      </c>
      <c r="P144" s="89">
        <v>0</v>
      </c>
      <c r="Q144" s="89">
        <v>0</v>
      </c>
      <c r="R144" s="89">
        <v>0</v>
      </c>
      <c r="S144" s="89">
        <v>0</v>
      </c>
      <c r="T144" s="89">
        <v>0</v>
      </c>
      <c r="U144" s="89">
        <v>0</v>
      </c>
      <c r="V144" s="89">
        <v>0</v>
      </c>
      <c r="W144" s="89">
        <v>0</v>
      </c>
      <c r="X144" s="89">
        <v>0</v>
      </c>
      <c r="Y144" s="89">
        <v>0</v>
      </c>
      <c r="Z144" s="89">
        <v>0</v>
      </c>
      <c r="AA144" s="90"/>
      <c r="AB144" s="90"/>
      <c r="AC144" s="90"/>
      <c r="AD144" s="90"/>
      <c r="AE144" s="90"/>
      <c r="AF144" s="90" t="s">
        <v>1004</v>
      </c>
      <c r="AG144" s="90"/>
      <c r="AH144" s="90"/>
      <c r="AI144" s="90"/>
      <c r="AJ144" s="90"/>
      <c r="AK144" s="92">
        <v>100</v>
      </c>
      <c r="AL144" s="89">
        <v>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4"/>
  <sheetViews>
    <sheetView zoomScale="70" zoomScaleNormal="70" workbookViewId="0">
      <selection activeCell="E1" sqref="E1:E1048576"/>
    </sheetView>
  </sheetViews>
  <sheetFormatPr defaultColWidth="11.5703125" defaultRowHeight="15" x14ac:dyDescent="0.25"/>
  <cols>
    <col min="1" max="1" width="48.42578125" customWidth="1"/>
    <col min="2" max="2" width="33.28515625" customWidth="1"/>
    <col min="3" max="3" width="21.42578125" customWidth="1"/>
    <col min="4" max="4" width="38.5703125" customWidth="1"/>
    <col min="5" max="5" width="48.42578125" customWidth="1"/>
    <col min="6" max="6" width="20.5703125" customWidth="1"/>
    <col min="7" max="7" width="14" customWidth="1"/>
    <col min="8" max="8" width="15.5703125" customWidth="1"/>
    <col min="9" max="9" width="19" customWidth="1"/>
    <col min="10" max="10" width="16.7109375" customWidth="1"/>
    <col min="11" max="11" width="33.7109375" style="12" customWidth="1"/>
    <col min="12" max="14" width="11.5703125" style="12"/>
    <col min="15" max="16384" width="11.5703125" style="11"/>
  </cols>
  <sheetData>
    <row r="1" spans="1:14" ht="15" customHeight="1" x14ac:dyDescent="0.25"/>
    <row r="2" spans="1:14" s="98" customFormat="1" ht="150" x14ac:dyDescent="0.25">
      <c r="A2" s="96" t="s">
        <v>0</v>
      </c>
      <c r="B2" s="96" t="s">
        <v>1</v>
      </c>
      <c r="C2" s="96" t="s">
        <v>1155</v>
      </c>
      <c r="D2" s="96" t="s">
        <v>2</v>
      </c>
      <c r="E2" s="96" t="s">
        <v>0</v>
      </c>
      <c r="F2" s="96" t="s">
        <v>1156</v>
      </c>
      <c r="G2" s="96" t="s">
        <v>1157</v>
      </c>
      <c r="H2" s="96" t="s">
        <v>4</v>
      </c>
      <c r="I2" s="96" t="s">
        <v>788</v>
      </c>
      <c r="J2" s="97" t="s">
        <v>1158</v>
      </c>
      <c r="K2" s="97" t="s">
        <v>1159</v>
      </c>
    </row>
    <row r="3" spans="1:14" x14ac:dyDescent="0.25">
      <c r="A3" s="99" t="s">
        <v>1160</v>
      </c>
      <c r="B3" s="100" t="s">
        <v>1160</v>
      </c>
      <c r="C3" s="100">
        <v>10011</v>
      </c>
      <c r="D3" s="101"/>
      <c r="E3" s="99" t="s">
        <v>1160</v>
      </c>
      <c r="F3" s="102"/>
      <c r="G3" s="102"/>
      <c r="H3" s="102"/>
      <c r="I3" s="102"/>
      <c r="J3" s="99"/>
      <c r="K3" s="103"/>
      <c r="L3" s="11"/>
      <c r="M3" s="11"/>
      <c r="N3" s="11"/>
    </row>
    <row r="4" spans="1:14" x14ac:dyDescent="0.25">
      <c r="A4" s="104" t="s">
        <v>1161</v>
      </c>
      <c r="B4" s="105" t="s">
        <v>1161</v>
      </c>
      <c r="C4" s="105">
        <v>10015</v>
      </c>
      <c r="D4" s="106"/>
      <c r="E4" s="104" t="s">
        <v>1161</v>
      </c>
      <c r="F4" s="102" t="s">
        <v>1162</v>
      </c>
      <c r="G4" s="102"/>
      <c r="H4" s="102" t="s">
        <v>1162</v>
      </c>
      <c r="I4" s="102" t="s">
        <v>1162</v>
      </c>
      <c r="J4" s="99"/>
      <c r="K4" s="103"/>
      <c r="L4" s="11"/>
      <c r="M4" s="11"/>
      <c r="N4" s="11"/>
    </row>
    <row r="5" spans="1:14" x14ac:dyDescent="0.25">
      <c r="A5" s="104" t="s">
        <v>1163</v>
      </c>
      <c r="B5" s="104" t="s">
        <v>1163</v>
      </c>
      <c r="C5" s="105">
        <v>10000</v>
      </c>
      <c r="D5" s="106"/>
      <c r="E5" s="104" t="s">
        <v>1163</v>
      </c>
      <c r="F5" s="102" t="s">
        <v>1162</v>
      </c>
      <c r="G5" s="102"/>
      <c r="H5" s="102" t="s">
        <v>1162</v>
      </c>
      <c r="I5" s="102" t="s">
        <v>1162</v>
      </c>
      <c r="J5" s="99"/>
      <c r="K5" s="103"/>
      <c r="L5" s="11"/>
      <c r="M5" s="11"/>
      <c r="N5" s="11"/>
    </row>
    <row r="6" spans="1:14" x14ac:dyDescent="0.25">
      <c r="A6" s="104" t="s">
        <v>1164</v>
      </c>
      <c r="B6" s="104" t="s">
        <v>1164</v>
      </c>
      <c r="C6" s="105">
        <v>10018</v>
      </c>
      <c r="D6" s="106"/>
      <c r="E6" s="104" t="s">
        <v>1164</v>
      </c>
      <c r="F6" s="102" t="s">
        <v>1162</v>
      </c>
      <c r="G6" s="102"/>
      <c r="H6" s="102" t="s">
        <v>1162</v>
      </c>
      <c r="I6" s="102" t="s">
        <v>1162</v>
      </c>
      <c r="J6" s="99"/>
      <c r="K6" s="103"/>
      <c r="L6" s="11"/>
      <c r="M6" s="11"/>
      <c r="N6" s="11"/>
    </row>
    <row r="7" spans="1:14" x14ac:dyDescent="0.25">
      <c r="A7" s="108" t="s">
        <v>382</v>
      </c>
      <c r="B7" s="109" t="s">
        <v>789</v>
      </c>
      <c r="C7" s="109">
        <v>104</v>
      </c>
      <c r="D7" s="106">
        <v>2010230922</v>
      </c>
      <c r="E7" s="108" t="s">
        <v>382</v>
      </c>
      <c r="F7" s="102" t="s">
        <v>5</v>
      </c>
      <c r="G7" s="102" t="s">
        <v>5</v>
      </c>
      <c r="H7" s="102" t="s">
        <v>5</v>
      </c>
      <c r="I7" s="102" t="s">
        <v>5</v>
      </c>
      <c r="J7" s="102"/>
      <c r="K7" s="103"/>
      <c r="L7" s="11"/>
      <c r="M7" s="11"/>
      <c r="N7" s="11"/>
    </row>
    <row r="8" spans="1:14" x14ac:dyDescent="0.25">
      <c r="A8" s="108" t="s">
        <v>8</v>
      </c>
      <c r="B8" s="110">
        <v>817104549</v>
      </c>
      <c r="C8" s="110">
        <v>254</v>
      </c>
      <c r="D8" s="106">
        <v>2010021200</v>
      </c>
      <c r="E8" s="108" t="s">
        <v>8</v>
      </c>
      <c r="F8" s="102" t="s">
        <v>5</v>
      </c>
      <c r="G8" s="102" t="s">
        <v>5</v>
      </c>
      <c r="H8" s="111" t="s">
        <v>5</v>
      </c>
      <c r="I8" s="111" t="s">
        <v>5</v>
      </c>
      <c r="J8" s="102"/>
      <c r="K8" s="103"/>
      <c r="L8" s="11"/>
      <c r="M8" s="11"/>
      <c r="N8" s="11"/>
    </row>
    <row r="9" spans="1:14" ht="39" customHeight="1" x14ac:dyDescent="0.25">
      <c r="A9" s="104" t="s">
        <v>949</v>
      </c>
      <c r="B9" s="109" t="s">
        <v>955</v>
      </c>
      <c r="C9" s="110">
        <v>484676</v>
      </c>
      <c r="D9" s="106">
        <v>2010021506</v>
      </c>
      <c r="E9" s="104" t="s">
        <v>949</v>
      </c>
      <c r="F9" s="113" t="s">
        <v>5</v>
      </c>
      <c r="G9" s="113" t="s">
        <v>5</v>
      </c>
      <c r="H9" s="113" t="s">
        <v>5</v>
      </c>
      <c r="I9" s="113" t="s">
        <v>5</v>
      </c>
      <c r="J9" s="102"/>
      <c r="K9" s="103"/>
      <c r="L9" s="11"/>
      <c r="M9" s="11"/>
      <c r="N9" s="11"/>
    </row>
    <row r="10" spans="1:14" x14ac:dyDescent="0.25">
      <c r="A10" s="108" t="s">
        <v>9</v>
      </c>
      <c r="B10" s="105">
        <v>4023602999</v>
      </c>
      <c r="C10" s="105">
        <v>124</v>
      </c>
      <c r="D10" s="106">
        <v>2010241200</v>
      </c>
      <c r="E10" s="108" t="s">
        <v>9</v>
      </c>
      <c r="F10" s="102" t="s">
        <v>5</v>
      </c>
      <c r="G10" s="102" t="s">
        <v>5</v>
      </c>
      <c r="H10" s="102" t="s">
        <v>5</v>
      </c>
      <c r="I10" s="102" t="s">
        <v>5</v>
      </c>
      <c r="J10" s="102"/>
      <c r="K10" s="103"/>
      <c r="L10" s="11"/>
      <c r="M10" s="11"/>
      <c r="N10" s="11"/>
    </row>
    <row r="11" spans="1:14" x14ac:dyDescent="0.25">
      <c r="A11" s="108" t="s">
        <v>367</v>
      </c>
      <c r="B11" s="109" t="s">
        <v>368</v>
      </c>
      <c r="C11" s="109">
        <v>407428</v>
      </c>
      <c r="D11" s="106">
        <v>2010241000</v>
      </c>
      <c r="E11" s="108" t="s">
        <v>367</v>
      </c>
      <c r="F11" s="102" t="s">
        <v>5</v>
      </c>
      <c r="G11" s="102" t="s">
        <v>5</v>
      </c>
      <c r="H11" s="102" t="s">
        <v>5</v>
      </c>
      <c r="I11" s="102" t="s">
        <v>5</v>
      </c>
      <c r="J11" s="102"/>
      <c r="K11" s="103"/>
      <c r="L11" s="11"/>
      <c r="M11" s="11"/>
      <c r="N11" s="11"/>
    </row>
    <row r="12" spans="1:14" x14ac:dyDescent="0.25">
      <c r="A12" s="108" t="s">
        <v>782</v>
      </c>
      <c r="B12" s="109" t="s">
        <v>791</v>
      </c>
      <c r="C12" s="109">
        <v>141186</v>
      </c>
      <c r="D12" s="106">
        <v>2010820100</v>
      </c>
      <c r="E12" s="108" t="s">
        <v>782</v>
      </c>
      <c r="F12" s="113" t="s">
        <v>5</v>
      </c>
      <c r="G12" s="113" t="s">
        <v>5</v>
      </c>
      <c r="H12" s="113" t="s">
        <v>5</v>
      </c>
      <c r="I12" s="113" t="s">
        <v>5</v>
      </c>
      <c r="J12" s="102"/>
      <c r="K12" s="103"/>
      <c r="L12" s="11"/>
      <c r="M12" s="11"/>
      <c r="N12" s="11"/>
    </row>
    <row r="13" spans="1:14" x14ac:dyDescent="0.25">
      <c r="A13" s="108" t="s">
        <v>12</v>
      </c>
      <c r="B13" s="114">
        <v>833296300</v>
      </c>
      <c r="C13" s="114">
        <v>193128</v>
      </c>
      <c r="D13" s="106">
        <v>2010021600</v>
      </c>
      <c r="E13" s="108" t="s">
        <v>12</v>
      </c>
      <c r="F13" s="113" t="s">
        <v>5</v>
      </c>
      <c r="G13" s="113" t="s">
        <v>5</v>
      </c>
      <c r="H13" s="113" t="s">
        <v>5</v>
      </c>
      <c r="I13" s="113" t="s">
        <v>5</v>
      </c>
      <c r="J13" s="102"/>
      <c r="K13" s="103"/>
      <c r="L13" s="11"/>
      <c r="M13" s="11"/>
      <c r="N13" s="11"/>
    </row>
    <row r="14" spans="1:14" x14ac:dyDescent="0.25">
      <c r="A14" s="108" t="s">
        <v>378</v>
      </c>
      <c r="B14" s="105" t="s">
        <v>897</v>
      </c>
      <c r="C14" s="105">
        <v>276</v>
      </c>
      <c r="D14" s="106">
        <v>2010450107</v>
      </c>
      <c r="E14" s="108" t="s">
        <v>378</v>
      </c>
      <c r="F14" s="113" t="s">
        <v>5</v>
      </c>
      <c r="G14" s="113" t="s">
        <v>5</v>
      </c>
      <c r="H14" s="113"/>
      <c r="I14" s="113" t="s">
        <v>5</v>
      </c>
      <c r="J14" s="102"/>
      <c r="K14" s="103"/>
      <c r="L14" s="11"/>
      <c r="M14" s="11"/>
      <c r="N14" s="11"/>
    </row>
    <row r="15" spans="1:14" x14ac:dyDescent="0.25">
      <c r="A15" s="108" t="s">
        <v>426</v>
      </c>
      <c r="B15" s="115" t="s">
        <v>899</v>
      </c>
      <c r="C15" s="115">
        <v>360342</v>
      </c>
      <c r="D15" s="106">
        <v>2010450112</v>
      </c>
      <c r="E15" s="108" t="s">
        <v>426</v>
      </c>
      <c r="F15" s="113" t="s">
        <v>5</v>
      </c>
      <c r="G15" s="113" t="s">
        <v>5</v>
      </c>
      <c r="H15" s="113"/>
      <c r="I15" s="113" t="s">
        <v>5</v>
      </c>
      <c r="J15" s="102"/>
      <c r="K15" s="103"/>
      <c r="L15" s="11"/>
      <c r="M15" s="11"/>
      <c r="N15" s="11"/>
    </row>
    <row r="16" spans="1:14" x14ac:dyDescent="0.25">
      <c r="A16" s="108" t="s">
        <v>213</v>
      </c>
      <c r="B16" s="105" t="s">
        <v>793</v>
      </c>
      <c r="C16" s="105">
        <v>219342</v>
      </c>
      <c r="D16" s="106">
        <v>2010240310</v>
      </c>
      <c r="E16" s="108" t="s">
        <v>213</v>
      </c>
      <c r="F16" s="113" t="s">
        <v>5</v>
      </c>
      <c r="G16" s="113"/>
      <c r="H16" s="116" t="s">
        <v>5</v>
      </c>
      <c r="I16" s="116" t="s">
        <v>5</v>
      </c>
      <c r="J16" s="102"/>
      <c r="K16" s="103"/>
      <c r="L16" s="11"/>
      <c r="M16" s="11"/>
      <c r="N16" s="11"/>
    </row>
    <row r="17" spans="1:14" ht="80.25" customHeight="1" x14ac:dyDescent="0.25">
      <c r="A17" s="108" t="s">
        <v>14</v>
      </c>
      <c r="B17" s="109" t="s">
        <v>794</v>
      </c>
      <c r="C17" s="109">
        <v>154744</v>
      </c>
      <c r="D17" s="106">
        <v>2010021500</v>
      </c>
      <c r="E17" s="108" t="s">
        <v>14</v>
      </c>
      <c r="F17" s="102" t="s">
        <v>5</v>
      </c>
      <c r="G17" s="102" t="s">
        <v>5</v>
      </c>
      <c r="H17" s="111" t="s">
        <v>5</v>
      </c>
      <c r="I17" s="111" t="s">
        <v>5</v>
      </c>
      <c r="J17" s="102"/>
      <c r="K17" s="103"/>
      <c r="L17" s="11"/>
      <c r="M17" s="11"/>
      <c r="N17" s="11"/>
    </row>
    <row r="18" spans="1:14" x14ac:dyDescent="0.25">
      <c r="A18" s="108" t="s">
        <v>16</v>
      </c>
      <c r="B18" s="109" t="s">
        <v>795</v>
      </c>
      <c r="C18" s="117">
        <v>389124</v>
      </c>
      <c r="D18" s="106">
        <v>2010230952</v>
      </c>
      <c r="E18" s="108" t="s">
        <v>16</v>
      </c>
      <c r="F18" s="102" t="s">
        <v>5</v>
      </c>
      <c r="G18" s="102" t="s">
        <v>5</v>
      </c>
      <c r="H18" s="102" t="s">
        <v>5</v>
      </c>
      <c r="I18" s="102" t="s">
        <v>5</v>
      </c>
      <c r="J18" s="102"/>
      <c r="K18" s="103"/>
      <c r="L18" s="11"/>
      <c r="M18" s="11"/>
      <c r="N18" s="11"/>
    </row>
    <row r="19" spans="1:14" x14ac:dyDescent="0.25">
      <c r="A19" s="108" t="s">
        <v>18</v>
      </c>
      <c r="B19" s="117">
        <v>9909431723</v>
      </c>
      <c r="C19" s="109">
        <v>206017</v>
      </c>
      <c r="D19" s="106">
        <v>2010940000</v>
      </c>
      <c r="E19" s="108" t="s">
        <v>18</v>
      </c>
      <c r="F19" s="102" t="s">
        <v>5</v>
      </c>
      <c r="G19" s="102" t="s">
        <v>5</v>
      </c>
      <c r="H19" s="102" t="s">
        <v>5</v>
      </c>
      <c r="I19" s="102" t="s">
        <v>5</v>
      </c>
      <c r="J19" s="102"/>
      <c r="K19" s="103"/>
      <c r="L19" s="11"/>
      <c r="M19" s="11"/>
      <c r="N19" s="11"/>
    </row>
    <row r="20" spans="1:14" x14ac:dyDescent="0.25">
      <c r="A20" s="108" t="s">
        <v>364</v>
      </c>
      <c r="B20" s="109" t="s">
        <v>800</v>
      </c>
      <c r="C20" s="109">
        <v>340080</v>
      </c>
      <c r="D20" s="105">
        <v>2010931000</v>
      </c>
      <c r="E20" s="108" t="s">
        <v>364</v>
      </c>
      <c r="F20" s="102" t="s">
        <v>5</v>
      </c>
      <c r="G20" s="118"/>
      <c r="H20" s="118" t="s">
        <v>5</v>
      </c>
      <c r="I20" s="118" t="s">
        <v>5</v>
      </c>
      <c r="J20" s="102"/>
      <c r="K20" s="103"/>
      <c r="L20" s="11"/>
      <c r="M20" s="11"/>
      <c r="N20" s="11"/>
    </row>
    <row r="21" spans="1:14" x14ac:dyDescent="0.25">
      <c r="A21" s="109" t="s">
        <v>784</v>
      </c>
      <c r="B21" s="109">
        <v>386588</v>
      </c>
      <c r="C21" s="109">
        <v>386588</v>
      </c>
      <c r="D21" s="105">
        <v>2010932000</v>
      </c>
      <c r="E21" s="109" t="s">
        <v>784</v>
      </c>
      <c r="F21" s="113" t="s">
        <v>5</v>
      </c>
      <c r="G21" s="116" t="s">
        <v>5</v>
      </c>
      <c r="H21" s="116" t="s">
        <v>5</v>
      </c>
      <c r="I21" s="116" t="s">
        <v>5</v>
      </c>
      <c r="J21" s="102"/>
      <c r="K21" s="103"/>
      <c r="L21" s="11"/>
      <c r="M21" s="11"/>
      <c r="N21" s="11"/>
    </row>
    <row r="22" spans="1:14" ht="18.75" customHeight="1" x14ac:dyDescent="0.25">
      <c r="A22" s="119" t="s">
        <v>465</v>
      </c>
      <c r="B22" s="109" t="s">
        <v>802</v>
      </c>
      <c r="C22" s="109">
        <v>268</v>
      </c>
      <c r="D22" s="110">
        <v>2010242400</v>
      </c>
      <c r="E22" s="119" t="s">
        <v>465</v>
      </c>
      <c r="F22" s="113" t="s">
        <v>5</v>
      </c>
      <c r="G22" s="113" t="s">
        <v>5</v>
      </c>
      <c r="H22" s="116" t="s">
        <v>5</v>
      </c>
      <c r="I22" s="116" t="s">
        <v>5</v>
      </c>
      <c r="J22" s="102"/>
      <c r="K22" s="103"/>
      <c r="L22" s="11"/>
      <c r="M22" s="11"/>
      <c r="N22" s="11"/>
    </row>
    <row r="23" spans="1:14" ht="23.25" customHeight="1" x14ac:dyDescent="0.25">
      <c r="A23" s="109" t="s">
        <v>739</v>
      </c>
      <c r="B23" s="109" t="s">
        <v>803</v>
      </c>
      <c r="C23" s="109">
        <v>185864</v>
      </c>
      <c r="D23" s="105">
        <v>2010242500</v>
      </c>
      <c r="E23" s="109" t="s">
        <v>739</v>
      </c>
      <c r="F23" s="113" t="s">
        <v>5</v>
      </c>
      <c r="G23" s="113" t="s">
        <v>5</v>
      </c>
      <c r="H23" s="116" t="s">
        <v>5</v>
      </c>
      <c r="I23" s="116" t="s">
        <v>5</v>
      </c>
      <c r="J23" s="102"/>
      <c r="K23" s="103"/>
      <c r="L23" s="11"/>
      <c r="M23" s="11"/>
      <c r="N23" s="11"/>
    </row>
    <row r="24" spans="1:14" x14ac:dyDescent="0.25">
      <c r="A24" s="108" t="s">
        <v>22</v>
      </c>
      <c r="B24" s="109" t="s">
        <v>805</v>
      </c>
      <c r="C24" s="109">
        <v>219340</v>
      </c>
      <c r="D24" s="106">
        <v>2010230948</v>
      </c>
      <c r="E24" s="108" t="s">
        <v>22</v>
      </c>
      <c r="F24" s="113" t="s">
        <v>5</v>
      </c>
      <c r="G24" s="113" t="s">
        <v>5</v>
      </c>
      <c r="H24" s="113" t="s">
        <v>5</v>
      </c>
      <c r="I24" s="113" t="s">
        <v>5</v>
      </c>
      <c r="J24" s="102"/>
      <c r="K24" s="103"/>
      <c r="L24" s="11"/>
      <c r="M24" s="11"/>
      <c r="N24" s="11"/>
    </row>
    <row r="25" spans="1:14" x14ac:dyDescent="0.25">
      <c r="A25" s="107" t="s">
        <v>666</v>
      </c>
      <c r="B25" s="105">
        <v>7706729140</v>
      </c>
      <c r="C25" s="105">
        <v>337</v>
      </c>
      <c r="D25" s="106">
        <v>4160000000</v>
      </c>
      <c r="E25" s="107" t="s">
        <v>666</v>
      </c>
      <c r="F25" s="113" t="s">
        <v>5</v>
      </c>
      <c r="G25" s="113" t="s">
        <v>5</v>
      </c>
      <c r="H25" s="120" t="s">
        <v>1165</v>
      </c>
      <c r="I25" s="120" t="s">
        <v>1165</v>
      </c>
      <c r="J25" s="102"/>
      <c r="K25" s="103"/>
      <c r="L25" s="11"/>
      <c r="M25" s="11"/>
      <c r="N25" s="11"/>
    </row>
    <row r="26" spans="1:14" ht="30.75" customHeight="1" x14ac:dyDescent="0.25">
      <c r="A26" s="107" t="s">
        <v>24</v>
      </c>
      <c r="B26" s="105">
        <v>1646031132</v>
      </c>
      <c r="C26" s="105">
        <v>228298</v>
      </c>
      <c r="D26" s="106">
        <v>2010242201</v>
      </c>
      <c r="E26" s="107" t="s">
        <v>24</v>
      </c>
      <c r="F26" s="113" t="s">
        <v>5</v>
      </c>
      <c r="G26" s="113" t="s">
        <v>5</v>
      </c>
      <c r="H26" s="113" t="s">
        <v>5</v>
      </c>
      <c r="I26" s="113" t="s">
        <v>5</v>
      </c>
      <c r="J26" s="102"/>
      <c r="K26" s="103"/>
      <c r="L26" s="11"/>
      <c r="M26" s="11"/>
      <c r="N26" s="11"/>
    </row>
    <row r="27" spans="1:14" x14ac:dyDescent="0.25">
      <c r="A27" s="107" t="s">
        <v>26</v>
      </c>
      <c r="B27" s="105">
        <v>6454074501</v>
      </c>
      <c r="C27" s="105">
        <v>121</v>
      </c>
      <c r="D27" s="106">
        <v>2010240800</v>
      </c>
      <c r="E27" s="107" t="s">
        <v>26</v>
      </c>
      <c r="F27" s="113" t="s">
        <v>5</v>
      </c>
      <c r="G27" s="113" t="s">
        <v>5</v>
      </c>
      <c r="H27" s="113" t="s">
        <v>5</v>
      </c>
      <c r="I27" s="113" t="s">
        <v>5</v>
      </c>
      <c r="J27" s="102"/>
      <c r="K27" s="103"/>
      <c r="L27" s="11"/>
      <c r="M27" s="11"/>
      <c r="N27" s="11"/>
    </row>
    <row r="28" spans="1:14" x14ac:dyDescent="0.25">
      <c r="A28" s="107" t="s">
        <v>28</v>
      </c>
      <c r="B28" s="105">
        <v>7706016076</v>
      </c>
      <c r="C28" s="105">
        <v>17</v>
      </c>
      <c r="D28" s="106">
        <v>2010020000</v>
      </c>
      <c r="E28" s="107" t="s">
        <v>28</v>
      </c>
      <c r="F28" s="113" t="s">
        <v>5</v>
      </c>
      <c r="G28" s="113" t="s">
        <v>5</v>
      </c>
      <c r="H28" s="113" t="s">
        <v>5</v>
      </c>
      <c r="I28" s="113" t="s">
        <v>5</v>
      </c>
      <c r="J28" s="102" t="s">
        <v>5</v>
      </c>
      <c r="K28" s="103"/>
      <c r="L28" s="11"/>
      <c r="M28" s="11"/>
      <c r="N28" s="11"/>
    </row>
    <row r="29" spans="1:14" x14ac:dyDescent="0.25">
      <c r="A29" s="108" t="s">
        <v>245</v>
      </c>
      <c r="B29" s="105">
        <v>310546698</v>
      </c>
      <c r="C29" s="105">
        <v>261459</v>
      </c>
      <c r="D29" s="106">
        <v>2010450108</v>
      </c>
      <c r="E29" s="108" t="s">
        <v>245</v>
      </c>
      <c r="F29" s="113" t="s">
        <v>5</v>
      </c>
      <c r="G29" s="113" t="s">
        <v>5</v>
      </c>
      <c r="H29" s="113" t="s">
        <v>5</v>
      </c>
      <c r="I29" s="113" t="s">
        <v>5</v>
      </c>
      <c r="J29" s="102"/>
      <c r="K29" s="103"/>
      <c r="L29" s="11"/>
      <c r="M29" s="11"/>
      <c r="N29" s="11"/>
    </row>
    <row r="30" spans="1:14" x14ac:dyDescent="0.25">
      <c r="A30" s="107" t="s">
        <v>377</v>
      </c>
      <c r="B30" s="105">
        <v>7701186067</v>
      </c>
      <c r="C30" s="105">
        <v>153</v>
      </c>
      <c r="D30" s="106">
        <v>2010450100</v>
      </c>
      <c r="E30" s="107" t="s">
        <v>377</v>
      </c>
      <c r="F30" s="113" t="s">
        <v>5</v>
      </c>
      <c r="G30" s="113" t="s">
        <v>5</v>
      </c>
      <c r="H30" s="113"/>
      <c r="I30" s="113" t="s">
        <v>5</v>
      </c>
      <c r="J30" s="102" t="s">
        <v>5</v>
      </c>
      <c r="K30" s="103"/>
      <c r="L30" s="11"/>
      <c r="M30" s="11"/>
      <c r="N30" s="11"/>
    </row>
    <row r="31" spans="1:14" x14ac:dyDescent="0.25">
      <c r="A31" s="107" t="s">
        <v>379</v>
      </c>
      <c r="B31" s="105">
        <v>7705856636</v>
      </c>
      <c r="C31" s="105">
        <v>156</v>
      </c>
      <c r="D31" s="106">
        <v>2010450103</v>
      </c>
      <c r="E31" s="107" t="s">
        <v>379</v>
      </c>
      <c r="F31" s="113" t="s">
        <v>5</v>
      </c>
      <c r="G31" s="113" t="s">
        <v>5</v>
      </c>
      <c r="H31" s="113" t="s">
        <v>5</v>
      </c>
      <c r="I31" s="113" t="s">
        <v>5</v>
      </c>
      <c r="J31" s="102"/>
      <c r="K31" s="103"/>
      <c r="L31" s="11"/>
      <c r="M31" s="11"/>
      <c r="N31" s="11"/>
    </row>
    <row r="32" spans="1:14" x14ac:dyDescent="0.25">
      <c r="A32" s="107" t="s">
        <v>383</v>
      </c>
      <c r="B32" s="105">
        <v>7724560930</v>
      </c>
      <c r="C32" s="105">
        <v>251</v>
      </c>
      <c r="D32" s="106">
        <v>2010010000</v>
      </c>
      <c r="E32" s="107" t="s">
        <v>383</v>
      </c>
      <c r="F32" s="113" t="s">
        <v>5</v>
      </c>
      <c r="G32" s="113" t="s">
        <v>5</v>
      </c>
      <c r="H32" s="102" t="s">
        <v>5</v>
      </c>
      <c r="I32" s="113" t="s">
        <v>5</v>
      </c>
      <c r="J32" s="102" t="s">
        <v>5</v>
      </c>
      <c r="K32" s="103"/>
      <c r="L32" s="11"/>
      <c r="M32" s="11"/>
      <c r="N32" s="11"/>
    </row>
    <row r="33" spans="1:14" x14ac:dyDescent="0.25">
      <c r="A33" s="107" t="s">
        <v>381</v>
      </c>
      <c r="B33" s="105">
        <v>7734242302</v>
      </c>
      <c r="C33" s="105">
        <v>97</v>
      </c>
      <c r="D33" s="106">
        <v>2010230915</v>
      </c>
      <c r="E33" s="107" t="s">
        <v>381</v>
      </c>
      <c r="F33" s="113" t="s">
        <v>5</v>
      </c>
      <c r="G33" s="113" t="s">
        <v>5</v>
      </c>
      <c r="H33" s="113" t="s">
        <v>5</v>
      </c>
      <c r="I33" s="113" t="s">
        <v>5</v>
      </c>
      <c r="J33" s="102"/>
      <c r="K33" s="103"/>
      <c r="L33" s="11"/>
      <c r="M33" s="11"/>
      <c r="N33" s="11"/>
    </row>
    <row r="34" spans="1:14" ht="47.25" customHeight="1" x14ac:dyDescent="0.25">
      <c r="A34" s="107" t="s">
        <v>513</v>
      </c>
      <c r="B34" s="105">
        <v>2536279414</v>
      </c>
      <c r="C34" s="105">
        <v>385789</v>
      </c>
      <c r="D34" s="106">
        <v>2010933000</v>
      </c>
      <c r="E34" s="107" t="s">
        <v>513</v>
      </c>
      <c r="F34" s="113" t="s">
        <v>5</v>
      </c>
      <c r="G34" s="113" t="s">
        <v>5</v>
      </c>
      <c r="H34" s="113" t="s">
        <v>5</v>
      </c>
      <c r="I34" s="113" t="s">
        <v>5</v>
      </c>
      <c r="J34" s="102"/>
      <c r="K34" s="103"/>
      <c r="L34" s="11"/>
      <c r="M34" s="11"/>
      <c r="N34" s="11"/>
    </row>
    <row r="35" spans="1:14" x14ac:dyDescent="0.25">
      <c r="A35" s="107" t="s">
        <v>374</v>
      </c>
      <c r="B35" s="105">
        <v>5042009244</v>
      </c>
      <c r="C35" s="105">
        <v>224</v>
      </c>
      <c r="D35" s="106">
        <v>3040000000</v>
      </c>
      <c r="E35" s="107" t="s">
        <v>374</v>
      </c>
      <c r="F35" s="113" t="s">
        <v>5</v>
      </c>
      <c r="G35" s="113" t="s">
        <v>5</v>
      </c>
      <c r="H35" s="113"/>
      <c r="I35" s="113" t="s">
        <v>5</v>
      </c>
      <c r="J35" s="102"/>
      <c r="K35" s="103"/>
      <c r="L35" s="11"/>
      <c r="M35" s="11"/>
      <c r="N35" s="11"/>
    </row>
    <row r="36" spans="1:14" x14ac:dyDescent="0.25">
      <c r="A36" s="107" t="s">
        <v>406</v>
      </c>
      <c r="B36" s="105">
        <v>7706031557</v>
      </c>
      <c r="C36" s="105">
        <v>227</v>
      </c>
      <c r="D36" s="106">
        <v>3070000000</v>
      </c>
      <c r="E36" s="107" t="s">
        <v>406</v>
      </c>
      <c r="F36" s="113" t="s">
        <v>5</v>
      </c>
      <c r="G36" s="113" t="s">
        <v>5</v>
      </c>
      <c r="H36" s="113"/>
      <c r="I36" s="113" t="s">
        <v>5</v>
      </c>
      <c r="J36" s="102"/>
      <c r="K36" s="103"/>
      <c r="L36" s="11"/>
      <c r="M36" s="11"/>
      <c r="N36" s="11"/>
    </row>
    <row r="37" spans="1:14" x14ac:dyDescent="0.25">
      <c r="A37" s="107" t="s">
        <v>370</v>
      </c>
      <c r="B37" s="105">
        <v>7706738770</v>
      </c>
      <c r="C37" s="105">
        <v>336</v>
      </c>
      <c r="D37" s="106">
        <v>6090000000</v>
      </c>
      <c r="E37" s="107" t="s">
        <v>370</v>
      </c>
      <c r="F37" s="113" t="s">
        <v>5</v>
      </c>
      <c r="G37" s="113" t="s">
        <v>5</v>
      </c>
      <c r="H37" s="113"/>
      <c r="I37" s="113" t="s">
        <v>5</v>
      </c>
      <c r="J37" s="102"/>
      <c r="K37" s="103"/>
      <c r="L37" s="11"/>
      <c r="M37" s="11"/>
      <c r="N37" s="11"/>
    </row>
    <row r="38" spans="1:14" x14ac:dyDescent="0.25">
      <c r="A38" s="107" t="s">
        <v>373</v>
      </c>
      <c r="B38" s="105">
        <v>7706289940</v>
      </c>
      <c r="C38" s="105">
        <v>334</v>
      </c>
      <c r="D38" s="106">
        <v>6020000000</v>
      </c>
      <c r="E38" s="107" t="s">
        <v>373</v>
      </c>
      <c r="F38" s="113" t="s">
        <v>5</v>
      </c>
      <c r="G38" s="113" t="s">
        <v>5</v>
      </c>
      <c r="H38" s="113"/>
      <c r="I38" s="113" t="s">
        <v>5</v>
      </c>
      <c r="J38" s="102"/>
      <c r="K38" s="103"/>
      <c r="L38" s="11"/>
      <c r="M38" s="11"/>
      <c r="N38" s="11"/>
    </row>
    <row r="39" spans="1:14" x14ac:dyDescent="0.25">
      <c r="A39" s="107" t="s">
        <v>32</v>
      </c>
      <c r="B39" s="105">
        <v>7717609102</v>
      </c>
      <c r="C39" s="105">
        <v>140</v>
      </c>
      <c r="D39" s="106">
        <v>2010340000</v>
      </c>
      <c r="E39" s="107" t="s">
        <v>32</v>
      </c>
      <c r="F39" s="113" t="s">
        <v>5</v>
      </c>
      <c r="G39" s="113" t="s">
        <v>5</v>
      </c>
      <c r="H39" s="113" t="s">
        <v>5</v>
      </c>
      <c r="I39" s="113" t="s">
        <v>5</v>
      </c>
      <c r="J39" s="102"/>
      <c r="K39" s="103"/>
      <c r="L39" s="11"/>
      <c r="M39" s="11"/>
      <c r="N39" s="11"/>
    </row>
    <row r="40" spans="1:14" x14ac:dyDescent="0.25">
      <c r="A40" s="107" t="s">
        <v>34</v>
      </c>
      <c r="B40" s="105">
        <v>5029106714</v>
      </c>
      <c r="C40" s="105">
        <v>141</v>
      </c>
      <c r="D40" s="106">
        <v>2010350000</v>
      </c>
      <c r="E40" s="107" t="s">
        <v>34</v>
      </c>
      <c r="F40" s="113" t="s">
        <v>5</v>
      </c>
      <c r="G40" s="113" t="s">
        <v>5</v>
      </c>
      <c r="H40" s="113" t="s">
        <v>5</v>
      </c>
      <c r="I40" s="113" t="s">
        <v>5</v>
      </c>
      <c r="J40" s="102" t="s">
        <v>5</v>
      </c>
      <c r="K40" s="103"/>
      <c r="L40" s="11"/>
      <c r="M40" s="11"/>
      <c r="N40" s="11"/>
    </row>
    <row r="41" spans="1:14" x14ac:dyDescent="0.25">
      <c r="A41" s="107" t="s">
        <v>415</v>
      </c>
      <c r="B41" s="105">
        <v>5192110268</v>
      </c>
      <c r="C41" s="105">
        <v>230</v>
      </c>
      <c r="D41" s="106">
        <v>3100000000</v>
      </c>
      <c r="E41" s="107" t="s">
        <v>415</v>
      </c>
      <c r="F41" s="102" t="s">
        <v>5</v>
      </c>
      <c r="G41" s="102" t="s">
        <v>5</v>
      </c>
      <c r="H41" s="102"/>
      <c r="I41" s="102" t="s">
        <v>5</v>
      </c>
      <c r="J41" s="102"/>
      <c r="K41" s="103"/>
      <c r="L41" s="11"/>
      <c r="M41" s="11"/>
      <c r="N41" s="11"/>
    </row>
    <row r="42" spans="1:14" x14ac:dyDescent="0.25">
      <c r="A42" s="107" t="s">
        <v>36</v>
      </c>
      <c r="B42" s="105">
        <v>7706614573</v>
      </c>
      <c r="C42" s="105">
        <v>88</v>
      </c>
      <c r="D42" s="106">
        <v>2010230900</v>
      </c>
      <c r="E42" s="107" t="s">
        <v>36</v>
      </c>
      <c r="F42" s="102" t="s">
        <v>5</v>
      </c>
      <c r="G42" s="102" t="s">
        <v>5</v>
      </c>
      <c r="H42" s="102" t="s">
        <v>5</v>
      </c>
      <c r="I42" s="102" t="s">
        <v>5</v>
      </c>
      <c r="J42" s="102" t="s">
        <v>5</v>
      </c>
      <c r="K42" s="103"/>
      <c r="L42" s="11"/>
      <c r="M42" s="11"/>
      <c r="N42" s="11"/>
    </row>
    <row r="43" spans="1:14" x14ac:dyDescent="0.25">
      <c r="A43" s="107" t="s">
        <v>652</v>
      </c>
      <c r="B43" s="105">
        <v>7704228075</v>
      </c>
      <c r="C43" s="105">
        <v>172</v>
      </c>
      <c r="D43" s="106">
        <v>2010591300</v>
      </c>
      <c r="E43" s="107" t="s">
        <v>652</v>
      </c>
      <c r="F43" s="102" t="s">
        <v>5</v>
      </c>
      <c r="G43" s="102" t="s">
        <v>5</v>
      </c>
      <c r="H43" s="102" t="s">
        <v>5</v>
      </c>
      <c r="I43" s="102" t="s">
        <v>5</v>
      </c>
      <c r="J43" s="102"/>
      <c r="K43" s="103"/>
      <c r="L43" s="11"/>
      <c r="M43" s="11"/>
      <c r="N43" s="11"/>
    </row>
    <row r="44" spans="1:14" x14ac:dyDescent="0.25">
      <c r="A44" s="107" t="s">
        <v>38</v>
      </c>
      <c r="B44" s="105">
        <v>5029112443</v>
      </c>
      <c r="C44" s="105">
        <v>296</v>
      </c>
      <c r="D44" s="106">
        <v>2010590700</v>
      </c>
      <c r="E44" s="107" t="s">
        <v>38</v>
      </c>
      <c r="F44" s="102" t="s">
        <v>5</v>
      </c>
      <c r="G44" s="102" t="s">
        <v>5</v>
      </c>
      <c r="H44" s="102" t="s">
        <v>5</v>
      </c>
      <c r="I44" s="102" t="s">
        <v>5</v>
      </c>
      <c r="J44" s="102" t="s">
        <v>5</v>
      </c>
      <c r="K44" s="103"/>
      <c r="L44" s="11"/>
      <c r="M44" s="11"/>
      <c r="N44" s="11"/>
    </row>
    <row r="45" spans="1:14" x14ac:dyDescent="0.25">
      <c r="A45" s="107" t="s">
        <v>359</v>
      </c>
      <c r="B45" s="105">
        <v>7705408850</v>
      </c>
      <c r="C45" s="105">
        <v>343</v>
      </c>
      <c r="D45" s="106">
        <v>2010591900</v>
      </c>
      <c r="E45" s="107" t="s">
        <v>359</v>
      </c>
      <c r="F45" s="113" t="s">
        <v>5</v>
      </c>
      <c r="G45" s="102" t="s">
        <v>5</v>
      </c>
      <c r="H45" s="113" t="s">
        <v>5</v>
      </c>
      <c r="I45" s="113" t="s">
        <v>5</v>
      </c>
      <c r="J45" s="102"/>
      <c r="K45" s="103"/>
      <c r="L45" s="11"/>
      <c r="M45" s="11"/>
      <c r="N45" s="11"/>
    </row>
    <row r="46" spans="1:14" x14ac:dyDescent="0.25">
      <c r="A46" s="107" t="s">
        <v>689</v>
      </c>
      <c r="B46" s="121">
        <v>7725828549</v>
      </c>
      <c r="C46" s="121">
        <v>365478</v>
      </c>
      <c r="D46" s="106">
        <v>2010591320</v>
      </c>
      <c r="E46" s="107" t="s">
        <v>689</v>
      </c>
      <c r="F46" s="113" t="s">
        <v>5</v>
      </c>
      <c r="G46" s="102" t="s">
        <v>5</v>
      </c>
      <c r="H46" s="102" t="s">
        <v>5</v>
      </c>
      <c r="I46" s="102" t="s">
        <v>5</v>
      </c>
      <c r="J46" s="102"/>
      <c r="K46" s="103"/>
      <c r="L46" s="11"/>
      <c r="M46" s="11"/>
      <c r="N46" s="11"/>
    </row>
    <row r="47" spans="1:14" x14ac:dyDescent="0.25">
      <c r="A47" s="107" t="s">
        <v>425</v>
      </c>
      <c r="B47" s="105">
        <v>7706792008</v>
      </c>
      <c r="C47" s="105">
        <v>308377</v>
      </c>
      <c r="D47" s="106">
        <v>2010110000</v>
      </c>
      <c r="E47" s="107" t="s">
        <v>425</v>
      </c>
      <c r="F47" s="113" t="s">
        <v>5</v>
      </c>
      <c r="G47" s="102" t="s">
        <v>5</v>
      </c>
      <c r="H47" s="113" t="s">
        <v>40</v>
      </c>
      <c r="I47" s="113" t="s">
        <v>5</v>
      </c>
      <c r="J47" s="102"/>
      <c r="K47" s="103"/>
      <c r="L47" s="11"/>
      <c r="M47" s="11"/>
      <c r="N47" s="11"/>
    </row>
    <row r="48" spans="1:14" x14ac:dyDescent="0.25">
      <c r="A48" s="107" t="s">
        <v>246</v>
      </c>
      <c r="B48" s="105">
        <v>7814417371</v>
      </c>
      <c r="C48" s="105">
        <v>158</v>
      </c>
      <c r="D48" s="106">
        <v>2010460000</v>
      </c>
      <c r="E48" s="107" t="s">
        <v>246</v>
      </c>
      <c r="F48" s="102" t="s">
        <v>5</v>
      </c>
      <c r="G48" s="102" t="s">
        <v>5</v>
      </c>
      <c r="H48" s="102" t="s">
        <v>5</v>
      </c>
      <c r="I48" s="102" t="s">
        <v>5</v>
      </c>
      <c r="J48" s="102" t="s">
        <v>5</v>
      </c>
      <c r="K48" s="103"/>
      <c r="L48" s="11"/>
      <c r="M48" s="11"/>
      <c r="N48" s="11"/>
    </row>
    <row r="49" spans="1:14" x14ac:dyDescent="0.25">
      <c r="A49" s="107" t="s">
        <v>416</v>
      </c>
      <c r="B49" s="105">
        <v>7802145892</v>
      </c>
      <c r="C49" s="105">
        <v>221</v>
      </c>
      <c r="D49" s="106">
        <v>3010000000</v>
      </c>
      <c r="E49" s="107" t="s">
        <v>416</v>
      </c>
      <c r="F49" s="102" t="s">
        <v>5</v>
      </c>
      <c r="G49" s="102" t="s">
        <v>5</v>
      </c>
      <c r="H49" s="102"/>
      <c r="I49" s="102" t="s">
        <v>5</v>
      </c>
      <c r="J49" s="102"/>
      <c r="K49" s="103"/>
      <c r="L49" s="11"/>
      <c r="M49" s="11"/>
      <c r="N49" s="11"/>
    </row>
    <row r="50" spans="1:14" x14ac:dyDescent="0.25">
      <c r="A50" s="107" t="s">
        <v>41</v>
      </c>
      <c r="B50" s="105">
        <v>7817311895</v>
      </c>
      <c r="C50" s="105">
        <v>353</v>
      </c>
      <c r="D50" s="106">
        <v>2010230904</v>
      </c>
      <c r="E50" s="107" t="s">
        <v>41</v>
      </c>
      <c r="F50" s="102" t="s">
        <v>5</v>
      </c>
      <c r="G50" s="102" t="s">
        <v>5</v>
      </c>
      <c r="H50" s="102" t="s">
        <v>5</v>
      </c>
      <c r="I50" s="102" t="s">
        <v>5</v>
      </c>
      <c r="J50" s="102" t="s">
        <v>5</v>
      </c>
      <c r="K50" s="103"/>
      <c r="L50" s="11"/>
      <c r="M50" s="11"/>
      <c r="N50" s="11"/>
    </row>
    <row r="51" spans="1:14" x14ac:dyDescent="0.25">
      <c r="A51" s="107" t="s">
        <v>356</v>
      </c>
      <c r="B51" s="105">
        <v>7706785593</v>
      </c>
      <c r="C51" s="105">
        <v>300641</v>
      </c>
      <c r="D51" s="106">
        <v>6090010000</v>
      </c>
      <c r="E51" s="107" t="s">
        <v>356</v>
      </c>
      <c r="F51" s="102" t="s">
        <v>5</v>
      </c>
      <c r="G51" s="102" t="s">
        <v>5</v>
      </c>
      <c r="H51" s="102" t="s">
        <v>5</v>
      </c>
      <c r="I51" s="102" t="s">
        <v>5</v>
      </c>
      <c r="J51" s="102"/>
      <c r="K51" s="103"/>
      <c r="L51" s="11"/>
      <c r="M51" s="11"/>
      <c r="N51" s="11"/>
    </row>
    <row r="52" spans="1:14" x14ac:dyDescent="0.25">
      <c r="A52" s="107" t="s">
        <v>214</v>
      </c>
      <c r="B52" s="105">
        <v>7706673635</v>
      </c>
      <c r="C52" s="105">
        <v>90</v>
      </c>
      <c r="D52" s="106">
        <v>2010230902</v>
      </c>
      <c r="E52" s="107" t="s">
        <v>214</v>
      </c>
      <c r="F52" s="102" t="s">
        <v>5</v>
      </c>
      <c r="G52" s="102" t="s">
        <v>5</v>
      </c>
      <c r="H52" s="118" t="s">
        <v>5</v>
      </c>
      <c r="I52" s="118" t="s">
        <v>5</v>
      </c>
      <c r="J52" s="102"/>
      <c r="K52" s="103"/>
      <c r="L52" s="11"/>
      <c r="M52" s="11"/>
      <c r="N52" s="11"/>
    </row>
    <row r="53" spans="1:14" x14ac:dyDescent="0.25">
      <c r="A53" s="107" t="s">
        <v>43</v>
      </c>
      <c r="B53" s="105">
        <v>7701796320</v>
      </c>
      <c r="C53" s="105">
        <v>143</v>
      </c>
      <c r="D53" s="106">
        <v>2010360000</v>
      </c>
      <c r="E53" s="107" t="s">
        <v>43</v>
      </c>
      <c r="F53" s="102" t="s">
        <v>5</v>
      </c>
      <c r="G53" s="102" t="s">
        <v>5</v>
      </c>
      <c r="H53" s="113"/>
      <c r="I53" s="113" t="s">
        <v>5</v>
      </c>
      <c r="J53" s="102" t="s">
        <v>5</v>
      </c>
      <c r="K53" s="103"/>
      <c r="L53" s="11"/>
      <c r="M53" s="11"/>
      <c r="N53" s="11"/>
    </row>
    <row r="54" spans="1:14" x14ac:dyDescent="0.25">
      <c r="A54" s="107" t="s">
        <v>45</v>
      </c>
      <c r="B54" s="105">
        <v>7706664260</v>
      </c>
      <c r="C54" s="105">
        <v>16</v>
      </c>
      <c r="D54" s="106">
        <v>2010000000</v>
      </c>
      <c r="E54" s="107" t="s">
        <v>45</v>
      </c>
      <c r="F54" s="102" t="s">
        <v>5</v>
      </c>
      <c r="G54" s="102" t="s">
        <v>5</v>
      </c>
      <c r="H54" s="102" t="s">
        <v>5</v>
      </c>
      <c r="I54" s="102" t="s">
        <v>5</v>
      </c>
      <c r="J54" s="102" t="s">
        <v>5</v>
      </c>
      <c r="K54" s="103"/>
      <c r="L54" s="11"/>
      <c r="M54" s="11"/>
      <c r="N54" s="11"/>
    </row>
    <row r="55" spans="1:14" x14ac:dyDescent="0.25">
      <c r="A55" s="107" t="s">
        <v>47</v>
      </c>
      <c r="B55" s="105">
        <v>3801098402</v>
      </c>
      <c r="C55" s="105">
        <v>144</v>
      </c>
      <c r="D55" s="106">
        <v>2010370000</v>
      </c>
      <c r="E55" s="107" t="s">
        <v>47</v>
      </c>
      <c r="F55" s="102" t="s">
        <v>5</v>
      </c>
      <c r="G55" s="102" t="s">
        <v>5</v>
      </c>
      <c r="H55" s="102" t="s">
        <v>5</v>
      </c>
      <c r="I55" s="102" t="s">
        <v>5</v>
      </c>
      <c r="J55" s="102" t="s">
        <v>5</v>
      </c>
      <c r="K55" s="103"/>
      <c r="L55" s="11"/>
      <c r="M55" s="11"/>
      <c r="N55" s="11"/>
    </row>
    <row r="56" spans="1:14" x14ac:dyDescent="0.25">
      <c r="A56" s="107" t="s">
        <v>404</v>
      </c>
      <c r="B56" s="105">
        <v>6432003698</v>
      </c>
      <c r="C56" s="105">
        <v>1</v>
      </c>
      <c r="D56" s="106">
        <v>1010000000</v>
      </c>
      <c r="E56" s="107" t="s">
        <v>404</v>
      </c>
      <c r="F56" s="102" t="s">
        <v>5</v>
      </c>
      <c r="G56" s="102" t="s">
        <v>5</v>
      </c>
      <c r="H56" s="102"/>
      <c r="I56" s="102" t="s">
        <v>5</v>
      </c>
      <c r="J56" s="102"/>
      <c r="K56" s="103"/>
      <c r="L56" s="11"/>
      <c r="M56" s="11"/>
      <c r="N56" s="11"/>
    </row>
    <row r="57" spans="1:14" x14ac:dyDescent="0.25">
      <c r="A57" s="107" t="s">
        <v>49</v>
      </c>
      <c r="B57" s="105">
        <v>3904612644</v>
      </c>
      <c r="C57" s="105">
        <v>360</v>
      </c>
      <c r="D57" s="106">
        <v>2010592100</v>
      </c>
      <c r="E57" s="107" t="s">
        <v>49</v>
      </c>
      <c r="F57" s="102" t="s">
        <v>5</v>
      </c>
      <c r="G57" s="102"/>
      <c r="H57" s="102" t="s">
        <v>5</v>
      </c>
      <c r="I57" s="102" t="s">
        <v>5</v>
      </c>
      <c r="J57" s="102"/>
      <c r="K57" s="103"/>
      <c r="L57" s="11"/>
      <c r="M57" s="11"/>
      <c r="N57" s="11"/>
    </row>
    <row r="58" spans="1:14" x14ac:dyDescent="0.25">
      <c r="A58" s="107" t="s">
        <v>380</v>
      </c>
      <c r="B58" s="105">
        <v>7704674312</v>
      </c>
      <c r="C58" s="105">
        <v>145</v>
      </c>
      <c r="D58" s="106">
        <v>2010380000</v>
      </c>
      <c r="E58" s="107" t="s">
        <v>380</v>
      </c>
      <c r="F58" s="102" t="s">
        <v>5</v>
      </c>
      <c r="G58" s="102" t="s">
        <v>5</v>
      </c>
      <c r="H58" s="102"/>
      <c r="I58" s="102" t="s">
        <v>5</v>
      </c>
      <c r="J58" s="102"/>
      <c r="K58" s="103"/>
      <c r="L58" s="11"/>
      <c r="M58" s="11"/>
      <c r="N58" s="11"/>
    </row>
    <row r="59" spans="1:14" x14ac:dyDescent="0.25">
      <c r="A59" s="107" t="s">
        <v>228</v>
      </c>
      <c r="B59" s="105">
        <v>6624002377</v>
      </c>
      <c r="C59" s="105">
        <v>28</v>
      </c>
      <c r="D59" s="106">
        <v>2010050000</v>
      </c>
      <c r="E59" s="107" t="s">
        <v>228</v>
      </c>
      <c r="F59" s="102" t="s">
        <v>5</v>
      </c>
      <c r="G59" s="102" t="s">
        <v>5</v>
      </c>
      <c r="H59" s="102" t="s">
        <v>5</v>
      </c>
      <c r="I59" s="102" t="s">
        <v>5</v>
      </c>
      <c r="J59" s="102"/>
      <c r="K59" s="103"/>
      <c r="L59" s="11"/>
      <c r="M59" s="11"/>
      <c r="N59" s="11"/>
    </row>
    <row r="60" spans="1:14" x14ac:dyDescent="0.25">
      <c r="A60" s="107" t="s">
        <v>551</v>
      </c>
      <c r="B60" s="105">
        <v>5036118291</v>
      </c>
      <c r="C60" s="105">
        <v>261160</v>
      </c>
      <c r="D60" s="106">
        <v>2010230956</v>
      </c>
      <c r="E60" s="107" t="s">
        <v>551</v>
      </c>
      <c r="F60" s="113" t="s">
        <v>5</v>
      </c>
      <c r="G60" s="113" t="s">
        <v>5</v>
      </c>
      <c r="H60" s="113" t="s">
        <v>5</v>
      </c>
      <c r="I60" s="113" t="s">
        <v>5</v>
      </c>
      <c r="J60" s="102"/>
      <c r="K60" s="103"/>
      <c r="L60" s="11"/>
      <c r="M60" s="11"/>
      <c r="N60" s="11"/>
    </row>
    <row r="61" spans="1:14" x14ac:dyDescent="0.25">
      <c r="A61" s="107" t="s">
        <v>412</v>
      </c>
      <c r="B61" s="105">
        <v>7707074137</v>
      </c>
      <c r="C61" s="105">
        <v>2</v>
      </c>
      <c r="D61" s="106">
        <v>1020000000</v>
      </c>
      <c r="E61" s="107" t="s">
        <v>412</v>
      </c>
      <c r="F61" s="102" t="s">
        <v>5</v>
      </c>
      <c r="G61" s="102" t="s">
        <v>5</v>
      </c>
      <c r="H61" s="102"/>
      <c r="I61" s="102" t="s">
        <v>5</v>
      </c>
      <c r="J61" s="102"/>
      <c r="K61" s="103"/>
      <c r="L61" s="11"/>
      <c r="M61" s="11"/>
      <c r="N61" s="11"/>
    </row>
    <row r="62" spans="1:14" x14ac:dyDescent="0.25">
      <c r="A62" s="107" t="s">
        <v>51</v>
      </c>
      <c r="B62" s="105">
        <v>7721247141</v>
      </c>
      <c r="C62" s="105">
        <v>348</v>
      </c>
      <c r="D62" s="106">
        <v>2010591800</v>
      </c>
      <c r="E62" s="107" t="s">
        <v>51</v>
      </c>
      <c r="F62" s="102" t="s">
        <v>5</v>
      </c>
      <c r="G62" s="102" t="s">
        <v>5</v>
      </c>
      <c r="H62" s="102" t="s">
        <v>5</v>
      </c>
      <c r="I62" s="102" t="s">
        <v>5</v>
      </c>
      <c r="J62" s="102" t="s">
        <v>5</v>
      </c>
      <c r="K62" s="103"/>
      <c r="L62" s="11"/>
      <c r="M62" s="11"/>
      <c r="N62" s="11"/>
    </row>
    <row r="63" spans="1:14" x14ac:dyDescent="0.25">
      <c r="A63" s="107" t="s">
        <v>785</v>
      </c>
      <c r="B63" s="105">
        <v>7743654609</v>
      </c>
      <c r="C63" s="105">
        <v>147</v>
      </c>
      <c r="D63" s="106">
        <v>2010390000</v>
      </c>
      <c r="E63" s="107" t="s">
        <v>785</v>
      </c>
      <c r="F63" s="113" t="s">
        <v>5</v>
      </c>
      <c r="G63" s="102" t="s">
        <v>5</v>
      </c>
      <c r="H63" s="113" t="s">
        <v>5</v>
      </c>
      <c r="I63" s="113" t="s">
        <v>5</v>
      </c>
      <c r="J63" s="102"/>
      <c r="K63" s="103"/>
      <c r="L63" s="11"/>
      <c r="M63" s="11"/>
      <c r="N63" s="11"/>
    </row>
    <row r="64" spans="1:14" x14ac:dyDescent="0.25">
      <c r="A64" s="107" t="s">
        <v>53</v>
      </c>
      <c r="B64" s="105">
        <v>7734598490</v>
      </c>
      <c r="C64" s="105">
        <v>148</v>
      </c>
      <c r="D64" s="106">
        <v>2010400000</v>
      </c>
      <c r="E64" s="107" t="s">
        <v>53</v>
      </c>
      <c r="F64" s="102" t="s">
        <v>5</v>
      </c>
      <c r="G64" s="102" t="s">
        <v>5</v>
      </c>
      <c r="H64" s="102" t="s">
        <v>5</v>
      </c>
      <c r="I64" s="102" t="s">
        <v>5</v>
      </c>
      <c r="J64" s="102" t="s">
        <v>5</v>
      </c>
      <c r="K64" s="103"/>
      <c r="L64" s="11"/>
      <c r="M64" s="11"/>
      <c r="N64" s="11"/>
    </row>
    <row r="65" spans="1:14" x14ac:dyDescent="0.25">
      <c r="A65" s="107" t="s">
        <v>399</v>
      </c>
      <c r="B65" s="105">
        <v>7423000572</v>
      </c>
      <c r="C65" s="105">
        <v>10</v>
      </c>
      <c r="D65" s="106">
        <v>1110000000</v>
      </c>
      <c r="E65" s="107" t="s">
        <v>399</v>
      </c>
      <c r="F65" s="102" t="s">
        <v>5</v>
      </c>
      <c r="G65" s="102" t="s">
        <v>5</v>
      </c>
      <c r="H65" s="102"/>
      <c r="I65" s="102" t="s">
        <v>5</v>
      </c>
      <c r="J65" s="102"/>
      <c r="K65" s="103"/>
      <c r="L65" s="11"/>
      <c r="M65" s="11"/>
      <c r="N65" s="11"/>
    </row>
    <row r="66" spans="1:14" x14ac:dyDescent="0.25">
      <c r="A66" s="107" t="s">
        <v>55</v>
      </c>
      <c r="B66" s="105">
        <v>7724675770</v>
      </c>
      <c r="C66" s="105">
        <v>272</v>
      </c>
      <c r="D66" s="106">
        <v>2010420000</v>
      </c>
      <c r="E66" s="107" t="s">
        <v>55</v>
      </c>
      <c r="F66" s="102" t="s">
        <v>5</v>
      </c>
      <c r="G66" s="102" t="s">
        <v>5</v>
      </c>
      <c r="H66" s="102" t="s">
        <v>5</v>
      </c>
      <c r="I66" s="102" t="s">
        <v>5</v>
      </c>
      <c r="J66" s="102"/>
      <c r="K66" s="103"/>
      <c r="L66" s="11"/>
      <c r="M66" s="11"/>
      <c r="N66" s="11"/>
    </row>
    <row r="67" spans="1:14" x14ac:dyDescent="0.25">
      <c r="A67" s="107" t="s">
        <v>409</v>
      </c>
      <c r="B67" s="105">
        <v>5254001230</v>
      </c>
      <c r="C67" s="105">
        <v>14</v>
      </c>
      <c r="D67" s="106">
        <v>1150000000</v>
      </c>
      <c r="E67" s="107" t="s">
        <v>409</v>
      </c>
      <c r="F67" s="102" t="s">
        <v>5</v>
      </c>
      <c r="G67" s="102" t="s">
        <v>5</v>
      </c>
      <c r="H67" s="102"/>
      <c r="I67" s="102" t="s">
        <v>5</v>
      </c>
      <c r="J67" s="102"/>
      <c r="K67" s="103"/>
      <c r="L67" s="11"/>
      <c r="M67" s="11"/>
      <c r="N67" s="11"/>
    </row>
    <row r="68" spans="1:14" x14ac:dyDescent="0.25">
      <c r="A68" s="108" t="s">
        <v>230</v>
      </c>
      <c r="B68" s="105">
        <v>7724683379</v>
      </c>
      <c r="C68" s="105">
        <v>150</v>
      </c>
      <c r="D68" s="106">
        <v>2010430000</v>
      </c>
      <c r="E68" s="108" t="s">
        <v>230</v>
      </c>
      <c r="F68" s="102" t="s">
        <v>5</v>
      </c>
      <c r="G68" s="102" t="s">
        <v>5</v>
      </c>
      <c r="H68" s="102" t="s">
        <v>5</v>
      </c>
      <c r="I68" s="102" t="s">
        <v>5</v>
      </c>
      <c r="J68" s="102" t="s">
        <v>5</v>
      </c>
      <c r="K68" s="103"/>
      <c r="L68" s="11"/>
      <c r="M68" s="11"/>
      <c r="N68" s="11"/>
    </row>
    <row r="69" spans="1:14" x14ac:dyDescent="0.25">
      <c r="A69" s="108" t="s">
        <v>427</v>
      </c>
      <c r="B69" s="105">
        <v>7722026032</v>
      </c>
      <c r="C69" s="105">
        <v>136942</v>
      </c>
      <c r="D69" s="106">
        <v>1170000000</v>
      </c>
      <c r="E69" s="108" t="s">
        <v>427</v>
      </c>
      <c r="F69" s="102" t="s">
        <v>5</v>
      </c>
      <c r="G69" s="102" t="s">
        <v>5</v>
      </c>
      <c r="H69" s="102"/>
      <c r="I69" s="118" t="s">
        <v>5</v>
      </c>
      <c r="J69" s="102"/>
      <c r="K69" s="103"/>
      <c r="L69" s="11"/>
      <c r="M69" s="11"/>
      <c r="N69" s="11"/>
    </row>
    <row r="70" spans="1:14" x14ac:dyDescent="0.25">
      <c r="A70" s="107" t="s">
        <v>59</v>
      </c>
      <c r="B70" s="105">
        <v>5036092340</v>
      </c>
      <c r="C70" s="105">
        <v>184</v>
      </c>
      <c r="D70" s="106">
        <v>2010710000</v>
      </c>
      <c r="E70" s="107" t="s">
        <v>59</v>
      </c>
      <c r="F70" s="102" t="s">
        <v>5</v>
      </c>
      <c r="G70" s="102" t="s">
        <v>5</v>
      </c>
      <c r="H70" s="102" t="s">
        <v>5</v>
      </c>
      <c r="I70" s="102" t="s">
        <v>5</v>
      </c>
      <c r="J70" s="102" t="s">
        <v>5</v>
      </c>
      <c r="K70" s="103"/>
      <c r="L70" s="11"/>
      <c r="M70" s="11"/>
      <c r="N70" s="11"/>
    </row>
    <row r="71" spans="1:14" x14ac:dyDescent="0.25">
      <c r="A71" s="107" t="s">
        <v>61</v>
      </c>
      <c r="B71" s="105">
        <v>7706699062</v>
      </c>
      <c r="C71" s="105">
        <v>279</v>
      </c>
      <c r="D71" s="106">
        <v>2010470000</v>
      </c>
      <c r="E71" s="107" t="s">
        <v>61</v>
      </c>
      <c r="F71" s="102" t="s">
        <v>5</v>
      </c>
      <c r="G71" s="102" t="s">
        <v>5</v>
      </c>
      <c r="H71" s="102" t="s">
        <v>5</v>
      </c>
      <c r="I71" s="102" t="s">
        <v>5</v>
      </c>
      <c r="J71" s="102"/>
      <c r="K71" s="103"/>
      <c r="L71" s="11"/>
      <c r="M71" s="11"/>
      <c r="N71" s="11"/>
    </row>
    <row r="72" spans="1:14" x14ac:dyDescent="0.25">
      <c r="A72" s="122" t="s">
        <v>1168</v>
      </c>
      <c r="B72" s="105">
        <v>7706413348</v>
      </c>
      <c r="C72" s="105">
        <v>250</v>
      </c>
      <c r="D72" s="106" t="s">
        <v>896</v>
      </c>
      <c r="E72" s="122" t="s">
        <v>1168</v>
      </c>
      <c r="F72" s="102" t="s">
        <v>5</v>
      </c>
      <c r="G72" s="102" t="s">
        <v>5</v>
      </c>
      <c r="H72" s="102"/>
      <c r="I72" s="102" t="s">
        <v>5</v>
      </c>
      <c r="J72" s="102" t="s">
        <v>5</v>
      </c>
      <c r="K72" s="103"/>
      <c r="L72" s="11"/>
      <c r="M72" s="11"/>
      <c r="N72" s="11"/>
    </row>
    <row r="73" spans="1:14" x14ac:dyDescent="0.25">
      <c r="A73" s="107" t="s">
        <v>63</v>
      </c>
      <c r="B73" s="105">
        <v>7706729736</v>
      </c>
      <c r="C73" s="105">
        <v>246</v>
      </c>
      <c r="D73" s="106">
        <v>2010900000</v>
      </c>
      <c r="E73" s="107" t="s">
        <v>63</v>
      </c>
      <c r="F73" s="102" t="s">
        <v>5</v>
      </c>
      <c r="G73" s="102" t="s">
        <v>5</v>
      </c>
      <c r="H73" s="102" t="s">
        <v>5</v>
      </c>
      <c r="I73" s="102" t="s">
        <v>5</v>
      </c>
      <c r="J73" s="102"/>
      <c r="K73" s="103"/>
      <c r="L73" s="11"/>
      <c r="M73" s="11"/>
      <c r="N73" s="11"/>
    </row>
    <row r="74" spans="1:14" x14ac:dyDescent="0.25">
      <c r="A74" s="107" t="s">
        <v>65</v>
      </c>
      <c r="B74" s="105">
        <v>7708697977</v>
      </c>
      <c r="C74" s="105">
        <v>162</v>
      </c>
      <c r="D74" s="106">
        <v>2010500000</v>
      </c>
      <c r="E74" s="107" t="s">
        <v>65</v>
      </c>
      <c r="F74" s="102" t="s">
        <v>5</v>
      </c>
      <c r="G74" s="102" t="s">
        <v>5</v>
      </c>
      <c r="H74" s="102" t="s">
        <v>5</v>
      </c>
      <c r="I74" s="102" t="s">
        <v>5</v>
      </c>
      <c r="J74" s="102"/>
      <c r="K74" s="103"/>
      <c r="L74" s="11"/>
      <c r="M74" s="11"/>
      <c r="N74" s="11"/>
    </row>
    <row r="75" spans="1:14" x14ac:dyDescent="0.25">
      <c r="A75" s="107" t="s">
        <v>418</v>
      </c>
      <c r="B75" s="105">
        <v>2452000401</v>
      </c>
      <c r="C75" s="105">
        <v>222</v>
      </c>
      <c r="D75" s="106">
        <v>3020000000</v>
      </c>
      <c r="E75" s="107" t="s">
        <v>418</v>
      </c>
      <c r="F75" s="102" t="s">
        <v>5</v>
      </c>
      <c r="G75" s="102" t="s">
        <v>5</v>
      </c>
      <c r="H75" s="102"/>
      <c r="I75" s="102" t="s">
        <v>5</v>
      </c>
      <c r="J75" s="102"/>
      <c r="K75" s="103"/>
      <c r="L75" s="11"/>
      <c r="M75" s="11"/>
      <c r="N75" s="11"/>
    </row>
    <row r="76" spans="1:14" x14ac:dyDescent="0.25">
      <c r="A76" s="107" t="s">
        <v>67</v>
      </c>
      <c r="B76" s="105">
        <v>4506004751</v>
      </c>
      <c r="C76" s="105">
        <v>87</v>
      </c>
      <c r="D76" s="106">
        <v>2010230800</v>
      </c>
      <c r="E76" s="107" t="s">
        <v>67</v>
      </c>
      <c r="F76" s="102" t="s">
        <v>5</v>
      </c>
      <c r="G76" s="102" t="s">
        <v>5</v>
      </c>
      <c r="H76" s="102" t="s">
        <v>5</v>
      </c>
      <c r="I76" s="102" t="s">
        <v>5</v>
      </c>
      <c r="J76" s="102" t="s">
        <v>5</v>
      </c>
      <c r="K76" s="103"/>
      <c r="L76" s="11"/>
      <c r="M76" s="11"/>
      <c r="N76" s="11"/>
    </row>
    <row r="77" spans="1:14" x14ac:dyDescent="0.25">
      <c r="A77" s="107" t="s">
        <v>376</v>
      </c>
      <c r="B77" s="105">
        <v>5010036460</v>
      </c>
      <c r="C77" s="105">
        <v>281</v>
      </c>
      <c r="D77" s="106">
        <v>2010510000</v>
      </c>
      <c r="E77" s="107" t="s">
        <v>376</v>
      </c>
      <c r="F77" s="102" t="s">
        <v>5</v>
      </c>
      <c r="G77" s="102" t="s">
        <v>5</v>
      </c>
      <c r="H77" s="102" t="s">
        <v>5</v>
      </c>
      <c r="I77" s="102" t="s">
        <v>5</v>
      </c>
      <c r="J77" s="102"/>
      <c r="K77" s="103"/>
      <c r="L77" s="11"/>
      <c r="M77" s="11"/>
      <c r="N77" s="11"/>
    </row>
    <row r="78" spans="1:14" x14ac:dyDescent="0.25">
      <c r="A78" s="107" t="s">
        <v>69</v>
      </c>
      <c r="B78" s="105">
        <v>7706730001</v>
      </c>
      <c r="C78" s="105">
        <v>347</v>
      </c>
      <c r="D78" s="106">
        <v>2010890000</v>
      </c>
      <c r="E78" s="107" t="s">
        <v>69</v>
      </c>
      <c r="F78" s="102" t="s">
        <v>5</v>
      </c>
      <c r="G78" s="102" t="s">
        <v>5</v>
      </c>
      <c r="H78" s="102" t="s">
        <v>5</v>
      </c>
      <c r="I78" s="102" t="s">
        <v>5</v>
      </c>
      <c r="J78" s="102" t="s">
        <v>5</v>
      </c>
      <c r="K78" s="103"/>
      <c r="L78" s="11"/>
      <c r="M78" s="11"/>
      <c r="N78" s="11"/>
    </row>
    <row r="79" spans="1:14" x14ac:dyDescent="0.25">
      <c r="A79" s="108" t="s">
        <v>71</v>
      </c>
      <c r="B79" s="105">
        <v>7708671295</v>
      </c>
      <c r="C79" s="105">
        <v>24</v>
      </c>
      <c r="D79" s="106">
        <v>2010020602</v>
      </c>
      <c r="E79" s="108" t="s">
        <v>71</v>
      </c>
      <c r="F79" s="102" t="s">
        <v>5</v>
      </c>
      <c r="G79" s="102" t="s">
        <v>5</v>
      </c>
      <c r="H79" s="102" t="s">
        <v>5</v>
      </c>
      <c r="I79" s="102" t="s">
        <v>5</v>
      </c>
      <c r="J79" s="102" t="s">
        <v>5</v>
      </c>
      <c r="K79" s="103"/>
      <c r="L79" s="11"/>
      <c r="M79" s="11"/>
      <c r="N79" s="11"/>
    </row>
    <row r="80" spans="1:14" x14ac:dyDescent="0.25">
      <c r="A80" s="107" t="s">
        <v>73</v>
      </c>
      <c r="B80" s="105">
        <v>7701763846</v>
      </c>
      <c r="C80" s="105">
        <v>152</v>
      </c>
      <c r="D80" s="106">
        <v>2010450000</v>
      </c>
      <c r="E80" s="107" t="s">
        <v>73</v>
      </c>
      <c r="F80" s="102" t="s">
        <v>5</v>
      </c>
      <c r="G80" s="102" t="s">
        <v>5</v>
      </c>
      <c r="H80" s="102" t="s">
        <v>5</v>
      </c>
      <c r="I80" s="102" t="s">
        <v>5</v>
      </c>
      <c r="J80" s="102"/>
      <c r="K80" s="103"/>
      <c r="L80" s="11"/>
      <c r="M80" s="11"/>
      <c r="N80" s="11"/>
    </row>
    <row r="81" spans="1:14" x14ac:dyDescent="0.25">
      <c r="A81" s="107" t="s">
        <v>75</v>
      </c>
      <c r="B81" s="105">
        <v>5036039258</v>
      </c>
      <c r="C81" s="105">
        <v>99</v>
      </c>
      <c r="D81" s="106">
        <v>2010230917</v>
      </c>
      <c r="E81" s="107" t="s">
        <v>75</v>
      </c>
      <c r="F81" s="102" t="s">
        <v>5</v>
      </c>
      <c r="G81" s="102" t="s">
        <v>5</v>
      </c>
      <c r="H81" s="102" t="s">
        <v>5</v>
      </c>
      <c r="I81" s="102" t="s">
        <v>5</v>
      </c>
      <c r="J81" s="102"/>
      <c r="K81" s="103"/>
      <c r="L81" s="11"/>
      <c r="M81" s="11"/>
      <c r="N81" s="11"/>
    </row>
    <row r="82" spans="1:14" x14ac:dyDescent="0.25">
      <c r="A82" s="107" t="s">
        <v>77</v>
      </c>
      <c r="B82" s="105">
        <v>5036040729</v>
      </c>
      <c r="C82" s="105">
        <v>100</v>
      </c>
      <c r="D82" s="106">
        <v>2010230918</v>
      </c>
      <c r="E82" s="107" t="s">
        <v>77</v>
      </c>
      <c r="F82" s="102" t="s">
        <v>5</v>
      </c>
      <c r="G82" s="102" t="s">
        <v>5</v>
      </c>
      <c r="H82" s="102" t="s">
        <v>5</v>
      </c>
      <c r="I82" s="102" t="s">
        <v>5</v>
      </c>
      <c r="J82" s="102" t="s">
        <v>5</v>
      </c>
      <c r="K82" s="103"/>
      <c r="L82" s="11"/>
      <c r="M82" s="11"/>
      <c r="N82" s="11"/>
    </row>
    <row r="83" spans="1:14" x14ac:dyDescent="0.25">
      <c r="A83" s="107" t="s">
        <v>79</v>
      </c>
      <c r="B83" s="105">
        <v>7450045935</v>
      </c>
      <c r="C83" s="105">
        <v>127</v>
      </c>
      <c r="D83" s="106">
        <v>2010241600</v>
      </c>
      <c r="E83" s="107" t="s">
        <v>79</v>
      </c>
      <c r="F83" s="102" t="s">
        <v>5</v>
      </c>
      <c r="G83" s="102" t="s">
        <v>5</v>
      </c>
      <c r="H83" s="102" t="s">
        <v>5</v>
      </c>
      <c r="I83" s="102" t="s">
        <v>5</v>
      </c>
      <c r="J83" s="102"/>
      <c r="K83" s="103"/>
      <c r="L83" s="11"/>
      <c r="M83" s="11"/>
      <c r="N83" s="11"/>
    </row>
    <row r="84" spans="1:14" x14ac:dyDescent="0.25">
      <c r="A84" s="107" t="s">
        <v>388</v>
      </c>
      <c r="B84" s="105">
        <v>6639019655</v>
      </c>
      <c r="C84" s="105">
        <v>163</v>
      </c>
      <c r="D84" s="106">
        <v>2010540000</v>
      </c>
      <c r="E84" s="107" t="s">
        <v>388</v>
      </c>
      <c r="F84" s="102" t="s">
        <v>5</v>
      </c>
      <c r="G84" s="102" t="s">
        <v>5</v>
      </c>
      <c r="H84" s="102" t="s">
        <v>5</v>
      </c>
      <c r="I84" s="102" t="s">
        <v>5</v>
      </c>
      <c r="J84" s="102"/>
      <c r="K84" s="103"/>
      <c r="L84" s="11"/>
      <c r="M84" s="11"/>
      <c r="N84" s="11"/>
    </row>
    <row r="85" spans="1:14" x14ac:dyDescent="0.25">
      <c r="A85" s="107" t="s">
        <v>81</v>
      </c>
      <c r="B85" s="105">
        <v>7706689000</v>
      </c>
      <c r="C85" s="105">
        <v>134</v>
      </c>
      <c r="D85" s="105">
        <v>2010242300</v>
      </c>
      <c r="E85" s="107" t="s">
        <v>81</v>
      </c>
      <c r="F85" s="102" t="s">
        <v>5</v>
      </c>
      <c r="G85" s="102" t="s">
        <v>5</v>
      </c>
      <c r="H85" s="102" t="s">
        <v>5</v>
      </c>
      <c r="I85" s="102" t="s">
        <v>5</v>
      </c>
      <c r="J85" s="102"/>
      <c r="K85" s="103"/>
      <c r="L85" s="11"/>
      <c r="M85" s="11"/>
      <c r="N85" s="11"/>
    </row>
    <row r="86" spans="1:14" x14ac:dyDescent="0.25">
      <c r="A86" s="107" t="s">
        <v>83</v>
      </c>
      <c r="B86" s="105">
        <v>2453014750</v>
      </c>
      <c r="C86" s="105">
        <v>339</v>
      </c>
      <c r="D86" s="106">
        <v>2010230001</v>
      </c>
      <c r="E86" s="107" t="s">
        <v>83</v>
      </c>
      <c r="F86" s="102" t="s">
        <v>5</v>
      </c>
      <c r="G86" s="102"/>
      <c r="H86" s="102" t="s">
        <v>5</v>
      </c>
      <c r="I86" s="102" t="s">
        <v>5</v>
      </c>
      <c r="J86" s="102"/>
      <c r="K86" s="103"/>
      <c r="L86" s="11"/>
      <c r="M86" s="11"/>
      <c r="N86" s="11"/>
    </row>
    <row r="87" spans="1:14" x14ac:dyDescent="0.25">
      <c r="A87" s="107" t="s">
        <v>249</v>
      </c>
      <c r="B87" s="105">
        <v>2458013365</v>
      </c>
      <c r="C87" s="105">
        <v>367574</v>
      </c>
      <c r="D87" s="106">
        <v>2010551000</v>
      </c>
      <c r="E87" s="107" t="s">
        <v>249</v>
      </c>
      <c r="F87" s="113" t="s">
        <v>5</v>
      </c>
      <c r="G87" s="102" t="s">
        <v>5</v>
      </c>
      <c r="H87" s="113" t="s">
        <v>5</v>
      </c>
      <c r="I87" s="113" t="s">
        <v>5</v>
      </c>
      <c r="J87" s="102"/>
      <c r="K87" s="103"/>
      <c r="L87" s="11"/>
      <c r="M87" s="11"/>
      <c r="N87" s="11"/>
    </row>
    <row r="88" spans="1:14" x14ac:dyDescent="0.25">
      <c r="A88" s="107" t="s">
        <v>85</v>
      </c>
      <c r="B88" s="105">
        <v>3305004397</v>
      </c>
      <c r="C88" s="105">
        <v>119</v>
      </c>
      <c r="D88" s="106">
        <v>2010240600</v>
      </c>
      <c r="E88" s="107" t="s">
        <v>85</v>
      </c>
      <c r="F88" s="102" t="s">
        <v>5</v>
      </c>
      <c r="G88" s="102" t="s">
        <v>5</v>
      </c>
      <c r="H88" s="102" t="s">
        <v>5</v>
      </c>
      <c r="I88" s="102" t="s">
        <v>5</v>
      </c>
      <c r="J88" s="102" t="s">
        <v>5</v>
      </c>
      <c r="K88" s="103"/>
      <c r="L88" s="11"/>
      <c r="M88" s="11"/>
      <c r="N88" s="11"/>
    </row>
    <row r="89" spans="1:14" x14ac:dyDescent="0.25">
      <c r="A89" s="107" t="s">
        <v>87</v>
      </c>
      <c r="B89" s="105">
        <v>7726682003</v>
      </c>
      <c r="C89" s="105">
        <v>217178</v>
      </c>
      <c r="D89" s="106">
        <v>2010600000</v>
      </c>
      <c r="E89" s="107" t="s">
        <v>87</v>
      </c>
      <c r="F89" s="102" t="s">
        <v>5</v>
      </c>
      <c r="G89" s="102" t="s">
        <v>5</v>
      </c>
      <c r="H89" s="102" t="s">
        <v>5</v>
      </c>
      <c r="I89" s="102" t="s">
        <v>5</v>
      </c>
      <c r="J89" s="102"/>
      <c r="K89" s="103"/>
      <c r="L89" s="11"/>
      <c r="M89" s="11"/>
      <c r="N89" s="11"/>
    </row>
    <row r="90" spans="1:14" x14ac:dyDescent="0.25">
      <c r="A90" s="107" t="s">
        <v>89</v>
      </c>
      <c r="B90" s="105">
        <v>7705833438</v>
      </c>
      <c r="C90" s="105">
        <v>123</v>
      </c>
      <c r="D90" s="106">
        <v>2010241100</v>
      </c>
      <c r="E90" s="107" t="s">
        <v>89</v>
      </c>
      <c r="F90" s="102" t="s">
        <v>5</v>
      </c>
      <c r="G90" s="102" t="s">
        <v>5</v>
      </c>
      <c r="H90" s="102" t="s">
        <v>5</v>
      </c>
      <c r="I90" s="102" t="s">
        <v>5</v>
      </c>
      <c r="J90" s="102"/>
      <c r="K90" s="103"/>
      <c r="L90" s="11"/>
      <c r="M90" s="11"/>
      <c r="N90" s="11"/>
    </row>
    <row r="91" spans="1:14" x14ac:dyDescent="0.25">
      <c r="A91" s="107" t="s">
        <v>673</v>
      </c>
      <c r="B91" s="105">
        <v>7711077412</v>
      </c>
      <c r="C91" s="105">
        <v>285</v>
      </c>
      <c r="D91" s="106">
        <v>2010590317</v>
      </c>
      <c r="E91" s="107" t="s">
        <v>673</v>
      </c>
      <c r="F91" s="113" t="s">
        <v>5</v>
      </c>
      <c r="G91" s="113" t="s">
        <v>5</v>
      </c>
      <c r="H91" s="113" t="s">
        <v>5</v>
      </c>
      <c r="I91" s="113" t="s">
        <v>5</v>
      </c>
      <c r="J91" s="102"/>
      <c r="K91" s="103"/>
      <c r="L91" s="11"/>
      <c r="M91" s="11"/>
      <c r="N91" s="11"/>
    </row>
    <row r="92" spans="1:14" x14ac:dyDescent="0.25">
      <c r="A92" s="107" t="s">
        <v>91</v>
      </c>
      <c r="B92" s="105">
        <v>7715020463</v>
      </c>
      <c r="C92" s="105">
        <v>113</v>
      </c>
      <c r="D92" s="106">
        <v>2010231300</v>
      </c>
      <c r="E92" s="107" t="s">
        <v>91</v>
      </c>
      <c r="F92" s="102" t="s">
        <v>5</v>
      </c>
      <c r="G92" s="102"/>
      <c r="H92" s="102" t="s">
        <v>5</v>
      </c>
      <c r="I92" s="102" t="s">
        <v>5</v>
      </c>
      <c r="J92" s="102"/>
      <c r="K92" s="103"/>
      <c r="L92" s="11"/>
      <c r="M92" s="11"/>
      <c r="N92" s="11"/>
    </row>
    <row r="93" spans="1:14" x14ac:dyDescent="0.25">
      <c r="A93" s="104" t="s">
        <v>950</v>
      </c>
      <c r="B93" s="105">
        <v>1001201343</v>
      </c>
      <c r="C93" s="105">
        <v>359</v>
      </c>
      <c r="D93" s="106">
        <v>2010242601</v>
      </c>
      <c r="E93" s="104" t="s">
        <v>950</v>
      </c>
      <c r="F93" s="113" t="s">
        <v>5</v>
      </c>
      <c r="G93" s="113" t="s">
        <v>5</v>
      </c>
      <c r="H93" s="113" t="s">
        <v>5</v>
      </c>
      <c r="I93" s="113" t="s">
        <v>5</v>
      </c>
      <c r="J93" s="102"/>
      <c r="K93" s="103"/>
      <c r="L93" s="11"/>
      <c r="M93" s="11"/>
      <c r="N93" s="11"/>
    </row>
    <row r="94" spans="1:14" x14ac:dyDescent="0.25">
      <c r="A94" s="107" t="s">
        <v>398</v>
      </c>
      <c r="B94" s="105">
        <v>7422000795</v>
      </c>
      <c r="C94" s="105">
        <v>6</v>
      </c>
      <c r="D94" s="106">
        <v>1070000000</v>
      </c>
      <c r="E94" s="107" t="s">
        <v>398</v>
      </c>
      <c r="F94" s="102" t="s">
        <v>5</v>
      </c>
      <c r="G94" s="102" t="s">
        <v>5</v>
      </c>
      <c r="H94" s="102"/>
      <c r="I94" s="102" t="s">
        <v>5</v>
      </c>
      <c r="J94" s="102"/>
      <c r="K94" s="103"/>
      <c r="L94" s="11"/>
      <c r="M94" s="11"/>
      <c r="N94" s="11"/>
    </row>
    <row r="95" spans="1:14" x14ac:dyDescent="0.25">
      <c r="A95" s="107" t="s">
        <v>93</v>
      </c>
      <c r="B95" s="105">
        <v>7724558466</v>
      </c>
      <c r="C95" s="105">
        <v>30</v>
      </c>
      <c r="D95" s="106">
        <v>2010100000</v>
      </c>
      <c r="E95" s="107" t="s">
        <v>93</v>
      </c>
      <c r="F95" s="102" t="s">
        <v>5</v>
      </c>
      <c r="G95" s="102" t="s">
        <v>5</v>
      </c>
      <c r="H95" s="102" t="s">
        <v>5</v>
      </c>
      <c r="I95" s="102" t="s">
        <v>5</v>
      </c>
      <c r="J95" s="102" t="s">
        <v>5</v>
      </c>
      <c r="K95" s="103"/>
      <c r="L95" s="11"/>
      <c r="M95" s="11"/>
      <c r="N95" s="11"/>
    </row>
    <row r="96" spans="1:14" x14ac:dyDescent="0.25">
      <c r="A96" s="107" t="s">
        <v>95</v>
      </c>
      <c r="B96" s="105">
        <v>7721730486</v>
      </c>
      <c r="C96" s="105">
        <v>214196</v>
      </c>
      <c r="D96" s="106">
        <v>2010740000</v>
      </c>
      <c r="E96" s="107" t="s">
        <v>95</v>
      </c>
      <c r="F96" s="102" t="s">
        <v>5</v>
      </c>
      <c r="G96" s="102" t="s">
        <v>5</v>
      </c>
      <c r="H96" s="102" t="s">
        <v>5</v>
      </c>
      <c r="I96" s="102" t="s">
        <v>5</v>
      </c>
      <c r="J96" s="102"/>
      <c r="K96" s="103"/>
      <c r="L96" s="11"/>
      <c r="M96" s="11"/>
      <c r="N96" s="11"/>
    </row>
    <row r="97" spans="1:14" x14ac:dyDescent="0.25">
      <c r="A97" s="107" t="s">
        <v>97</v>
      </c>
      <c r="B97" s="105">
        <v>5053066861</v>
      </c>
      <c r="C97" s="105">
        <v>59</v>
      </c>
      <c r="D97" s="106">
        <v>2010230115</v>
      </c>
      <c r="E97" s="107" t="s">
        <v>97</v>
      </c>
      <c r="F97" s="102" t="s">
        <v>5</v>
      </c>
      <c r="G97" s="102"/>
      <c r="H97" s="102" t="s">
        <v>5</v>
      </c>
      <c r="I97" s="102" t="s">
        <v>5</v>
      </c>
      <c r="J97" s="102"/>
      <c r="K97" s="103"/>
      <c r="L97" s="11"/>
      <c r="M97" s="11"/>
      <c r="N97" s="11"/>
    </row>
    <row r="98" spans="1:14" x14ac:dyDescent="0.25">
      <c r="A98" s="107" t="s">
        <v>99</v>
      </c>
      <c r="B98" s="105">
        <v>5053005918</v>
      </c>
      <c r="C98" s="105">
        <v>46</v>
      </c>
      <c r="D98" s="106">
        <v>2010230100</v>
      </c>
      <c r="E98" s="107" t="s">
        <v>99</v>
      </c>
      <c r="F98" s="102" t="s">
        <v>5</v>
      </c>
      <c r="G98" s="102" t="s">
        <v>5</v>
      </c>
      <c r="H98" s="102" t="s">
        <v>5</v>
      </c>
      <c r="I98" s="102" t="s">
        <v>5</v>
      </c>
      <c r="J98" s="102"/>
      <c r="K98" s="103"/>
      <c r="L98" s="11"/>
      <c r="M98" s="11"/>
      <c r="N98" s="11"/>
    </row>
    <row r="99" spans="1:14" x14ac:dyDescent="0.25">
      <c r="A99" s="107" t="s">
        <v>393</v>
      </c>
      <c r="B99" s="105">
        <v>7706760091</v>
      </c>
      <c r="C99" s="105">
        <v>215181</v>
      </c>
      <c r="D99" s="106">
        <v>4010000100</v>
      </c>
      <c r="E99" s="107" t="s">
        <v>393</v>
      </c>
      <c r="F99" s="102" t="s">
        <v>5</v>
      </c>
      <c r="G99" s="102" t="s">
        <v>5</v>
      </c>
      <c r="H99" s="102" t="s">
        <v>5</v>
      </c>
      <c r="I99" s="102" t="s">
        <v>5</v>
      </c>
      <c r="J99" s="102"/>
      <c r="K99" s="103"/>
      <c r="L99" s="11"/>
      <c r="M99" s="11"/>
      <c r="N99" s="11"/>
    </row>
    <row r="100" spans="1:14" x14ac:dyDescent="0.25">
      <c r="A100" s="107" t="s">
        <v>101</v>
      </c>
      <c r="B100" s="105">
        <v>7720723422</v>
      </c>
      <c r="C100" s="105">
        <v>219385</v>
      </c>
      <c r="D100" s="106">
        <v>2010630000</v>
      </c>
      <c r="E100" s="107" t="s">
        <v>101</v>
      </c>
      <c r="F100" s="102" t="s">
        <v>5</v>
      </c>
      <c r="G100" s="102" t="s">
        <v>5</v>
      </c>
      <c r="H100" s="102" t="s">
        <v>5</v>
      </c>
      <c r="I100" s="102" t="s">
        <v>5</v>
      </c>
      <c r="J100" s="102"/>
      <c r="K100" s="103"/>
      <c r="L100" s="11"/>
      <c r="M100" s="11"/>
      <c r="N100" s="11"/>
    </row>
    <row r="101" spans="1:14" x14ac:dyDescent="0.25">
      <c r="A101" s="107" t="s">
        <v>232</v>
      </c>
      <c r="B101" s="105">
        <v>6916015670</v>
      </c>
      <c r="C101" s="105">
        <v>302</v>
      </c>
      <c r="D101" s="106">
        <v>2010620200</v>
      </c>
      <c r="E101" s="107" t="s">
        <v>232</v>
      </c>
      <c r="F101" s="102" t="s">
        <v>5</v>
      </c>
      <c r="G101" s="102" t="s">
        <v>5</v>
      </c>
      <c r="H101" s="102"/>
      <c r="I101" s="113" t="s">
        <v>5</v>
      </c>
      <c r="J101" s="102"/>
      <c r="K101" s="103"/>
      <c r="L101" s="11"/>
      <c r="M101" s="11"/>
      <c r="N101" s="11"/>
    </row>
    <row r="102" spans="1:14" x14ac:dyDescent="0.25">
      <c r="A102" s="107" t="s">
        <v>234</v>
      </c>
      <c r="B102" s="105">
        <v>7329008990</v>
      </c>
      <c r="C102" s="105">
        <v>304288</v>
      </c>
      <c r="D102" s="106">
        <v>2010970000</v>
      </c>
      <c r="E102" s="107" t="s">
        <v>234</v>
      </c>
      <c r="F102" s="102" t="s">
        <v>5</v>
      </c>
      <c r="G102" s="102" t="s">
        <v>5</v>
      </c>
      <c r="H102" s="102" t="s">
        <v>5</v>
      </c>
      <c r="I102" s="102" t="s">
        <v>5</v>
      </c>
      <c r="J102" s="102"/>
      <c r="K102" s="103"/>
      <c r="L102" s="11"/>
      <c r="M102" s="11"/>
      <c r="N102" s="11"/>
    </row>
    <row r="103" spans="1:14" x14ac:dyDescent="0.25">
      <c r="A103" s="107" t="s">
        <v>103</v>
      </c>
      <c r="B103" s="105">
        <v>5410021660</v>
      </c>
      <c r="C103" s="105">
        <v>67</v>
      </c>
      <c r="D103" s="106">
        <v>2010230207</v>
      </c>
      <c r="E103" s="107" t="s">
        <v>103</v>
      </c>
      <c r="F103" s="102" t="s">
        <v>5</v>
      </c>
      <c r="G103" s="102"/>
      <c r="H103" s="102" t="s">
        <v>5</v>
      </c>
      <c r="I103" s="102" t="s">
        <v>5</v>
      </c>
      <c r="J103" s="102"/>
      <c r="K103" s="103"/>
      <c r="L103" s="11"/>
      <c r="M103" s="11"/>
      <c r="N103" s="11"/>
    </row>
    <row r="104" spans="1:14" x14ac:dyDescent="0.25">
      <c r="A104" s="107" t="s">
        <v>105</v>
      </c>
      <c r="B104" s="105">
        <v>5410028351</v>
      </c>
      <c r="C104" s="105">
        <v>70</v>
      </c>
      <c r="D104" s="106">
        <v>2010230210</v>
      </c>
      <c r="E104" s="107" t="s">
        <v>105</v>
      </c>
      <c r="F104" s="102" t="s">
        <v>5</v>
      </c>
      <c r="G104" s="102"/>
      <c r="H104" s="102" t="s">
        <v>5</v>
      </c>
      <c r="I104" s="102" t="s">
        <v>5</v>
      </c>
      <c r="J104" s="102"/>
      <c r="K104" s="103"/>
      <c r="L104" s="11"/>
      <c r="M104" s="11"/>
      <c r="N104" s="11"/>
    </row>
    <row r="105" spans="1:14" x14ac:dyDescent="0.25">
      <c r="A105" s="107" t="s">
        <v>107</v>
      </c>
      <c r="B105" s="105">
        <v>6629020806</v>
      </c>
      <c r="C105" s="105">
        <v>130</v>
      </c>
      <c r="D105" s="106">
        <v>2010241900</v>
      </c>
      <c r="E105" s="107" t="s">
        <v>107</v>
      </c>
      <c r="F105" s="102" t="s">
        <v>5</v>
      </c>
      <c r="G105" s="102"/>
      <c r="H105" s="102" t="s">
        <v>5</v>
      </c>
      <c r="I105" s="102" t="s">
        <v>5</v>
      </c>
      <c r="J105" s="102"/>
      <c r="K105" s="103"/>
      <c r="L105" s="11"/>
      <c r="M105" s="11"/>
      <c r="N105" s="11"/>
    </row>
    <row r="106" spans="1:14" x14ac:dyDescent="0.25">
      <c r="A106" s="107" t="s">
        <v>109</v>
      </c>
      <c r="B106" s="105">
        <v>5410114184</v>
      </c>
      <c r="C106" s="105">
        <v>61</v>
      </c>
      <c r="D106" s="106">
        <v>2010230200</v>
      </c>
      <c r="E106" s="107" t="s">
        <v>109</v>
      </c>
      <c r="F106" s="102" t="s">
        <v>5</v>
      </c>
      <c r="G106" s="102" t="s">
        <v>5</v>
      </c>
      <c r="H106" s="102" t="s">
        <v>5</v>
      </c>
      <c r="I106" s="102" t="s">
        <v>5</v>
      </c>
      <c r="J106" s="102"/>
      <c r="K106" s="103"/>
      <c r="L106" s="11"/>
      <c r="M106" s="11"/>
      <c r="N106" s="11"/>
    </row>
    <row r="107" spans="1:14" x14ac:dyDescent="0.25">
      <c r="A107" s="107" t="s">
        <v>786</v>
      </c>
      <c r="B107" s="105">
        <v>5260214123</v>
      </c>
      <c r="C107" s="105">
        <v>176</v>
      </c>
      <c r="D107" s="106">
        <v>2010620000</v>
      </c>
      <c r="E107" s="107" t="s">
        <v>786</v>
      </c>
      <c r="F107" s="113" t="s">
        <v>5</v>
      </c>
      <c r="G107" s="113" t="s">
        <v>5</v>
      </c>
      <c r="H107" s="113"/>
      <c r="I107" s="113" t="s">
        <v>5</v>
      </c>
      <c r="J107" s="102" t="s">
        <v>5</v>
      </c>
      <c r="K107" s="103"/>
      <c r="L107" s="11"/>
      <c r="M107" s="11"/>
      <c r="N107" s="11"/>
    </row>
    <row r="108" spans="1:14" x14ac:dyDescent="0.25">
      <c r="A108" s="107" t="s">
        <v>113</v>
      </c>
      <c r="B108" s="105">
        <v>7302040242</v>
      </c>
      <c r="C108" s="105">
        <v>159</v>
      </c>
      <c r="D108" s="106">
        <v>2010480000</v>
      </c>
      <c r="E108" s="107" t="s">
        <v>113</v>
      </c>
      <c r="F108" s="102" t="s">
        <v>5</v>
      </c>
      <c r="G108" s="102" t="s">
        <v>5</v>
      </c>
      <c r="H108" s="102" t="s">
        <v>5</v>
      </c>
      <c r="I108" s="102" t="s">
        <v>5</v>
      </c>
      <c r="J108" s="102"/>
      <c r="K108" s="103"/>
      <c r="L108" s="11"/>
      <c r="M108" s="11"/>
      <c r="N108" s="11"/>
    </row>
    <row r="109" spans="1:14" x14ac:dyDescent="0.25">
      <c r="A109" s="107" t="s">
        <v>401</v>
      </c>
      <c r="B109" s="105">
        <v>5261000011</v>
      </c>
      <c r="C109" s="105">
        <v>12</v>
      </c>
      <c r="D109" s="106">
        <v>1130000000</v>
      </c>
      <c r="E109" s="107" t="s">
        <v>401</v>
      </c>
      <c r="F109" s="102" t="s">
        <v>5</v>
      </c>
      <c r="G109" s="102" t="s">
        <v>5</v>
      </c>
      <c r="H109" s="102"/>
      <c r="I109" s="102" t="s">
        <v>5</v>
      </c>
      <c r="J109" s="102"/>
      <c r="K109" s="103"/>
      <c r="L109" s="11"/>
      <c r="M109" s="11"/>
      <c r="N109" s="11"/>
    </row>
    <row r="110" spans="1:14" x14ac:dyDescent="0.25">
      <c r="A110" s="107" t="s">
        <v>411</v>
      </c>
      <c r="B110" s="105">
        <v>5027241394</v>
      </c>
      <c r="C110" s="105">
        <v>449522</v>
      </c>
      <c r="D110" s="106">
        <v>4070000000</v>
      </c>
      <c r="E110" s="107" t="s">
        <v>411</v>
      </c>
      <c r="F110" s="102" t="s">
        <v>5</v>
      </c>
      <c r="G110" s="102" t="s">
        <v>5</v>
      </c>
      <c r="H110" s="102"/>
      <c r="I110" s="102" t="s">
        <v>5</v>
      </c>
      <c r="J110" s="102"/>
      <c r="K110" s="103"/>
      <c r="L110" s="11"/>
      <c r="M110" s="11"/>
      <c r="N110" s="11"/>
    </row>
    <row r="111" spans="1:14" x14ac:dyDescent="0.25">
      <c r="A111" s="107" t="s">
        <v>115</v>
      </c>
      <c r="B111" s="105">
        <v>7726606316</v>
      </c>
      <c r="C111" s="105">
        <v>149</v>
      </c>
      <c r="D111" s="106">
        <v>2010410000</v>
      </c>
      <c r="E111" s="107" t="s">
        <v>115</v>
      </c>
      <c r="F111" s="102" t="s">
        <v>5</v>
      </c>
      <c r="G111" s="102" t="s">
        <v>5</v>
      </c>
      <c r="H111" s="102" t="s">
        <v>5</v>
      </c>
      <c r="I111" s="102" t="s">
        <v>5</v>
      </c>
      <c r="J111" s="102" t="s">
        <v>5</v>
      </c>
      <c r="K111" s="103"/>
      <c r="L111" s="11"/>
      <c r="M111" s="11"/>
      <c r="N111" s="11"/>
    </row>
    <row r="112" spans="1:14" x14ac:dyDescent="0.25">
      <c r="A112" s="107" t="s">
        <v>387</v>
      </c>
      <c r="B112" s="105">
        <v>7817331468</v>
      </c>
      <c r="C112" s="105">
        <v>340028</v>
      </c>
      <c r="D112" s="106">
        <v>4080000000</v>
      </c>
      <c r="E112" s="107" t="s">
        <v>387</v>
      </c>
      <c r="F112" s="102" t="s">
        <v>5</v>
      </c>
      <c r="G112" s="102" t="s">
        <v>5</v>
      </c>
      <c r="H112" s="102"/>
      <c r="I112" s="102" t="s">
        <v>5</v>
      </c>
      <c r="J112" s="102"/>
      <c r="K112" s="103"/>
      <c r="L112" s="11"/>
      <c r="M112" s="11"/>
      <c r="N112" s="11"/>
    </row>
    <row r="113" spans="1:14" x14ac:dyDescent="0.25">
      <c r="A113" s="107" t="s">
        <v>117</v>
      </c>
      <c r="B113" s="105">
        <v>7715719854</v>
      </c>
      <c r="C113" s="105">
        <v>164</v>
      </c>
      <c r="D113" s="106">
        <v>2010550000</v>
      </c>
      <c r="E113" s="107" t="s">
        <v>117</v>
      </c>
      <c r="F113" s="102" t="s">
        <v>5</v>
      </c>
      <c r="G113" s="102" t="s">
        <v>5</v>
      </c>
      <c r="H113" s="102" t="s">
        <v>5</v>
      </c>
      <c r="I113" s="102" t="s">
        <v>5</v>
      </c>
      <c r="J113" s="102"/>
      <c r="K113" s="103"/>
      <c r="L113" s="11"/>
      <c r="M113" s="11"/>
      <c r="N113" s="11"/>
    </row>
    <row r="114" spans="1:14" x14ac:dyDescent="0.25">
      <c r="A114" s="107" t="s">
        <v>119</v>
      </c>
      <c r="B114" s="105">
        <v>7708698473</v>
      </c>
      <c r="C114" s="105">
        <v>304</v>
      </c>
      <c r="D114" s="106">
        <v>2010650000</v>
      </c>
      <c r="E114" s="107" t="s">
        <v>119</v>
      </c>
      <c r="F114" s="102" t="s">
        <v>5</v>
      </c>
      <c r="G114" s="102" t="s">
        <v>5</v>
      </c>
      <c r="H114" s="102" t="s">
        <v>5</v>
      </c>
      <c r="I114" s="102" t="s">
        <v>5</v>
      </c>
      <c r="J114" s="102"/>
      <c r="K114" s="103"/>
      <c r="L114" s="11"/>
      <c r="M114" s="11"/>
      <c r="N114" s="11"/>
    </row>
    <row r="115" spans="1:14" x14ac:dyDescent="0.25">
      <c r="A115" s="107" t="s">
        <v>414</v>
      </c>
      <c r="B115" s="105">
        <v>4714000067</v>
      </c>
      <c r="C115" s="105">
        <v>240</v>
      </c>
      <c r="D115" s="106">
        <v>4090000000</v>
      </c>
      <c r="E115" s="107" t="s">
        <v>414</v>
      </c>
      <c r="F115" s="102" t="s">
        <v>5</v>
      </c>
      <c r="G115" s="102" t="s">
        <v>5</v>
      </c>
      <c r="H115" s="102"/>
      <c r="I115" s="102" t="s">
        <v>5</v>
      </c>
      <c r="J115" s="102"/>
      <c r="K115" s="103"/>
      <c r="L115" s="11"/>
      <c r="M115" s="11"/>
      <c r="N115" s="11"/>
    </row>
    <row r="116" spans="1:14" x14ac:dyDescent="0.25">
      <c r="A116" s="107" t="s">
        <v>392</v>
      </c>
      <c r="B116" s="105">
        <v>7709944065</v>
      </c>
      <c r="C116" s="105">
        <v>340270</v>
      </c>
      <c r="D116" s="106">
        <v>4140000000</v>
      </c>
      <c r="E116" s="107" t="s">
        <v>392</v>
      </c>
      <c r="F116" s="102" t="s">
        <v>5</v>
      </c>
      <c r="G116" s="102" t="s">
        <v>5</v>
      </c>
      <c r="H116" s="102"/>
      <c r="I116" s="102" t="s">
        <v>5</v>
      </c>
      <c r="J116" s="102"/>
      <c r="K116" s="103"/>
      <c r="L116" s="11"/>
      <c r="M116" s="11"/>
      <c r="N116" s="11"/>
    </row>
    <row r="117" spans="1:14" x14ac:dyDescent="0.25">
      <c r="A117" s="104" t="s">
        <v>1169</v>
      </c>
      <c r="B117" s="123"/>
      <c r="C117" s="124">
        <v>10020</v>
      </c>
      <c r="D117" s="106">
        <v>2010411100</v>
      </c>
      <c r="E117" s="104" t="s">
        <v>1169</v>
      </c>
      <c r="F117" s="102" t="s">
        <v>5</v>
      </c>
      <c r="G117" s="102"/>
      <c r="H117" s="102"/>
      <c r="I117" s="102" t="s">
        <v>5</v>
      </c>
      <c r="J117" s="102"/>
      <c r="K117" s="103"/>
      <c r="L117" s="11"/>
      <c r="M117" s="11"/>
      <c r="N117" s="11"/>
    </row>
    <row r="118" spans="1:14" x14ac:dyDescent="0.25">
      <c r="A118" s="104" t="s">
        <v>121</v>
      </c>
      <c r="B118" s="105">
        <v>7706688991</v>
      </c>
      <c r="C118" s="105">
        <v>133</v>
      </c>
      <c r="D118" s="106">
        <v>2010242200</v>
      </c>
      <c r="E118" s="104" t="s">
        <v>121</v>
      </c>
      <c r="F118" s="102" t="s">
        <v>5</v>
      </c>
      <c r="G118" s="102" t="s">
        <v>5</v>
      </c>
      <c r="H118" s="102" t="s">
        <v>5</v>
      </c>
      <c r="I118" s="102" t="s">
        <v>5</v>
      </c>
      <c r="J118" s="102"/>
      <c r="K118" s="103"/>
      <c r="L118" s="11"/>
      <c r="M118" s="11"/>
      <c r="N118" s="11"/>
    </row>
    <row r="119" spans="1:14" x14ac:dyDescent="0.25">
      <c r="A119" s="107" t="s">
        <v>391</v>
      </c>
      <c r="B119" s="105">
        <v>5036005308</v>
      </c>
      <c r="C119" s="105">
        <v>237</v>
      </c>
      <c r="D119" s="106">
        <v>4060000000</v>
      </c>
      <c r="E119" s="107" t="s">
        <v>391</v>
      </c>
      <c r="F119" s="102" t="s">
        <v>5</v>
      </c>
      <c r="G119" s="102" t="s">
        <v>5</v>
      </c>
      <c r="H119" s="102"/>
      <c r="I119" s="102" t="s">
        <v>5</v>
      </c>
      <c r="J119" s="102"/>
      <c r="K119" s="103"/>
      <c r="L119" s="11"/>
      <c r="M119" s="11"/>
      <c r="N119" s="11"/>
    </row>
    <row r="120" spans="1:14" x14ac:dyDescent="0.25">
      <c r="A120" s="107" t="s">
        <v>420</v>
      </c>
      <c r="B120" s="105">
        <v>7802846922</v>
      </c>
      <c r="C120" s="105">
        <v>338909</v>
      </c>
      <c r="D120" s="106">
        <v>4010000000</v>
      </c>
      <c r="E120" s="107" t="s">
        <v>420</v>
      </c>
      <c r="F120" s="102" t="s">
        <v>5</v>
      </c>
      <c r="G120" s="102" t="s">
        <v>5</v>
      </c>
      <c r="H120" s="102"/>
      <c r="I120" s="102" t="s">
        <v>5</v>
      </c>
      <c r="J120" s="102"/>
      <c r="K120" s="103"/>
      <c r="L120" s="11"/>
      <c r="M120" s="11"/>
      <c r="N120" s="11"/>
    </row>
    <row r="121" spans="1:14" x14ac:dyDescent="0.25">
      <c r="A121" s="107" t="s">
        <v>417</v>
      </c>
      <c r="B121" s="105">
        <v>5838009089</v>
      </c>
      <c r="C121" s="105">
        <v>242</v>
      </c>
      <c r="D121" s="106">
        <v>4110000000</v>
      </c>
      <c r="E121" s="107" t="s">
        <v>417</v>
      </c>
      <c r="F121" s="102" t="s">
        <v>5</v>
      </c>
      <c r="G121" s="102" t="s">
        <v>5</v>
      </c>
      <c r="H121" s="102"/>
      <c r="I121" s="102" t="s">
        <v>5</v>
      </c>
      <c r="J121" s="102"/>
      <c r="K121" s="103"/>
      <c r="L121" s="11"/>
      <c r="M121" s="11"/>
      <c r="N121" s="11"/>
    </row>
    <row r="122" spans="1:14" x14ac:dyDescent="0.25">
      <c r="A122" s="107" t="s">
        <v>422</v>
      </c>
      <c r="B122" s="105">
        <v>7802441926</v>
      </c>
      <c r="C122" s="105">
        <v>182</v>
      </c>
      <c r="D122" s="106">
        <v>2010690000</v>
      </c>
      <c r="E122" s="107" t="s">
        <v>422</v>
      </c>
      <c r="F122" s="102" t="s">
        <v>5</v>
      </c>
      <c r="G122" s="102" t="s">
        <v>5</v>
      </c>
      <c r="H122" s="102" t="s">
        <v>5</v>
      </c>
      <c r="I122" s="102" t="s">
        <v>5</v>
      </c>
      <c r="J122" s="102"/>
      <c r="K122" s="103"/>
      <c r="L122" s="11"/>
      <c r="M122" s="11"/>
      <c r="N122" s="11"/>
    </row>
    <row r="123" spans="1:14" x14ac:dyDescent="0.25">
      <c r="A123" s="107" t="s">
        <v>410</v>
      </c>
      <c r="B123" s="105">
        <v>5254081010</v>
      </c>
      <c r="C123" s="105">
        <v>32</v>
      </c>
      <c r="D123" s="106">
        <v>2010150000</v>
      </c>
      <c r="E123" s="107" t="s">
        <v>410</v>
      </c>
      <c r="F123" s="102" t="s">
        <v>5</v>
      </c>
      <c r="G123" s="102" t="s">
        <v>5</v>
      </c>
      <c r="H123" s="102" t="s">
        <v>5</v>
      </c>
      <c r="I123" s="102" t="s">
        <v>5</v>
      </c>
      <c r="J123" s="102"/>
      <c r="K123" s="103"/>
      <c r="L123" s="11"/>
      <c r="M123" s="11"/>
      <c r="N123" s="11"/>
    </row>
    <row r="124" spans="1:14" x14ac:dyDescent="0.25">
      <c r="A124" s="107" t="s">
        <v>375</v>
      </c>
      <c r="B124" s="105">
        <v>7706757331</v>
      </c>
      <c r="C124" s="105">
        <v>208117</v>
      </c>
      <c r="D124" s="106">
        <v>2010920000</v>
      </c>
      <c r="E124" s="107" t="s">
        <v>375</v>
      </c>
      <c r="F124" s="102" t="s">
        <v>5</v>
      </c>
      <c r="G124" s="102" t="s">
        <v>5</v>
      </c>
      <c r="H124" s="102" t="s">
        <v>5</v>
      </c>
      <c r="I124" s="102" t="s">
        <v>5</v>
      </c>
      <c r="J124" s="102"/>
      <c r="K124" s="103"/>
      <c r="L124" s="11"/>
      <c r="M124" s="11"/>
      <c r="N124" s="11"/>
    </row>
    <row r="125" spans="1:14" x14ac:dyDescent="0.25">
      <c r="A125" s="108" t="s">
        <v>123</v>
      </c>
      <c r="B125" s="105">
        <v>5256065824</v>
      </c>
      <c r="C125" s="105">
        <v>203</v>
      </c>
      <c r="D125" s="106">
        <v>2010840400</v>
      </c>
      <c r="E125" s="108" t="s">
        <v>123</v>
      </c>
      <c r="F125" s="102"/>
      <c r="G125" s="102"/>
      <c r="H125" s="102"/>
      <c r="I125" s="102"/>
      <c r="J125" s="102"/>
      <c r="K125" s="103"/>
      <c r="L125" s="11"/>
      <c r="M125" s="11"/>
      <c r="N125" s="11"/>
    </row>
    <row r="126" spans="1:14" x14ac:dyDescent="0.25">
      <c r="A126" s="107" t="s">
        <v>236</v>
      </c>
      <c r="B126" s="105">
        <v>7726633119</v>
      </c>
      <c r="C126" s="105">
        <v>183</v>
      </c>
      <c r="D126" s="106">
        <v>2010700000</v>
      </c>
      <c r="E126" s="107" t="s">
        <v>236</v>
      </c>
      <c r="F126" s="102" t="s">
        <v>5</v>
      </c>
      <c r="G126" s="102" t="s">
        <v>5</v>
      </c>
      <c r="H126" s="102" t="s">
        <v>5</v>
      </c>
      <c r="I126" s="102" t="s">
        <v>5</v>
      </c>
      <c r="J126" s="102"/>
      <c r="K126" s="103"/>
      <c r="L126" s="11"/>
      <c r="M126" s="11"/>
      <c r="N126" s="11"/>
    </row>
    <row r="127" spans="1:14" x14ac:dyDescent="0.25">
      <c r="A127" s="107" t="s">
        <v>127</v>
      </c>
      <c r="B127" s="105">
        <v>7706751361</v>
      </c>
      <c r="C127" s="105">
        <v>367</v>
      </c>
      <c r="D127" s="106">
        <v>2010910000</v>
      </c>
      <c r="E127" s="107" t="s">
        <v>127</v>
      </c>
      <c r="F127" s="102" t="s">
        <v>5</v>
      </c>
      <c r="G127" s="102" t="s">
        <v>5</v>
      </c>
      <c r="H127" s="102" t="s">
        <v>5</v>
      </c>
      <c r="I127" s="102" t="s">
        <v>5</v>
      </c>
      <c r="J127" s="102"/>
      <c r="K127" s="103"/>
      <c r="L127" s="11"/>
      <c r="M127" s="11"/>
      <c r="N127" s="11"/>
    </row>
    <row r="128" spans="1:14" x14ac:dyDescent="0.25">
      <c r="A128" s="107" t="s">
        <v>129</v>
      </c>
      <c r="B128" s="105">
        <v>7706704146</v>
      </c>
      <c r="C128" s="105">
        <v>204</v>
      </c>
      <c r="D128" s="106">
        <v>2010860000</v>
      </c>
      <c r="E128" s="107" t="s">
        <v>129</v>
      </c>
      <c r="F128" s="102" t="s">
        <v>5</v>
      </c>
      <c r="G128" s="102" t="s">
        <v>5</v>
      </c>
      <c r="H128" s="102" t="s">
        <v>5</v>
      </c>
      <c r="I128" s="102" t="s">
        <v>5</v>
      </c>
      <c r="J128" s="102"/>
      <c r="K128" s="103"/>
      <c r="L128" s="11"/>
      <c r="M128" s="11"/>
      <c r="N128" s="11"/>
    </row>
    <row r="129" spans="1:14" x14ac:dyDescent="0.25">
      <c r="A129" s="107" t="s">
        <v>131</v>
      </c>
      <c r="B129" s="105">
        <v>5259077666</v>
      </c>
      <c r="C129" s="105">
        <v>185</v>
      </c>
      <c r="D129" s="106">
        <v>2010720000</v>
      </c>
      <c r="E129" s="107" t="s">
        <v>131</v>
      </c>
      <c r="F129" s="102" t="s">
        <v>5</v>
      </c>
      <c r="G129" s="102" t="s">
        <v>5</v>
      </c>
      <c r="H129" s="102" t="s">
        <v>5</v>
      </c>
      <c r="I129" s="102" t="s">
        <v>5</v>
      </c>
      <c r="J129" s="102" t="s">
        <v>5</v>
      </c>
      <c r="K129" s="103"/>
      <c r="L129" s="11"/>
      <c r="M129" s="11"/>
      <c r="N129" s="11"/>
    </row>
    <row r="130" spans="1:14" x14ac:dyDescent="0.25">
      <c r="A130" s="107" t="s">
        <v>238</v>
      </c>
      <c r="B130" s="105">
        <v>7024033350</v>
      </c>
      <c r="C130" s="105">
        <v>177333</v>
      </c>
      <c r="D130" s="106">
        <v>2010780500</v>
      </c>
      <c r="E130" s="107" t="s">
        <v>238</v>
      </c>
      <c r="F130" s="113" t="s">
        <v>5</v>
      </c>
      <c r="G130" s="102" t="s">
        <v>5</v>
      </c>
      <c r="H130" s="113" t="s">
        <v>5</v>
      </c>
      <c r="I130" s="113" t="s">
        <v>5</v>
      </c>
      <c r="J130" s="102"/>
      <c r="K130" s="103"/>
      <c r="L130" s="11"/>
      <c r="M130" s="11"/>
      <c r="N130" s="11"/>
    </row>
    <row r="131" spans="1:14" x14ac:dyDescent="0.25">
      <c r="A131" s="108" t="s">
        <v>929</v>
      </c>
      <c r="B131" s="105">
        <v>7722024973</v>
      </c>
      <c r="C131" s="105">
        <v>275627</v>
      </c>
      <c r="D131" s="106">
        <v>1180000000</v>
      </c>
      <c r="E131" s="108" t="s">
        <v>929</v>
      </c>
      <c r="F131" s="113" t="s">
        <v>5</v>
      </c>
      <c r="G131" s="102" t="s">
        <v>5</v>
      </c>
      <c r="H131" s="113"/>
      <c r="I131" s="118" t="s">
        <v>5</v>
      </c>
      <c r="J131" s="102"/>
      <c r="K131" s="103"/>
      <c r="L131" s="11"/>
      <c r="M131" s="11"/>
      <c r="N131" s="11"/>
    </row>
    <row r="132" spans="1:14" x14ac:dyDescent="0.25">
      <c r="A132" s="107" t="s">
        <v>651</v>
      </c>
      <c r="B132" s="105">
        <v>7703197508</v>
      </c>
      <c r="C132" s="105">
        <v>298588</v>
      </c>
      <c r="D132" s="106">
        <v>2010021800</v>
      </c>
      <c r="E132" s="107" t="s">
        <v>651</v>
      </c>
      <c r="F132" s="102"/>
      <c r="G132" s="102"/>
      <c r="H132" s="125" t="s">
        <v>1165</v>
      </c>
      <c r="I132" s="125" t="s">
        <v>1165</v>
      </c>
      <c r="J132" s="102"/>
      <c r="K132" s="103"/>
      <c r="L132" s="11"/>
      <c r="M132" s="11"/>
      <c r="N132" s="11"/>
    </row>
    <row r="133" spans="1:14" x14ac:dyDescent="0.25">
      <c r="A133" s="107" t="s">
        <v>400</v>
      </c>
      <c r="B133" s="105">
        <v>5410101900</v>
      </c>
      <c r="C133" s="105">
        <v>7</v>
      </c>
      <c r="D133" s="106">
        <v>1080000000</v>
      </c>
      <c r="E133" s="107" t="s">
        <v>400</v>
      </c>
      <c r="F133" s="102" t="s">
        <v>5</v>
      </c>
      <c r="G133" s="102" t="s">
        <v>5</v>
      </c>
      <c r="H133" s="102"/>
      <c r="I133" s="102" t="s">
        <v>5</v>
      </c>
      <c r="J133" s="102"/>
      <c r="K133" s="103"/>
      <c r="L133" s="11"/>
      <c r="M133" s="11"/>
      <c r="N133" s="11"/>
    </row>
    <row r="134" spans="1:14" x14ac:dyDescent="0.25">
      <c r="A134" s="107" t="s">
        <v>135</v>
      </c>
      <c r="B134" s="105">
        <v>7530000048</v>
      </c>
      <c r="C134" s="105">
        <v>84</v>
      </c>
      <c r="D134" s="106">
        <v>2010230400</v>
      </c>
      <c r="E134" s="107" t="s">
        <v>135</v>
      </c>
      <c r="F134" s="102" t="s">
        <v>5</v>
      </c>
      <c r="G134" s="102" t="s">
        <v>5</v>
      </c>
      <c r="H134" s="102" t="s">
        <v>5</v>
      </c>
      <c r="I134" s="102" t="s">
        <v>5</v>
      </c>
      <c r="J134" s="102" t="s">
        <v>5</v>
      </c>
      <c r="K134" s="103"/>
      <c r="L134" s="11"/>
      <c r="M134" s="11"/>
      <c r="N134" s="11"/>
    </row>
    <row r="135" spans="1:14" x14ac:dyDescent="0.25">
      <c r="A135" s="107" t="s">
        <v>397</v>
      </c>
      <c r="B135" s="105">
        <v>7405000428</v>
      </c>
      <c r="C135" s="105">
        <v>9</v>
      </c>
      <c r="D135" s="106">
        <v>1100000000</v>
      </c>
      <c r="E135" s="107" t="s">
        <v>397</v>
      </c>
      <c r="F135" s="102" t="s">
        <v>5</v>
      </c>
      <c r="G135" s="102" t="s">
        <v>5</v>
      </c>
      <c r="H135" s="102"/>
      <c r="I135" s="102" t="s">
        <v>5</v>
      </c>
      <c r="J135" s="102"/>
      <c r="K135" s="103"/>
      <c r="L135" s="11"/>
      <c r="M135" s="11"/>
      <c r="N135" s="11"/>
    </row>
    <row r="136" spans="1:14" x14ac:dyDescent="0.25">
      <c r="A136" s="107" t="s">
        <v>137</v>
      </c>
      <c r="B136" s="105">
        <v>7721699740</v>
      </c>
      <c r="C136" s="105">
        <v>368</v>
      </c>
      <c r="D136" s="106">
        <v>2010592000</v>
      </c>
      <c r="E136" s="107" t="s">
        <v>137</v>
      </c>
      <c r="F136" s="102" t="s">
        <v>5</v>
      </c>
      <c r="G136" s="102" t="s">
        <v>5</v>
      </c>
      <c r="H136" s="102" t="s">
        <v>5</v>
      </c>
      <c r="I136" s="102" t="s">
        <v>5</v>
      </c>
      <c r="J136" s="102"/>
      <c r="K136" s="103"/>
      <c r="L136" s="11"/>
      <c r="M136" s="11"/>
      <c r="N136" s="11"/>
    </row>
    <row r="137" spans="1:14" x14ac:dyDescent="0.25">
      <c r="A137" s="107" t="s">
        <v>360</v>
      </c>
      <c r="B137" s="105">
        <v>7725524660</v>
      </c>
      <c r="C137" s="105">
        <v>112</v>
      </c>
      <c r="D137" s="106">
        <v>2010231200</v>
      </c>
      <c r="E137" s="107" t="s">
        <v>360</v>
      </c>
      <c r="F137" s="102" t="s">
        <v>5</v>
      </c>
      <c r="G137" s="102"/>
      <c r="H137" s="102" t="s">
        <v>5</v>
      </c>
      <c r="I137" s="102" t="s">
        <v>5</v>
      </c>
      <c r="J137" s="102"/>
      <c r="K137" s="103"/>
      <c r="L137" s="11"/>
      <c r="M137" s="11"/>
      <c r="N137" s="11"/>
    </row>
    <row r="138" spans="1:14" x14ac:dyDescent="0.25">
      <c r="A138" s="104" t="s">
        <v>1170</v>
      </c>
      <c r="B138" s="105"/>
      <c r="C138" s="105">
        <v>10019</v>
      </c>
      <c r="D138" s="106">
        <v>2010991100</v>
      </c>
      <c r="E138" s="104" t="s">
        <v>1170</v>
      </c>
      <c r="F138" s="102" t="s">
        <v>5</v>
      </c>
      <c r="G138" s="102"/>
      <c r="H138" s="102"/>
      <c r="I138" s="102" t="s">
        <v>5</v>
      </c>
      <c r="J138" s="102"/>
      <c r="K138" s="103"/>
      <c r="L138" s="11"/>
      <c r="M138" s="11"/>
      <c r="N138" s="11"/>
    </row>
    <row r="139" spans="1:14" x14ac:dyDescent="0.25">
      <c r="A139" s="107" t="s">
        <v>424</v>
      </c>
      <c r="B139" s="105">
        <v>7704009700</v>
      </c>
      <c r="C139" s="105">
        <v>133437</v>
      </c>
      <c r="D139" s="106">
        <v>3110000000</v>
      </c>
      <c r="E139" s="107" t="s">
        <v>424</v>
      </c>
      <c r="F139" s="102" t="s">
        <v>5</v>
      </c>
      <c r="G139" s="102" t="s">
        <v>5</v>
      </c>
      <c r="H139" s="102"/>
      <c r="I139" s="102" t="s">
        <v>5</v>
      </c>
      <c r="J139" s="102"/>
      <c r="K139" s="103"/>
      <c r="L139" s="11"/>
      <c r="M139" s="11"/>
      <c r="N139" s="11"/>
    </row>
    <row r="140" spans="1:14" x14ac:dyDescent="0.25">
      <c r="A140" s="108" t="s">
        <v>429</v>
      </c>
      <c r="B140" s="105">
        <v>7734358970</v>
      </c>
      <c r="C140" s="105">
        <v>417501</v>
      </c>
      <c r="D140" s="106">
        <v>2010990000</v>
      </c>
      <c r="E140" s="108" t="s">
        <v>429</v>
      </c>
      <c r="F140" s="102" t="s">
        <v>5</v>
      </c>
      <c r="G140" s="102" t="s">
        <v>5</v>
      </c>
      <c r="H140" s="102" t="s">
        <v>5</v>
      </c>
      <c r="I140" s="102" t="s">
        <v>5</v>
      </c>
      <c r="J140" s="102"/>
      <c r="K140" s="103"/>
      <c r="L140" s="11"/>
      <c r="M140" s="11"/>
      <c r="N140" s="11"/>
    </row>
    <row r="141" spans="1:14" x14ac:dyDescent="0.25">
      <c r="A141" s="108" t="s">
        <v>787</v>
      </c>
      <c r="B141" s="105">
        <v>7709735135</v>
      </c>
      <c r="C141" s="105">
        <v>96</v>
      </c>
      <c r="D141" s="106">
        <v>2010230912</v>
      </c>
      <c r="E141" s="108" t="s">
        <v>787</v>
      </c>
      <c r="F141" s="102" t="s">
        <v>5</v>
      </c>
      <c r="G141" s="102" t="s">
        <v>5</v>
      </c>
      <c r="H141" s="102" t="s">
        <v>5</v>
      </c>
      <c r="I141" s="102" t="s">
        <v>5</v>
      </c>
      <c r="J141" s="102" t="s">
        <v>5</v>
      </c>
      <c r="K141" s="103"/>
      <c r="L141" s="11"/>
      <c r="M141" s="11"/>
      <c r="N141" s="11"/>
    </row>
    <row r="142" spans="1:14" x14ac:dyDescent="0.25">
      <c r="A142" s="107" t="s">
        <v>139</v>
      </c>
      <c r="B142" s="105">
        <v>7713190205</v>
      </c>
      <c r="C142" s="105">
        <v>23</v>
      </c>
      <c r="D142" s="106">
        <v>2010020600</v>
      </c>
      <c r="E142" s="107" t="s">
        <v>139</v>
      </c>
      <c r="F142" s="102" t="s">
        <v>5</v>
      </c>
      <c r="G142" s="102" t="s">
        <v>5</v>
      </c>
      <c r="H142" s="102" t="s">
        <v>5</v>
      </c>
      <c r="I142" s="102" t="s">
        <v>5</v>
      </c>
      <c r="J142" s="102" t="s">
        <v>5</v>
      </c>
      <c r="K142" s="103"/>
      <c r="L142" s="11"/>
      <c r="M142" s="11"/>
      <c r="N142" s="11"/>
    </row>
    <row r="143" spans="1:14" x14ac:dyDescent="0.25">
      <c r="A143" s="107" t="s">
        <v>141</v>
      </c>
      <c r="B143" s="105">
        <v>7721632827</v>
      </c>
      <c r="C143" s="105">
        <v>166</v>
      </c>
      <c r="D143" s="106">
        <v>2010590000</v>
      </c>
      <c r="E143" s="107" t="s">
        <v>141</v>
      </c>
      <c r="F143" s="102" t="s">
        <v>5</v>
      </c>
      <c r="G143" s="102" t="s">
        <v>5</v>
      </c>
      <c r="H143" s="102" t="s">
        <v>5</v>
      </c>
      <c r="I143" s="102" t="s">
        <v>5</v>
      </c>
      <c r="J143" s="102" t="s">
        <v>5</v>
      </c>
      <c r="K143" s="103"/>
      <c r="L143" s="11"/>
      <c r="M143" s="11"/>
      <c r="N143" s="11"/>
    </row>
    <row r="144" spans="1:14" x14ac:dyDescent="0.25">
      <c r="A144" s="107" t="s">
        <v>419</v>
      </c>
      <c r="B144" s="105">
        <v>4714004270</v>
      </c>
      <c r="C144" s="105">
        <v>231</v>
      </c>
      <c r="D144" s="106">
        <v>3260000000</v>
      </c>
      <c r="E144" s="107" t="s">
        <v>419</v>
      </c>
      <c r="F144" s="102" t="s">
        <v>5</v>
      </c>
      <c r="G144" s="102" t="s">
        <v>5</v>
      </c>
      <c r="H144" s="102"/>
      <c r="I144" s="102" t="s">
        <v>5</v>
      </c>
      <c r="J144" s="102"/>
      <c r="K144" s="103"/>
      <c r="L144" s="11"/>
      <c r="M144" s="11"/>
      <c r="N144" s="11"/>
    </row>
    <row r="145" spans="1:14" x14ac:dyDescent="0.25">
      <c r="A145" s="107" t="s">
        <v>952</v>
      </c>
      <c r="B145" s="105">
        <v>7726396281</v>
      </c>
      <c r="C145" s="105">
        <v>486175</v>
      </c>
      <c r="D145" s="106">
        <v>2011000000</v>
      </c>
      <c r="E145" s="107" t="s">
        <v>952</v>
      </c>
      <c r="F145" s="102" t="s">
        <v>5</v>
      </c>
      <c r="G145" s="102" t="s">
        <v>5</v>
      </c>
      <c r="H145" s="102" t="s">
        <v>5</v>
      </c>
      <c r="I145" s="102" t="s">
        <v>5</v>
      </c>
      <c r="J145" s="102"/>
      <c r="K145" s="103"/>
      <c r="L145" s="11"/>
      <c r="M145" s="11"/>
      <c r="N145" s="11"/>
    </row>
    <row r="146" spans="1:14" x14ac:dyDescent="0.25">
      <c r="A146" s="108" t="s">
        <v>479</v>
      </c>
      <c r="B146" s="105">
        <v>7706759586</v>
      </c>
      <c r="C146" s="105">
        <v>215514</v>
      </c>
      <c r="D146" s="106">
        <v>2010930000</v>
      </c>
      <c r="E146" s="108" t="s">
        <v>479</v>
      </c>
      <c r="F146" s="102" t="s">
        <v>5</v>
      </c>
      <c r="G146" s="102" t="s">
        <v>5</v>
      </c>
      <c r="H146" s="102" t="s">
        <v>5</v>
      </c>
      <c r="I146" s="102" t="s">
        <v>5</v>
      </c>
      <c r="J146" s="102"/>
      <c r="K146" s="103"/>
      <c r="L146" s="11"/>
      <c r="M146" s="11"/>
      <c r="N146" s="11"/>
    </row>
    <row r="147" spans="1:14" x14ac:dyDescent="0.25">
      <c r="A147" s="107" t="s">
        <v>145</v>
      </c>
      <c r="B147" s="105">
        <v>7705966318</v>
      </c>
      <c r="C147" s="105">
        <v>224845</v>
      </c>
      <c r="D147" s="106">
        <v>2010592200</v>
      </c>
      <c r="E147" s="107" t="s">
        <v>145</v>
      </c>
      <c r="F147" s="102" t="s">
        <v>5</v>
      </c>
      <c r="G147" s="102" t="s">
        <v>5</v>
      </c>
      <c r="H147" s="102" t="s">
        <v>5</v>
      </c>
      <c r="I147" s="102" t="s">
        <v>5</v>
      </c>
      <c r="J147" s="102"/>
      <c r="K147" s="103"/>
      <c r="L147" s="11"/>
      <c r="M147" s="11"/>
      <c r="N147" s="11"/>
    </row>
    <row r="148" spans="1:14" x14ac:dyDescent="0.25">
      <c r="A148" s="108" t="s">
        <v>951</v>
      </c>
      <c r="B148" s="105">
        <v>7726367354</v>
      </c>
      <c r="C148" s="105">
        <v>430687</v>
      </c>
      <c r="D148" s="106">
        <v>2010991000</v>
      </c>
      <c r="E148" s="108" t="s">
        <v>951</v>
      </c>
      <c r="F148" s="113" t="s">
        <v>5</v>
      </c>
      <c r="G148" s="113" t="s">
        <v>5</v>
      </c>
      <c r="H148" s="113" t="s">
        <v>5</v>
      </c>
      <c r="I148" s="113" t="s">
        <v>5</v>
      </c>
      <c r="J148" s="102"/>
      <c r="K148" s="103"/>
      <c r="L148" s="11"/>
      <c r="M148" s="11"/>
      <c r="N148" s="11"/>
    </row>
    <row r="149" spans="1:14" x14ac:dyDescent="0.25">
      <c r="A149" s="107" t="s">
        <v>423</v>
      </c>
      <c r="B149" s="105">
        <v>7726667090</v>
      </c>
      <c r="C149" s="105">
        <v>198346</v>
      </c>
      <c r="D149" s="106">
        <v>4180000000</v>
      </c>
      <c r="E149" s="107" t="s">
        <v>423</v>
      </c>
      <c r="F149" s="102" t="s">
        <v>5</v>
      </c>
      <c r="G149" s="102" t="s">
        <v>5</v>
      </c>
      <c r="H149" s="102"/>
      <c r="I149" s="102" t="s">
        <v>5</v>
      </c>
      <c r="J149" s="102"/>
      <c r="K149" s="103"/>
      <c r="L149" s="11"/>
      <c r="M149" s="11"/>
      <c r="N149" s="11"/>
    </row>
    <row r="150" spans="1:14" x14ac:dyDescent="0.25">
      <c r="A150" s="107" t="s">
        <v>147</v>
      </c>
      <c r="B150" s="105">
        <v>5036076690</v>
      </c>
      <c r="C150" s="105">
        <v>95</v>
      </c>
      <c r="D150" s="106">
        <v>2010230911</v>
      </c>
      <c r="E150" s="107" t="s">
        <v>147</v>
      </c>
      <c r="F150" s="102" t="s">
        <v>5</v>
      </c>
      <c r="G150" s="102" t="s">
        <v>5</v>
      </c>
      <c r="H150" s="102" t="s">
        <v>5</v>
      </c>
      <c r="I150" s="102" t="s">
        <v>5</v>
      </c>
      <c r="J150" s="102"/>
      <c r="K150" s="103"/>
      <c r="L150" s="11"/>
      <c r="M150" s="11"/>
      <c r="N150" s="11"/>
    </row>
    <row r="151" spans="1:14" x14ac:dyDescent="0.25">
      <c r="A151" s="107" t="s">
        <v>966</v>
      </c>
      <c r="B151" s="105">
        <v>7720325407</v>
      </c>
      <c r="C151" s="105">
        <v>428981</v>
      </c>
      <c r="D151" s="106">
        <v>2010630100</v>
      </c>
      <c r="E151" s="107" t="s">
        <v>966</v>
      </c>
      <c r="F151" s="113" t="s">
        <v>5</v>
      </c>
      <c r="G151" s="113" t="s">
        <v>5</v>
      </c>
      <c r="H151" s="126" t="s">
        <v>5</v>
      </c>
      <c r="I151" s="113" t="s">
        <v>5</v>
      </c>
      <c r="J151" s="102"/>
      <c r="K151" s="103"/>
      <c r="L151" s="11"/>
      <c r="M151" s="11"/>
      <c r="N151" s="11"/>
    </row>
    <row r="152" spans="1:14" x14ac:dyDescent="0.25">
      <c r="A152" s="108" t="s">
        <v>149</v>
      </c>
      <c r="B152" s="117">
        <v>9909449262</v>
      </c>
      <c r="C152" s="109">
        <v>98</v>
      </c>
      <c r="D152" s="106">
        <v>2010230916</v>
      </c>
      <c r="E152" s="108" t="s">
        <v>149</v>
      </c>
      <c r="F152" s="102" t="s">
        <v>5</v>
      </c>
      <c r="G152" s="102" t="s">
        <v>5</v>
      </c>
      <c r="H152" s="102" t="s">
        <v>5</v>
      </c>
      <c r="I152" s="102" t="s">
        <v>5</v>
      </c>
      <c r="J152" s="102"/>
      <c r="K152" s="103"/>
      <c r="L152" s="11"/>
      <c r="M152" s="11"/>
      <c r="N152" s="11"/>
    </row>
    <row r="153" spans="1:14" x14ac:dyDescent="0.25">
      <c r="A153" s="107" t="s">
        <v>151</v>
      </c>
      <c r="B153" s="105">
        <v>6664003909</v>
      </c>
      <c r="C153" s="105">
        <v>41</v>
      </c>
      <c r="D153" s="106">
        <v>2010200000</v>
      </c>
      <c r="E153" s="107" t="s">
        <v>151</v>
      </c>
      <c r="F153" s="102" t="s">
        <v>5</v>
      </c>
      <c r="G153" s="102" t="s">
        <v>5</v>
      </c>
      <c r="H153" s="102" t="s">
        <v>5</v>
      </c>
      <c r="I153" s="102" t="s">
        <v>5</v>
      </c>
      <c r="J153" s="102"/>
      <c r="K153" s="103"/>
      <c r="L153" s="11"/>
      <c r="M153" s="11"/>
      <c r="N153" s="11"/>
    </row>
    <row r="154" spans="1:14" x14ac:dyDescent="0.25">
      <c r="A154" s="107" t="s">
        <v>405</v>
      </c>
      <c r="B154" s="105">
        <v>5254082550</v>
      </c>
      <c r="C154" s="105">
        <v>35</v>
      </c>
      <c r="D154" s="106">
        <v>2010150300</v>
      </c>
      <c r="E154" s="107" t="s">
        <v>405</v>
      </c>
      <c r="F154" s="102" t="s">
        <v>5</v>
      </c>
      <c r="G154" s="102" t="s">
        <v>5</v>
      </c>
      <c r="H154" s="102" t="s">
        <v>5</v>
      </c>
      <c r="I154" s="102" t="s">
        <v>5</v>
      </c>
      <c r="J154" s="102"/>
      <c r="K154" s="103"/>
      <c r="L154" s="11"/>
      <c r="M154" s="11"/>
      <c r="N154" s="11"/>
    </row>
    <row r="155" spans="1:14" x14ac:dyDescent="0.25">
      <c r="A155" s="107" t="s">
        <v>407</v>
      </c>
      <c r="B155" s="105">
        <v>7706187089</v>
      </c>
      <c r="C155" s="105">
        <v>228</v>
      </c>
      <c r="D155" s="106">
        <v>3080000000</v>
      </c>
      <c r="E155" s="107" t="s">
        <v>407</v>
      </c>
      <c r="F155" s="102" t="s">
        <v>5</v>
      </c>
      <c r="G155" s="102" t="s">
        <v>5</v>
      </c>
      <c r="H155" s="102"/>
      <c r="I155" s="102" t="s">
        <v>5</v>
      </c>
      <c r="J155" s="102"/>
      <c r="K155" s="103"/>
      <c r="L155" s="11"/>
      <c r="M155" s="11"/>
      <c r="N155" s="11"/>
    </row>
    <row r="156" spans="1:14" x14ac:dyDescent="0.25">
      <c r="A156" s="107" t="s">
        <v>953</v>
      </c>
      <c r="B156" s="105">
        <v>7706433961</v>
      </c>
      <c r="C156" s="105">
        <v>431962</v>
      </c>
      <c r="D156" s="106">
        <v>2010992000</v>
      </c>
      <c r="E156" s="107" t="s">
        <v>953</v>
      </c>
      <c r="F156" s="113" t="s">
        <v>5</v>
      </c>
      <c r="G156" s="113" t="s">
        <v>5</v>
      </c>
      <c r="H156" s="113" t="s">
        <v>5</v>
      </c>
      <c r="I156" s="113" t="s">
        <v>5</v>
      </c>
      <c r="J156" s="102"/>
      <c r="K156" s="103"/>
      <c r="L156" s="11"/>
      <c r="M156" s="11"/>
      <c r="N156" s="11"/>
    </row>
    <row r="157" spans="1:14" x14ac:dyDescent="0.25">
      <c r="A157" s="107" t="s">
        <v>157</v>
      </c>
      <c r="B157" s="105">
        <v>7734592593</v>
      </c>
      <c r="C157" s="105">
        <v>179</v>
      </c>
      <c r="D157" s="106">
        <v>2010660000</v>
      </c>
      <c r="E157" s="107" t="s">
        <v>157</v>
      </c>
      <c r="F157" s="102" t="s">
        <v>5</v>
      </c>
      <c r="G157" s="102" t="s">
        <v>5</v>
      </c>
      <c r="H157" s="102" t="s">
        <v>5</v>
      </c>
      <c r="I157" s="102" t="s">
        <v>5</v>
      </c>
      <c r="J157" s="102"/>
      <c r="K157" s="103"/>
      <c r="L157" s="11"/>
      <c r="M157" s="11"/>
      <c r="N157" s="11"/>
    </row>
    <row r="158" spans="1:14" x14ac:dyDescent="0.25">
      <c r="A158" s="107" t="s">
        <v>394</v>
      </c>
      <c r="B158" s="105">
        <v>7840393624</v>
      </c>
      <c r="C158" s="105">
        <v>189</v>
      </c>
      <c r="D158" s="106">
        <v>2010750000</v>
      </c>
      <c r="E158" s="107" t="s">
        <v>394</v>
      </c>
      <c r="F158" s="102" t="s">
        <v>5</v>
      </c>
      <c r="G158" s="102" t="s">
        <v>5</v>
      </c>
      <c r="H158" s="102" t="s">
        <v>5</v>
      </c>
      <c r="I158" s="102" t="s">
        <v>5</v>
      </c>
      <c r="J158" s="102"/>
      <c r="K158" s="103"/>
      <c r="L158" s="11"/>
      <c r="M158" s="11"/>
      <c r="N158" s="11"/>
    </row>
    <row r="159" spans="1:14" x14ac:dyDescent="0.25">
      <c r="A159" s="107" t="s">
        <v>408</v>
      </c>
      <c r="B159" s="105">
        <v>5254082630</v>
      </c>
      <c r="C159" s="105">
        <v>34</v>
      </c>
      <c r="D159" s="106">
        <v>2010150200</v>
      </c>
      <c r="E159" s="107" t="s">
        <v>408</v>
      </c>
      <c r="F159" s="102" t="s">
        <v>5</v>
      </c>
      <c r="G159" s="102" t="s">
        <v>5</v>
      </c>
      <c r="H159" s="102" t="s">
        <v>5</v>
      </c>
      <c r="I159" s="102" t="s">
        <v>5</v>
      </c>
      <c r="J159" s="102"/>
      <c r="K159" s="103"/>
      <c r="L159" s="11"/>
      <c r="M159" s="11"/>
      <c r="N159" s="11"/>
    </row>
    <row r="160" spans="1:14" x14ac:dyDescent="0.25">
      <c r="A160" s="107" t="s">
        <v>395</v>
      </c>
      <c r="B160" s="105">
        <v>5838000953</v>
      </c>
      <c r="C160" s="105">
        <v>8</v>
      </c>
      <c r="D160" s="106">
        <v>1090000000</v>
      </c>
      <c r="E160" s="107" t="s">
        <v>395</v>
      </c>
      <c r="F160" s="102" t="s">
        <v>5</v>
      </c>
      <c r="G160" s="102" t="s">
        <v>5</v>
      </c>
      <c r="H160" s="102"/>
      <c r="I160" s="102" t="s">
        <v>5</v>
      </c>
      <c r="J160" s="102"/>
      <c r="K160" s="103"/>
      <c r="L160" s="11"/>
      <c r="M160" s="11"/>
      <c r="N160" s="11"/>
    </row>
    <row r="161" spans="1:14" x14ac:dyDescent="0.25">
      <c r="A161" s="107" t="s">
        <v>159</v>
      </c>
      <c r="B161" s="105">
        <v>7024037370</v>
      </c>
      <c r="C161" s="105">
        <v>316804</v>
      </c>
      <c r="D161" s="106">
        <v>2010550001</v>
      </c>
      <c r="E161" s="107" t="s">
        <v>159</v>
      </c>
      <c r="F161" s="102" t="s">
        <v>5</v>
      </c>
      <c r="G161" s="102" t="s">
        <v>5</v>
      </c>
      <c r="H161" s="102" t="s">
        <v>5</v>
      </c>
      <c r="I161" s="102" t="s">
        <v>5</v>
      </c>
      <c r="J161" s="102"/>
      <c r="K161" s="103"/>
      <c r="L161" s="11"/>
      <c r="M161" s="11"/>
      <c r="N161" s="11"/>
    </row>
    <row r="162" spans="1:14" x14ac:dyDescent="0.25">
      <c r="A162" s="107" t="s">
        <v>161</v>
      </c>
      <c r="B162" s="105">
        <v>7024029499</v>
      </c>
      <c r="C162" s="105">
        <v>192</v>
      </c>
      <c r="D162" s="106">
        <v>2010780000</v>
      </c>
      <c r="E162" s="107" t="s">
        <v>161</v>
      </c>
      <c r="F162" s="102" t="s">
        <v>5</v>
      </c>
      <c r="G162" s="102" t="s">
        <v>5</v>
      </c>
      <c r="H162" s="102" t="s">
        <v>5</v>
      </c>
      <c r="I162" s="102" t="s">
        <v>5</v>
      </c>
      <c r="J162" s="102" t="s">
        <v>5</v>
      </c>
      <c r="K162" s="103"/>
      <c r="L162" s="11"/>
      <c r="M162" s="11"/>
      <c r="N162" s="11"/>
    </row>
    <row r="163" spans="1:14" x14ac:dyDescent="0.25">
      <c r="A163" s="107" t="s">
        <v>163</v>
      </c>
      <c r="B163" s="105">
        <v>1837004370</v>
      </c>
      <c r="C163" s="105">
        <v>77</v>
      </c>
      <c r="D163" s="106">
        <v>2010230306</v>
      </c>
      <c r="E163" s="107" t="s">
        <v>163</v>
      </c>
      <c r="F163" s="102" t="s">
        <v>5</v>
      </c>
      <c r="G163" s="102"/>
      <c r="H163" s="102" t="s">
        <v>5</v>
      </c>
      <c r="I163" s="102" t="s">
        <v>5</v>
      </c>
      <c r="J163" s="102"/>
      <c r="K163" s="103"/>
      <c r="L163" s="11"/>
      <c r="M163" s="11"/>
      <c r="N163" s="11"/>
    </row>
    <row r="164" spans="1:14" ht="14.25" customHeight="1" x14ac:dyDescent="0.25">
      <c r="A164" s="107" t="s">
        <v>165</v>
      </c>
      <c r="B164" s="105">
        <v>3329064483</v>
      </c>
      <c r="C164" s="105">
        <v>201363</v>
      </c>
      <c r="D164" s="106">
        <v>2010440300</v>
      </c>
      <c r="E164" s="107" t="s">
        <v>165</v>
      </c>
      <c r="F164" s="102" t="s">
        <v>5</v>
      </c>
      <c r="G164" s="102"/>
      <c r="H164" s="102" t="s">
        <v>5</v>
      </c>
      <c r="I164" s="102" t="s">
        <v>5</v>
      </c>
      <c r="J164" s="102"/>
      <c r="K164" s="103"/>
      <c r="L164" s="11"/>
      <c r="M164" s="11"/>
      <c r="N164" s="11"/>
    </row>
    <row r="165" spans="1:14" x14ac:dyDescent="0.25">
      <c r="A165" s="107" t="s">
        <v>167</v>
      </c>
      <c r="B165" s="105">
        <v>7706123550</v>
      </c>
      <c r="C165" s="105">
        <v>45</v>
      </c>
      <c r="D165" s="106">
        <v>2010230000</v>
      </c>
      <c r="E165" s="107" t="s">
        <v>167</v>
      </c>
      <c r="F165" s="102" t="s">
        <v>5</v>
      </c>
      <c r="G165" s="102" t="s">
        <v>5</v>
      </c>
      <c r="H165" s="102" t="s">
        <v>5</v>
      </c>
      <c r="I165" s="102" t="s">
        <v>5</v>
      </c>
      <c r="J165" s="102" t="s">
        <v>5</v>
      </c>
      <c r="K165" s="103"/>
      <c r="L165" s="11"/>
      <c r="M165" s="11"/>
      <c r="N165" s="11"/>
    </row>
    <row r="166" spans="1:14" x14ac:dyDescent="0.25">
      <c r="A166" s="107" t="s">
        <v>169</v>
      </c>
      <c r="B166" s="105">
        <v>7726523814</v>
      </c>
      <c r="C166" s="105">
        <v>111</v>
      </c>
      <c r="D166" s="106">
        <v>2010231100</v>
      </c>
      <c r="E166" s="107" t="s">
        <v>169</v>
      </c>
      <c r="F166" s="102" t="s">
        <v>5</v>
      </c>
      <c r="G166" s="102"/>
      <c r="H166" s="102" t="s">
        <v>5</v>
      </c>
      <c r="I166" s="102" t="s">
        <v>5</v>
      </c>
      <c r="J166" s="102"/>
      <c r="K166" s="103"/>
      <c r="L166" s="11"/>
      <c r="M166" s="11"/>
      <c r="N166" s="11"/>
    </row>
    <row r="167" spans="1:14" x14ac:dyDescent="0.25">
      <c r="A167" s="107" t="s">
        <v>171</v>
      </c>
      <c r="B167" s="105">
        <v>7706604582</v>
      </c>
      <c r="C167" s="105">
        <v>267</v>
      </c>
      <c r="D167" s="106">
        <v>2010240100</v>
      </c>
      <c r="E167" s="107" t="s">
        <v>171</v>
      </c>
      <c r="F167" s="102" t="s">
        <v>5</v>
      </c>
      <c r="G167" s="102" t="s">
        <v>5</v>
      </c>
      <c r="H167" s="102" t="s">
        <v>5</v>
      </c>
      <c r="I167" s="102" t="s">
        <v>5</v>
      </c>
      <c r="J167" s="102" t="s">
        <v>5</v>
      </c>
      <c r="K167" s="103"/>
      <c r="L167" s="11"/>
      <c r="M167" s="11"/>
      <c r="N167" s="11"/>
    </row>
    <row r="168" spans="1:14" x14ac:dyDescent="0.25">
      <c r="A168" s="107" t="s">
        <v>386</v>
      </c>
      <c r="B168" s="105">
        <v>5216017711</v>
      </c>
      <c r="C168" s="105">
        <v>331</v>
      </c>
      <c r="D168" s="106">
        <v>4150000000</v>
      </c>
      <c r="E168" s="107" t="s">
        <v>386</v>
      </c>
      <c r="F168" s="102" t="s">
        <v>5</v>
      </c>
      <c r="G168" s="102" t="s">
        <v>5</v>
      </c>
      <c r="H168" s="102"/>
      <c r="I168" s="102" t="s">
        <v>5</v>
      </c>
      <c r="J168" s="102"/>
      <c r="K168" s="103"/>
      <c r="L168" s="11"/>
      <c r="M168" s="11"/>
      <c r="N168" s="11"/>
    </row>
    <row r="169" spans="1:14" x14ac:dyDescent="0.25">
      <c r="A169" s="107" t="s">
        <v>173</v>
      </c>
      <c r="B169" s="105">
        <v>7706039242</v>
      </c>
      <c r="C169" s="105">
        <v>114</v>
      </c>
      <c r="D169" s="106">
        <v>2010240000</v>
      </c>
      <c r="E169" s="107" t="s">
        <v>173</v>
      </c>
      <c r="F169" s="102" t="s">
        <v>5</v>
      </c>
      <c r="G169" s="102" t="s">
        <v>5</v>
      </c>
      <c r="H169" s="102" t="s">
        <v>5</v>
      </c>
      <c r="I169" s="102" t="s">
        <v>5</v>
      </c>
      <c r="J169" s="102" t="s">
        <v>5</v>
      </c>
      <c r="K169" s="103"/>
      <c r="L169" s="11"/>
      <c r="M169" s="11"/>
      <c r="N169" s="11"/>
    </row>
    <row r="170" spans="1:14" x14ac:dyDescent="0.25">
      <c r="A170" s="108" t="s">
        <v>175</v>
      </c>
      <c r="B170" s="105">
        <v>3329051460</v>
      </c>
      <c r="C170" s="105">
        <v>151</v>
      </c>
      <c r="D170" s="106">
        <v>2010440000</v>
      </c>
      <c r="E170" s="108" t="s">
        <v>175</v>
      </c>
      <c r="F170" s="102" t="s">
        <v>5</v>
      </c>
      <c r="G170" s="102" t="s">
        <v>5</v>
      </c>
      <c r="H170" s="102" t="s">
        <v>5</v>
      </c>
      <c r="I170" s="102" t="s">
        <v>5</v>
      </c>
      <c r="J170" s="102"/>
      <c r="K170" s="103"/>
      <c r="L170" s="11"/>
      <c r="M170" s="11"/>
      <c r="N170" s="11"/>
    </row>
    <row r="171" spans="1:14" x14ac:dyDescent="0.25">
      <c r="A171" s="107" t="s">
        <v>390</v>
      </c>
      <c r="B171" s="105">
        <v>7751002460</v>
      </c>
      <c r="C171" s="105">
        <v>391705</v>
      </c>
      <c r="D171" s="106">
        <v>4030000000</v>
      </c>
      <c r="E171" s="107" t="s">
        <v>390</v>
      </c>
      <c r="F171" s="102" t="s">
        <v>5</v>
      </c>
      <c r="G171" s="102" t="s">
        <v>5</v>
      </c>
      <c r="H171" s="102"/>
      <c r="I171" s="102" t="s">
        <v>5</v>
      </c>
      <c r="J171" s="102"/>
      <c r="K171" s="103"/>
      <c r="L171" s="11"/>
      <c r="M171" s="11"/>
      <c r="N171" s="11"/>
    </row>
    <row r="172" spans="1:14" x14ac:dyDescent="0.25">
      <c r="A172" s="107" t="s">
        <v>247</v>
      </c>
      <c r="B172" s="105">
        <v>6916013425</v>
      </c>
      <c r="C172" s="105">
        <v>132192</v>
      </c>
      <c r="D172" s="106">
        <v>2010620400</v>
      </c>
      <c r="E172" s="107" t="s">
        <v>247</v>
      </c>
      <c r="F172" s="113" t="s">
        <v>5</v>
      </c>
      <c r="G172" s="102" t="s">
        <v>5</v>
      </c>
      <c r="H172" s="113"/>
      <c r="I172" s="113" t="s">
        <v>5</v>
      </c>
      <c r="J172" s="102" t="s">
        <v>5</v>
      </c>
      <c r="K172" s="103"/>
      <c r="L172" s="11"/>
      <c r="M172" s="11"/>
      <c r="N172" s="11"/>
    </row>
    <row r="173" spans="1:14" x14ac:dyDescent="0.25">
      <c r="A173" s="107" t="s">
        <v>177</v>
      </c>
      <c r="B173" s="105">
        <v>7706609414</v>
      </c>
      <c r="C173" s="105">
        <v>115</v>
      </c>
      <c r="D173" s="106">
        <v>2010240200</v>
      </c>
      <c r="E173" s="107" t="s">
        <v>177</v>
      </c>
      <c r="F173" s="102" t="s">
        <v>5</v>
      </c>
      <c r="G173" s="102" t="s">
        <v>5</v>
      </c>
      <c r="H173" s="102" t="s">
        <v>5</v>
      </c>
      <c r="I173" s="102" t="s">
        <v>5</v>
      </c>
      <c r="J173" s="102"/>
      <c r="K173" s="103"/>
      <c r="L173" s="11"/>
      <c r="M173" s="11"/>
      <c r="N173" s="11"/>
    </row>
    <row r="174" spans="1:14" x14ac:dyDescent="0.25">
      <c r="A174" s="107" t="s">
        <v>179</v>
      </c>
      <c r="B174" s="105">
        <v>6629020789</v>
      </c>
      <c r="C174" s="105">
        <v>131</v>
      </c>
      <c r="D174" s="106">
        <v>2010242000</v>
      </c>
      <c r="E174" s="107" t="s">
        <v>179</v>
      </c>
      <c r="F174" s="102" t="s">
        <v>5</v>
      </c>
      <c r="G174" s="102"/>
      <c r="H174" s="102" t="s">
        <v>5</v>
      </c>
      <c r="I174" s="102" t="s">
        <v>5</v>
      </c>
      <c r="J174" s="102"/>
      <c r="K174" s="103"/>
      <c r="L174" s="11"/>
      <c r="M174" s="11"/>
      <c r="N174" s="11"/>
    </row>
    <row r="175" spans="1:14" x14ac:dyDescent="0.25">
      <c r="A175" s="107" t="s">
        <v>371</v>
      </c>
      <c r="B175" s="105">
        <v>7706804447</v>
      </c>
      <c r="C175" s="105">
        <v>339228</v>
      </c>
      <c r="D175" s="106">
        <v>6010000000</v>
      </c>
      <c r="E175" s="107" t="s">
        <v>371</v>
      </c>
      <c r="F175" s="102" t="s">
        <v>5</v>
      </c>
      <c r="G175" s="102" t="s">
        <v>5</v>
      </c>
      <c r="H175" s="102"/>
      <c r="I175" s="102" t="s">
        <v>5</v>
      </c>
      <c r="J175" s="102"/>
      <c r="K175" s="103"/>
      <c r="L175" s="11"/>
      <c r="M175" s="11"/>
      <c r="N175" s="11"/>
    </row>
    <row r="176" spans="1:14" x14ac:dyDescent="0.25">
      <c r="A176" s="108" t="s">
        <v>362</v>
      </c>
      <c r="B176" s="105">
        <v>7706641432</v>
      </c>
      <c r="C176" s="105">
        <v>18</v>
      </c>
      <c r="D176" s="106">
        <v>2010020100</v>
      </c>
      <c r="E176" s="108" t="s">
        <v>362</v>
      </c>
      <c r="F176" s="102" t="s">
        <v>5</v>
      </c>
      <c r="G176" s="102" t="s">
        <v>5</v>
      </c>
      <c r="H176" s="102" t="s">
        <v>5</v>
      </c>
      <c r="I176" s="102" t="s">
        <v>5</v>
      </c>
      <c r="J176" s="102"/>
      <c r="K176" s="103"/>
      <c r="L176" s="11"/>
      <c r="M176" s="11"/>
      <c r="N176" s="11"/>
    </row>
    <row r="177" spans="1:14" ht="81" customHeight="1" x14ac:dyDescent="0.25">
      <c r="A177" s="112" t="s">
        <v>954</v>
      </c>
      <c r="B177" s="105">
        <v>7726390113</v>
      </c>
      <c r="C177" s="124">
        <v>470332</v>
      </c>
      <c r="D177" s="106">
        <v>2010411000</v>
      </c>
      <c r="E177" s="112" t="s">
        <v>954</v>
      </c>
      <c r="F177" s="102" t="s">
        <v>5</v>
      </c>
      <c r="G177" s="102" t="s">
        <v>5</v>
      </c>
      <c r="H177" s="102" t="s">
        <v>5</v>
      </c>
      <c r="I177" s="102" t="s">
        <v>5</v>
      </c>
      <c r="J177" s="102"/>
      <c r="K177" s="103"/>
      <c r="L177" s="11"/>
      <c r="M177" s="11"/>
      <c r="N177" s="11"/>
    </row>
    <row r="178" spans="1:14" ht="42" customHeight="1" x14ac:dyDescent="0.25">
      <c r="A178" s="107" t="s">
        <v>183</v>
      </c>
      <c r="B178" s="105">
        <v>7536087140</v>
      </c>
      <c r="C178" s="105">
        <v>19</v>
      </c>
      <c r="D178" s="106">
        <v>2010020200</v>
      </c>
      <c r="E178" s="107" t="s">
        <v>183</v>
      </c>
      <c r="F178" s="102" t="s">
        <v>5</v>
      </c>
      <c r="G178" s="102"/>
      <c r="H178" s="102" t="s">
        <v>5</v>
      </c>
      <c r="I178" s="102" t="s">
        <v>5</v>
      </c>
      <c r="J178" s="102"/>
      <c r="K178" s="103"/>
      <c r="L178" s="11"/>
      <c r="M178" s="11"/>
      <c r="N178" s="11"/>
    </row>
    <row r="179" spans="1:14" x14ac:dyDescent="0.25">
      <c r="A179" s="127" t="s">
        <v>964</v>
      </c>
      <c r="B179" s="124">
        <v>6629020796</v>
      </c>
      <c r="C179" s="124">
        <v>129</v>
      </c>
      <c r="D179" s="128">
        <v>2010241800</v>
      </c>
      <c r="E179" s="127" t="s">
        <v>964</v>
      </c>
      <c r="F179" s="113" t="s">
        <v>5</v>
      </c>
      <c r="G179" s="113" t="s">
        <v>5</v>
      </c>
      <c r="H179" s="113" t="s">
        <v>5</v>
      </c>
      <c r="I179" s="113" t="s">
        <v>5</v>
      </c>
      <c r="J179" s="113" t="s">
        <v>5</v>
      </c>
      <c r="K179" s="103"/>
      <c r="L179" s="11"/>
      <c r="M179" s="11"/>
      <c r="N179" s="11"/>
    </row>
    <row r="180" spans="1:14" x14ac:dyDescent="0.25">
      <c r="A180" s="107" t="s">
        <v>413</v>
      </c>
      <c r="B180" s="105">
        <v>6608004641</v>
      </c>
      <c r="C180" s="105">
        <v>11</v>
      </c>
      <c r="D180" s="106">
        <v>1120000000</v>
      </c>
      <c r="E180" s="107" t="s">
        <v>413</v>
      </c>
      <c r="F180" s="102" t="s">
        <v>5</v>
      </c>
      <c r="G180" s="102" t="s">
        <v>5</v>
      </c>
      <c r="H180" s="102"/>
      <c r="I180" s="102" t="s">
        <v>5</v>
      </c>
      <c r="J180" s="102"/>
      <c r="K180" s="103"/>
      <c r="L180" s="11"/>
      <c r="M180" s="11"/>
      <c r="N180" s="11"/>
    </row>
    <row r="181" spans="1:14" x14ac:dyDescent="0.25">
      <c r="A181" s="107" t="s">
        <v>187</v>
      </c>
      <c r="B181" s="105">
        <v>6629022962</v>
      </c>
      <c r="C181" s="105">
        <v>196</v>
      </c>
      <c r="D181" s="106">
        <v>2010800000</v>
      </c>
      <c r="E181" s="107" t="s">
        <v>187</v>
      </c>
      <c r="F181" s="102" t="s">
        <v>5</v>
      </c>
      <c r="G181" s="102" t="s">
        <v>5</v>
      </c>
      <c r="H181" s="102" t="s">
        <v>5</v>
      </c>
      <c r="I181" s="102" t="s">
        <v>5</v>
      </c>
      <c r="J181" s="102"/>
      <c r="K181" s="103"/>
      <c r="L181" s="11"/>
      <c r="M181" s="11"/>
      <c r="N181" s="11"/>
    </row>
    <row r="182" spans="1:14" x14ac:dyDescent="0.25">
      <c r="A182" s="107" t="s">
        <v>421</v>
      </c>
      <c r="B182" s="105">
        <v>7706801975</v>
      </c>
      <c r="C182" s="105">
        <v>329348</v>
      </c>
      <c r="D182" s="106">
        <v>3090000000</v>
      </c>
      <c r="E182" s="107" t="s">
        <v>421</v>
      </c>
      <c r="F182" s="102" t="s">
        <v>5</v>
      </c>
      <c r="G182" s="102" t="s">
        <v>5</v>
      </c>
      <c r="H182" s="102"/>
      <c r="I182" s="102" t="s">
        <v>5</v>
      </c>
      <c r="J182" s="102"/>
      <c r="K182" s="103"/>
      <c r="L182" s="11"/>
      <c r="M182" s="11"/>
      <c r="N182" s="11"/>
    </row>
    <row r="183" spans="1:14" x14ac:dyDescent="0.25">
      <c r="A183" s="107" t="s">
        <v>389</v>
      </c>
      <c r="B183" s="105">
        <v>4025442583</v>
      </c>
      <c r="C183" s="105">
        <v>390564</v>
      </c>
      <c r="D183" s="106">
        <v>4040000000</v>
      </c>
      <c r="E183" s="107" t="s">
        <v>389</v>
      </c>
      <c r="F183" s="102" t="s">
        <v>5</v>
      </c>
      <c r="G183" s="102" t="s">
        <v>5</v>
      </c>
      <c r="H183" s="102"/>
      <c r="I183" s="102" t="s">
        <v>5</v>
      </c>
      <c r="J183" s="102"/>
      <c r="K183" s="103"/>
      <c r="L183" s="11"/>
      <c r="M183" s="11"/>
      <c r="N183" s="11"/>
    </row>
    <row r="184" spans="1:14" x14ac:dyDescent="0.25">
      <c r="A184" s="107" t="s">
        <v>189</v>
      </c>
      <c r="B184" s="105" t="s">
        <v>242</v>
      </c>
      <c r="C184" s="105">
        <v>86</v>
      </c>
      <c r="D184" s="106">
        <v>2010230700</v>
      </c>
      <c r="E184" s="107" t="s">
        <v>189</v>
      </c>
      <c r="F184" s="102" t="s">
        <v>5</v>
      </c>
      <c r="G184" s="102" t="s">
        <v>5</v>
      </c>
      <c r="H184" s="102" t="s">
        <v>5</v>
      </c>
      <c r="I184" s="102" t="s">
        <v>5</v>
      </c>
      <c r="J184" s="102" t="s">
        <v>5</v>
      </c>
      <c r="K184" s="103"/>
      <c r="L184" s="11"/>
      <c r="M184" s="11"/>
      <c r="N184" s="11"/>
    </row>
    <row r="185" spans="1:14" x14ac:dyDescent="0.25">
      <c r="A185" s="107" t="s">
        <v>692</v>
      </c>
      <c r="B185" s="105">
        <v>7726750415</v>
      </c>
      <c r="C185" s="105">
        <v>366881</v>
      </c>
      <c r="D185" s="106">
        <v>2010911000</v>
      </c>
      <c r="E185" s="107" t="s">
        <v>692</v>
      </c>
      <c r="F185" s="102" t="s">
        <v>5</v>
      </c>
      <c r="G185" s="102" t="s">
        <v>5</v>
      </c>
      <c r="H185" s="102" t="s">
        <v>5</v>
      </c>
      <c r="I185" s="102" t="s">
        <v>5</v>
      </c>
      <c r="J185" s="102"/>
      <c r="K185" s="103"/>
      <c r="L185" s="11"/>
      <c r="M185" s="11"/>
      <c r="N185" s="11"/>
    </row>
    <row r="186" spans="1:14" x14ac:dyDescent="0.25">
      <c r="A186" s="108" t="s">
        <v>519</v>
      </c>
      <c r="B186" s="105">
        <v>7704765961</v>
      </c>
      <c r="C186" s="105">
        <v>362</v>
      </c>
      <c r="D186" s="106">
        <v>2010591306</v>
      </c>
      <c r="E186" s="108" t="s">
        <v>519</v>
      </c>
      <c r="F186" s="116"/>
      <c r="G186" s="102"/>
      <c r="H186" s="125" t="s">
        <v>1165</v>
      </c>
      <c r="I186" s="125" t="s">
        <v>1165</v>
      </c>
      <c r="J186" s="102"/>
      <c r="K186" s="103"/>
      <c r="L186" s="11"/>
      <c r="M186" s="11"/>
      <c r="N186" s="11"/>
    </row>
    <row r="187" spans="1:14" x14ac:dyDescent="0.25">
      <c r="A187" s="107" t="s">
        <v>191</v>
      </c>
      <c r="B187" s="105">
        <v>7706723156</v>
      </c>
      <c r="C187" s="105">
        <v>329</v>
      </c>
      <c r="D187" s="106">
        <v>2010870000</v>
      </c>
      <c r="E187" s="107" t="s">
        <v>191</v>
      </c>
      <c r="F187" s="102" t="s">
        <v>5</v>
      </c>
      <c r="G187" s="102" t="s">
        <v>5</v>
      </c>
      <c r="H187" s="102" t="s">
        <v>5</v>
      </c>
      <c r="I187" s="102" t="s">
        <v>5</v>
      </c>
      <c r="J187" s="102"/>
      <c r="K187" s="103"/>
      <c r="L187" s="11"/>
      <c r="M187" s="11"/>
      <c r="N187" s="11"/>
    </row>
    <row r="188" spans="1:14" x14ac:dyDescent="0.25">
      <c r="A188" s="107" t="s">
        <v>193</v>
      </c>
      <c r="B188" s="105">
        <v>7806394392</v>
      </c>
      <c r="C188" s="105">
        <v>197</v>
      </c>
      <c r="D188" s="106">
        <v>2010820000</v>
      </c>
      <c r="E188" s="107" t="s">
        <v>193</v>
      </c>
      <c r="F188" s="102" t="s">
        <v>5</v>
      </c>
      <c r="G188" s="102" t="s">
        <v>5</v>
      </c>
      <c r="H188" s="102" t="s">
        <v>5</v>
      </c>
      <c r="I188" s="102" t="s">
        <v>5</v>
      </c>
      <c r="J188" s="102" t="s">
        <v>5</v>
      </c>
      <c r="K188" s="103"/>
      <c r="L188" s="11"/>
      <c r="M188" s="11"/>
      <c r="N188" s="11"/>
    </row>
    <row r="189" spans="1:14" x14ac:dyDescent="0.25">
      <c r="A189" s="107" t="s">
        <v>195</v>
      </c>
      <c r="B189" s="105">
        <v>7723564851</v>
      </c>
      <c r="C189" s="105">
        <v>31</v>
      </c>
      <c r="D189" s="106">
        <v>2010140000</v>
      </c>
      <c r="E189" s="107" t="s">
        <v>195</v>
      </c>
      <c r="F189" s="102" t="s">
        <v>5</v>
      </c>
      <c r="G189" s="102" t="s">
        <v>5</v>
      </c>
      <c r="H189" s="102" t="s">
        <v>5</v>
      </c>
      <c r="I189" s="102" t="s">
        <v>5</v>
      </c>
      <c r="J189" s="102" t="s">
        <v>5</v>
      </c>
      <c r="K189" s="103"/>
      <c r="L189" s="11"/>
      <c r="M189" s="11"/>
      <c r="N189" s="11"/>
    </row>
    <row r="190" spans="1:14" x14ac:dyDescent="0.25">
      <c r="A190" s="107" t="s">
        <v>384</v>
      </c>
      <c r="B190" s="105">
        <v>5024076079</v>
      </c>
      <c r="C190" s="105">
        <v>271</v>
      </c>
      <c r="D190" s="106">
        <v>2010290000</v>
      </c>
      <c r="E190" s="107" t="s">
        <v>384</v>
      </c>
      <c r="F190" s="102" t="s">
        <v>5</v>
      </c>
      <c r="G190" s="102" t="s">
        <v>5</v>
      </c>
      <c r="H190" s="102" t="s">
        <v>5</v>
      </c>
      <c r="I190" s="102" t="s">
        <v>5</v>
      </c>
      <c r="J190" s="102"/>
      <c r="K190" s="103"/>
      <c r="L190" s="11"/>
      <c r="M190" s="11"/>
      <c r="N190" s="11"/>
    </row>
    <row r="191" spans="1:14" x14ac:dyDescent="0.25">
      <c r="A191" s="107" t="s">
        <v>528</v>
      </c>
      <c r="B191" s="105">
        <v>3801085668</v>
      </c>
      <c r="C191" s="105">
        <v>122</v>
      </c>
      <c r="D191" s="106">
        <v>2010240900</v>
      </c>
      <c r="E191" s="107" t="s">
        <v>528</v>
      </c>
      <c r="F191" s="116"/>
      <c r="G191" s="102"/>
      <c r="H191" s="125" t="s">
        <v>1165</v>
      </c>
      <c r="I191" s="125" t="s">
        <v>1165</v>
      </c>
      <c r="J191" s="102"/>
      <c r="K191" s="103"/>
      <c r="L191" s="11"/>
      <c r="M191" s="11"/>
      <c r="N191" s="11"/>
    </row>
    <row r="192" spans="1:14" x14ac:dyDescent="0.25">
      <c r="A192" s="108" t="s">
        <v>372</v>
      </c>
      <c r="B192" s="105">
        <v>7715470328</v>
      </c>
      <c r="C192" s="105">
        <v>395865</v>
      </c>
      <c r="D192" s="106">
        <v>6080000000</v>
      </c>
      <c r="E192" s="108" t="s">
        <v>372</v>
      </c>
      <c r="F192" s="102" t="s">
        <v>5</v>
      </c>
      <c r="G192" s="102" t="s">
        <v>5</v>
      </c>
      <c r="H192" s="102"/>
      <c r="I192" s="102" t="s">
        <v>5</v>
      </c>
      <c r="J192" s="102"/>
      <c r="K192" s="103"/>
      <c r="L192" s="11"/>
      <c r="M192" s="11"/>
      <c r="N192" s="11"/>
    </row>
    <row r="193" spans="1:14" x14ac:dyDescent="0.25">
      <c r="A193" s="107" t="s">
        <v>197</v>
      </c>
      <c r="B193" s="105">
        <v>1829008035</v>
      </c>
      <c r="C193" s="105">
        <v>71</v>
      </c>
      <c r="D193" s="106">
        <v>2010230300</v>
      </c>
      <c r="E193" s="107" t="s">
        <v>197</v>
      </c>
      <c r="F193" s="102" t="s">
        <v>5</v>
      </c>
      <c r="G193" s="102" t="s">
        <v>5</v>
      </c>
      <c r="H193" s="102" t="s">
        <v>5</v>
      </c>
      <c r="I193" s="102" t="s">
        <v>5</v>
      </c>
      <c r="J193" s="102" t="s">
        <v>5</v>
      </c>
      <c r="K193" s="103"/>
      <c r="L193" s="11"/>
      <c r="M193" s="11"/>
      <c r="N193" s="11"/>
    </row>
    <row r="194" spans="1:14" x14ac:dyDescent="0.25">
      <c r="A194" s="107" t="s">
        <v>199</v>
      </c>
      <c r="B194" s="105">
        <v>5053055010</v>
      </c>
      <c r="C194" s="105">
        <v>54</v>
      </c>
      <c r="D194" s="106">
        <v>2010230110</v>
      </c>
      <c r="E194" s="107" t="s">
        <v>199</v>
      </c>
      <c r="F194" s="102" t="s">
        <v>5</v>
      </c>
      <c r="G194" s="102"/>
      <c r="H194" s="102" t="s">
        <v>5</v>
      </c>
      <c r="I194" s="102" t="s">
        <v>5</v>
      </c>
      <c r="J194" s="102"/>
      <c r="K194" s="103"/>
      <c r="L194" s="11"/>
      <c r="M194" s="11"/>
      <c r="N194" s="11"/>
    </row>
    <row r="195" spans="1:14" x14ac:dyDescent="0.25">
      <c r="A195" s="107" t="s">
        <v>201</v>
      </c>
      <c r="B195" s="105">
        <v>6629026420</v>
      </c>
      <c r="C195" s="105">
        <v>190116</v>
      </c>
      <c r="D195" s="106">
        <v>2010800800</v>
      </c>
      <c r="E195" s="107" t="s">
        <v>201</v>
      </c>
      <c r="F195" s="102" t="s">
        <v>5</v>
      </c>
      <c r="G195" s="102"/>
      <c r="H195" s="102" t="s">
        <v>5</v>
      </c>
      <c r="I195" s="102" t="s">
        <v>5</v>
      </c>
      <c r="J195" s="102"/>
      <c r="K195" s="103"/>
      <c r="L195" s="11"/>
      <c r="M195" s="11"/>
      <c r="N195" s="11"/>
    </row>
    <row r="196" spans="1:14" x14ac:dyDescent="0.25">
      <c r="A196" s="107" t="s">
        <v>203</v>
      </c>
      <c r="B196" s="105">
        <v>1402047530</v>
      </c>
      <c r="C196" s="105">
        <v>21</v>
      </c>
      <c r="D196" s="106">
        <v>2010020400</v>
      </c>
      <c r="E196" s="107" t="s">
        <v>203</v>
      </c>
      <c r="F196" s="102" t="s">
        <v>5</v>
      </c>
      <c r="G196" s="102" t="s">
        <v>5</v>
      </c>
      <c r="H196" s="102" t="s">
        <v>5</v>
      </c>
      <c r="I196" s="102" t="s">
        <v>5</v>
      </c>
      <c r="J196" s="102"/>
      <c r="K196" s="103"/>
      <c r="L196" s="11"/>
      <c r="M196" s="11"/>
      <c r="N196" s="11"/>
    </row>
    <row r="197" spans="1:14" x14ac:dyDescent="0.25">
      <c r="A197" s="107" t="s">
        <v>493</v>
      </c>
      <c r="B197" s="105">
        <v>1402048660</v>
      </c>
      <c r="C197" s="105">
        <v>330</v>
      </c>
      <c r="D197" s="106">
        <v>2060000000</v>
      </c>
      <c r="E197" s="107" t="s">
        <v>493</v>
      </c>
      <c r="F197" s="102" t="s">
        <v>5</v>
      </c>
      <c r="G197" s="102" t="s">
        <v>5</v>
      </c>
      <c r="H197" s="102" t="s">
        <v>1172</v>
      </c>
      <c r="I197" s="102"/>
      <c r="J197" s="102"/>
      <c r="K197" s="103"/>
      <c r="L197" s="11"/>
      <c r="M197" s="11"/>
      <c r="N197" s="11"/>
    </row>
    <row r="198" spans="1:14" x14ac:dyDescent="0.25">
      <c r="A198" s="107" t="s">
        <v>403</v>
      </c>
      <c r="B198" s="105">
        <v>2901255495</v>
      </c>
      <c r="C198" s="105">
        <v>390341</v>
      </c>
      <c r="D198" s="106">
        <v>1140000000</v>
      </c>
      <c r="E198" s="107" t="s">
        <v>403</v>
      </c>
      <c r="F198" s="102" t="s">
        <v>5</v>
      </c>
      <c r="G198" s="102" t="s">
        <v>5</v>
      </c>
      <c r="H198" s="102"/>
      <c r="I198" s="102" t="s">
        <v>5</v>
      </c>
      <c r="J198" s="102"/>
      <c r="K198" s="103"/>
      <c r="L198" s="11"/>
      <c r="M198" s="11"/>
      <c r="N198" s="11"/>
    </row>
    <row r="199" spans="1:14" x14ac:dyDescent="0.25">
      <c r="A199" s="107" t="s">
        <v>402</v>
      </c>
      <c r="B199" s="105">
        <v>7724313681</v>
      </c>
      <c r="C199" s="105">
        <v>396021</v>
      </c>
      <c r="D199" s="106">
        <v>4100000000</v>
      </c>
      <c r="E199" s="107" t="s">
        <v>402</v>
      </c>
      <c r="F199" s="102" t="s">
        <v>5</v>
      </c>
      <c r="G199" s="102" t="s">
        <v>5</v>
      </c>
      <c r="H199" s="102"/>
      <c r="I199" s="102" t="s">
        <v>5</v>
      </c>
      <c r="J199" s="102"/>
      <c r="K199" s="103"/>
      <c r="L199" s="11"/>
      <c r="M199" s="11"/>
      <c r="N199" s="11"/>
    </row>
    <row r="200" spans="1:14" x14ac:dyDescent="0.25">
      <c r="A200" s="108" t="s">
        <v>205</v>
      </c>
      <c r="B200" s="105">
        <v>2106005156</v>
      </c>
      <c r="C200" s="105">
        <v>361</v>
      </c>
      <c r="D200" s="106">
        <v>2010230943</v>
      </c>
      <c r="E200" s="108" t="s">
        <v>205</v>
      </c>
      <c r="F200" s="102" t="s">
        <v>5</v>
      </c>
      <c r="G200" s="102" t="s">
        <v>5</v>
      </c>
      <c r="H200" s="102" t="s">
        <v>5</v>
      </c>
      <c r="I200" s="102" t="s">
        <v>5</v>
      </c>
      <c r="J200" s="102"/>
      <c r="K200" s="103"/>
      <c r="L200" s="11"/>
      <c r="M200" s="11"/>
      <c r="N200" s="11"/>
    </row>
    <row r="201" spans="1:14" x14ac:dyDescent="0.25">
      <c r="A201" s="107" t="s">
        <v>207</v>
      </c>
      <c r="B201" s="105">
        <v>7718083574</v>
      </c>
      <c r="C201" s="105">
        <v>136</v>
      </c>
      <c r="D201" s="106">
        <v>2010270000</v>
      </c>
      <c r="E201" s="107" t="s">
        <v>207</v>
      </c>
      <c r="F201" s="102" t="s">
        <v>5</v>
      </c>
      <c r="G201" s="102" t="s">
        <v>5</v>
      </c>
      <c r="H201" s="102" t="s">
        <v>5</v>
      </c>
      <c r="I201" s="102" t="s">
        <v>5</v>
      </c>
      <c r="J201" s="102"/>
      <c r="K201" s="103"/>
      <c r="L201" s="11"/>
      <c r="M201" s="11"/>
      <c r="N201" s="11"/>
    </row>
    <row r="202" spans="1:14" x14ac:dyDescent="0.25">
      <c r="A202" s="107" t="s">
        <v>209</v>
      </c>
      <c r="B202" s="105">
        <v>5035037441</v>
      </c>
      <c r="C202" s="105">
        <v>198</v>
      </c>
      <c r="D202" s="106">
        <v>2010830000</v>
      </c>
      <c r="E202" s="107" t="s">
        <v>209</v>
      </c>
      <c r="F202" s="102" t="s">
        <v>5</v>
      </c>
      <c r="G202" s="102"/>
      <c r="H202" s="102" t="s">
        <v>5</v>
      </c>
      <c r="I202" s="102" t="s">
        <v>5</v>
      </c>
      <c r="J202" s="102"/>
      <c r="K202" s="103"/>
      <c r="L202" s="11"/>
      <c r="M202" s="11"/>
      <c r="N202" s="11"/>
    </row>
    <row r="203" spans="1:14" x14ac:dyDescent="0.25">
      <c r="A203" s="107" t="s">
        <v>211</v>
      </c>
      <c r="B203" s="105">
        <v>2453013555</v>
      </c>
      <c r="C203" s="105">
        <v>200</v>
      </c>
      <c r="D203" s="106">
        <v>2010840000</v>
      </c>
      <c r="E203" s="107" t="s">
        <v>211</v>
      </c>
      <c r="F203" s="129" t="s">
        <v>5</v>
      </c>
      <c r="G203" s="129" t="s">
        <v>5</v>
      </c>
      <c r="H203" s="129" t="s">
        <v>5</v>
      </c>
      <c r="I203" s="129" t="s">
        <v>5</v>
      </c>
      <c r="J203" s="102" t="s">
        <v>5</v>
      </c>
      <c r="K203" s="103"/>
      <c r="L203" s="11"/>
      <c r="M203" s="11"/>
      <c r="N203" s="11"/>
    </row>
    <row r="204" spans="1:14" x14ac:dyDescent="0.25">
      <c r="A204" s="107" t="s">
        <v>396</v>
      </c>
      <c r="B204" s="105">
        <v>6630002336</v>
      </c>
      <c r="C204" s="105">
        <v>5</v>
      </c>
      <c r="D204" s="106">
        <v>1050000000</v>
      </c>
      <c r="E204" s="107" t="s">
        <v>396</v>
      </c>
      <c r="F204" s="102" t="s">
        <v>5</v>
      </c>
      <c r="G204" s="102" t="s">
        <v>5</v>
      </c>
      <c r="H204" s="102"/>
      <c r="I204" s="102" t="s">
        <v>5</v>
      </c>
      <c r="J204" s="102"/>
      <c r="K204" s="103"/>
      <c r="L204" s="11"/>
      <c r="M204" s="11"/>
      <c r="N204" s="11"/>
    </row>
    <row r="205" spans="1:14" x14ac:dyDescent="0.25">
      <c r="A205" s="108" t="s">
        <v>640</v>
      </c>
      <c r="B205" s="105">
        <v>7459003496</v>
      </c>
      <c r="C205" s="105">
        <v>387083</v>
      </c>
      <c r="D205" s="106">
        <v>2010912000</v>
      </c>
      <c r="E205" s="108" t="s">
        <v>640</v>
      </c>
      <c r="F205" s="102" t="s">
        <v>5</v>
      </c>
      <c r="G205" s="102" t="s">
        <v>5</v>
      </c>
      <c r="H205" s="102" t="s">
        <v>5</v>
      </c>
      <c r="I205" s="102" t="s">
        <v>5</v>
      </c>
      <c r="J205" s="102"/>
      <c r="K205" s="103"/>
      <c r="L205" s="11"/>
      <c r="M205" s="11"/>
      <c r="N205" s="11"/>
    </row>
    <row r="206" spans="1:14" x14ac:dyDescent="0.25">
      <c r="A206" s="104" t="s">
        <v>1173</v>
      </c>
      <c r="B206" s="119" t="s">
        <v>1174</v>
      </c>
      <c r="C206" s="105">
        <v>251789</v>
      </c>
      <c r="D206" s="106">
        <v>2010021520</v>
      </c>
      <c r="E206" s="104" t="s">
        <v>1173</v>
      </c>
      <c r="F206" s="118"/>
      <c r="G206" s="102"/>
      <c r="H206" s="118"/>
      <c r="I206" s="118"/>
      <c r="J206" s="102"/>
      <c r="K206" s="103"/>
      <c r="L206" s="11"/>
      <c r="M206" s="11"/>
      <c r="N206" s="11"/>
    </row>
    <row r="207" spans="1:14" x14ac:dyDescent="0.25">
      <c r="A207" s="107" t="s">
        <v>482</v>
      </c>
      <c r="B207" s="114">
        <v>20092434304</v>
      </c>
      <c r="C207" s="114">
        <v>257652</v>
      </c>
      <c r="D207" s="106">
        <v>2010021501</v>
      </c>
      <c r="E207" s="107" t="s">
        <v>482</v>
      </c>
      <c r="F207" s="118"/>
      <c r="G207" s="102"/>
      <c r="H207" s="118"/>
      <c r="I207" s="118"/>
      <c r="J207" s="102"/>
      <c r="K207" s="103"/>
      <c r="L207" s="11"/>
      <c r="M207" s="11"/>
      <c r="N207" s="11"/>
    </row>
    <row r="208" spans="1:14" x14ac:dyDescent="0.25">
      <c r="A208" s="107" t="s">
        <v>1175</v>
      </c>
      <c r="B208" s="105" t="s">
        <v>1176</v>
      </c>
      <c r="C208" s="105">
        <v>248957</v>
      </c>
      <c r="D208" s="106">
        <v>2010230914</v>
      </c>
      <c r="E208" s="107" t="s">
        <v>1175</v>
      </c>
      <c r="F208" s="118"/>
      <c r="G208" s="102"/>
      <c r="H208" s="118"/>
      <c r="I208" s="118"/>
      <c r="J208" s="102"/>
      <c r="K208" s="103"/>
      <c r="L208" s="11"/>
      <c r="M208" s="11"/>
      <c r="N208" s="11"/>
    </row>
    <row r="209" spans="1:14" x14ac:dyDescent="0.25">
      <c r="A209" s="108" t="s">
        <v>733</v>
      </c>
      <c r="B209" s="109" t="s">
        <v>1177</v>
      </c>
      <c r="C209" s="109">
        <v>230025</v>
      </c>
      <c r="D209" s="106">
        <v>2010021310</v>
      </c>
      <c r="E209" s="108" t="s">
        <v>733</v>
      </c>
      <c r="F209" s="118"/>
      <c r="G209" s="102"/>
      <c r="H209" s="118"/>
      <c r="I209" s="118"/>
      <c r="J209" s="102"/>
      <c r="K209" s="103"/>
      <c r="L209" s="11"/>
      <c r="M209" s="11"/>
      <c r="N209" s="11"/>
    </row>
    <row r="210" spans="1:14" x14ac:dyDescent="0.25">
      <c r="A210" s="107" t="s">
        <v>677</v>
      </c>
      <c r="B210" s="105" t="s">
        <v>1178</v>
      </c>
      <c r="C210" s="105">
        <v>149623</v>
      </c>
      <c r="D210" s="106">
        <v>2010230913</v>
      </c>
      <c r="E210" s="107" t="s">
        <v>677</v>
      </c>
      <c r="F210" s="118"/>
      <c r="G210" s="102"/>
      <c r="H210" s="118"/>
      <c r="I210" s="118"/>
      <c r="J210" s="102"/>
      <c r="K210" s="103"/>
      <c r="L210" s="11"/>
      <c r="M210" s="11"/>
      <c r="N210" s="11"/>
    </row>
    <row r="211" spans="1:14" x14ac:dyDescent="0.25">
      <c r="A211" s="104" t="s">
        <v>452</v>
      </c>
      <c r="B211" s="110">
        <v>124215706</v>
      </c>
      <c r="C211" s="110">
        <v>481212</v>
      </c>
      <c r="D211" s="106">
        <v>2010021702</v>
      </c>
      <c r="E211" s="104" t="s">
        <v>452</v>
      </c>
      <c r="F211" s="118"/>
      <c r="G211" s="102"/>
      <c r="H211" s="118"/>
      <c r="I211" s="118"/>
      <c r="J211" s="102"/>
      <c r="K211" s="103"/>
      <c r="L211" s="11"/>
      <c r="M211" s="11"/>
      <c r="N211" s="11"/>
    </row>
    <row r="212" spans="1:14" x14ac:dyDescent="0.25">
      <c r="A212" s="108" t="s">
        <v>454</v>
      </c>
      <c r="B212" s="105">
        <v>138090</v>
      </c>
      <c r="C212" s="105">
        <v>296835</v>
      </c>
      <c r="D212" s="106">
        <v>2010021620</v>
      </c>
      <c r="E212" s="108" t="s">
        <v>454</v>
      </c>
      <c r="F212" s="118"/>
      <c r="G212" s="102"/>
      <c r="H212" s="118"/>
      <c r="I212" s="118"/>
      <c r="J212" s="102"/>
      <c r="K212" s="103"/>
      <c r="L212" s="11"/>
      <c r="M212" s="11"/>
      <c r="N212" s="11"/>
    </row>
    <row r="213" spans="1:14" x14ac:dyDescent="0.25">
      <c r="A213" s="107" t="s">
        <v>1179</v>
      </c>
      <c r="B213" s="105">
        <v>400663521</v>
      </c>
      <c r="C213" s="105">
        <v>472976</v>
      </c>
      <c r="D213" s="106">
        <v>2010021670</v>
      </c>
      <c r="E213" s="107" t="s">
        <v>1179</v>
      </c>
      <c r="F213" s="118"/>
      <c r="G213" s="102"/>
      <c r="H213" s="118"/>
      <c r="I213" s="118"/>
      <c r="J213" s="102"/>
      <c r="K213" s="103"/>
      <c r="L213" s="11"/>
      <c r="M213" s="11"/>
      <c r="N213" s="11"/>
    </row>
    <row r="214" spans="1:14" x14ac:dyDescent="0.25">
      <c r="A214" s="107" t="s">
        <v>724</v>
      </c>
      <c r="B214" s="105" t="s">
        <v>1180</v>
      </c>
      <c r="C214" s="105">
        <v>210119</v>
      </c>
      <c r="D214" s="106">
        <v>2010021630</v>
      </c>
      <c r="E214" s="107" t="s">
        <v>724</v>
      </c>
      <c r="F214" s="118"/>
      <c r="G214" s="102"/>
      <c r="H214" s="118"/>
      <c r="I214" s="118"/>
      <c r="J214" s="102"/>
      <c r="K214" s="103"/>
      <c r="L214" s="11"/>
      <c r="M214" s="11"/>
      <c r="N214" s="11"/>
    </row>
    <row r="215" spans="1:14" x14ac:dyDescent="0.25">
      <c r="A215" s="107" t="s">
        <v>710</v>
      </c>
      <c r="B215" s="105">
        <v>9214145147</v>
      </c>
      <c r="C215" s="105">
        <v>293830</v>
      </c>
      <c r="D215" s="106">
        <v>2010021660</v>
      </c>
      <c r="E215" s="107" t="s">
        <v>710</v>
      </c>
      <c r="F215" s="118"/>
      <c r="G215" s="102"/>
      <c r="H215" s="118"/>
      <c r="I215" s="118"/>
      <c r="J215" s="102"/>
      <c r="K215" s="103"/>
      <c r="L215" s="11"/>
      <c r="M215" s="11"/>
      <c r="N215" s="11"/>
    </row>
    <row r="216" spans="1:14" x14ac:dyDescent="0.25">
      <c r="A216" s="104" t="s">
        <v>485</v>
      </c>
      <c r="B216" s="110">
        <v>882627035</v>
      </c>
      <c r="C216" s="110">
        <v>481209</v>
      </c>
      <c r="D216" s="106">
        <v>2010021703</v>
      </c>
      <c r="E216" s="104" t="s">
        <v>485</v>
      </c>
      <c r="F216" s="118"/>
      <c r="G216" s="102"/>
      <c r="H216" s="118"/>
      <c r="I216" s="118"/>
      <c r="J216" s="102"/>
      <c r="K216" s="103"/>
      <c r="L216" s="11"/>
      <c r="M216" s="11"/>
      <c r="N216" s="11"/>
    </row>
    <row r="217" spans="1:14" x14ac:dyDescent="0.25">
      <c r="A217" s="107" t="s">
        <v>728</v>
      </c>
      <c r="B217" s="109" t="s">
        <v>1181</v>
      </c>
      <c r="C217" s="109">
        <v>296836</v>
      </c>
      <c r="D217" s="106">
        <v>2010021640</v>
      </c>
      <c r="E217" s="107" t="s">
        <v>728</v>
      </c>
      <c r="F217" s="118"/>
      <c r="G217" s="102"/>
      <c r="H217" s="118"/>
      <c r="I217" s="118"/>
      <c r="J217" s="102"/>
      <c r="K217" s="103"/>
      <c r="L217" s="11"/>
      <c r="M217" s="11"/>
      <c r="N217" s="11"/>
    </row>
    <row r="218" spans="1:14" x14ac:dyDescent="0.25">
      <c r="A218" s="108" t="s">
        <v>484</v>
      </c>
      <c r="B218" s="114">
        <v>400132852</v>
      </c>
      <c r="C218" s="114">
        <v>300825</v>
      </c>
      <c r="D218" s="106">
        <v>2010021671</v>
      </c>
      <c r="E218" s="108" t="s">
        <v>484</v>
      </c>
      <c r="F218" s="118"/>
      <c r="G218" s="102"/>
      <c r="H218" s="118"/>
      <c r="I218" s="118"/>
      <c r="J218" s="102"/>
      <c r="K218" s="103"/>
      <c r="L218" s="11"/>
      <c r="M218" s="11"/>
      <c r="N218" s="11"/>
    </row>
    <row r="219" spans="1:14" x14ac:dyDescent="0.25">
      <c r="A219" s="108" t="s">
        <v>721</v>
      </c>
      <c r="B219" s="100">
        <v>7247740</v>
      </c>
      <c r="C219" s="100">
        <v>205526</v>
      </c>
      <c r="D219" s="106">
        <v>2010380200</v>
      </c>
      <c r="E219" s="108" t="s">
        <v>721</v>
      </c>
      <c r="F219" s="118"/>
      <c r="G219" s="102"/>
      <c r="H219" s="118"/>
      <c r="I219" s="118"/>
      <c r="J219" s="102"/>
      <c r="K219" s="103"/>
      <c r="L219" s="11"/>
      <c r="M219" s="11"/>
      <c r="N219" s="11"/>
    </row>
    <row r="220" spans="1:14" x14ac:dyDescent="0.25">
      <c r="A220" s="108" t="s">
        <v>463</v>
      </c>
      <c r="B220" s="109" t="s">
        <v>1182</v>
      </c>
      <c r="C220" s="109">
        <v>365</v>
      </c>
      <c r="D220" s="106">
        <v>1070010000</v>
      </c>
      <c r="E220" s="108" t="s">
        <v>463</v>
      </c>
      <c r="F220" s="118"/>
      <c r="G220" s="102"/>
      <c r="H220" s="118"/>
      <c r="I220" s="118"/>
      <c r="J220" s="102"/>
      <c r="K220" s="103"/>
      <c r="L220" s="11"/>
      <c r="M220" s="11"/>
      <c r="N220" s="11"/>
    </row>
    <row r="221" spans="1:14" x14ac:dyDescent="0.25">
      <c r="A221" s="108" t="s">
        <v>723</v>
      </c>
      <c r="B221" s="109" t="s">
        <v>1183</v>
      </c>
      <c r="C221" s="109">
        <v>154796</v>
      </c>
      <c r="D221" s="106">
        <v>2010021100</v>
      </c>
      <c r="E221" s="108" t="s">
        <v>723</v>
      </c>
      <c r="F221" s="118"/>
      <c r="G221" s="102"/>
      <c r="H221" s="118"/>
      <c r="I221" s="118"/>
      <c r="J221" s="102"/>
      <c r="K221" s="103"/>
      <c r="L221" s="11"/>
      <c r="M221" s="11"/>
      <c r="N221" s="11"/>
    </row>
    <row r="222" spans="1:14" x14ac:dyDescent="0.25">
      <c r="A222" s="107" t="s">
        <v>729</v>
      </c>
      <c r="B222" s="109" t="s">
        <v>1184</v>
      </c>
      <c r="C222" s="109">
        <v>296838</v>
      </c>
      <c r="D222" s="106">
        <v>2010021650</v>
      </c>
      <c r="E222" s="107" t="s">
        <v>729</v>
      </c>
      <c r="F222" s="118"/>
      <c r="G222" s="102"/>
      <c r="H222" s="118"/>
      <c r="I222" s="118"/>
      <c r="J222" s="102"/>
      <c r="K222" s="103"/>
      <c r="L222" s="11"/>
      <c r="M222" s="11"/>
      <c r="N222" s="11"/>
    </row>
    <row r="223" spans="1:14" x14ac:dyDescent="0.25">
      <c r="A223" s="108" t="s">
        <v>464</v>
      </c>
      <c r="B223" s="105">
        <v>4136</v>
      </c>
      <c r="C223" s="105">
        <v>121527</v>
      </c>
      <c r="D223" s="106">
        <v>2010840200</v>
      </c>
      <c r="E223" s="108" t="s">
        <v>464</v>
      </c>
      <c r="F223" s="118"/>
      <c r="G223" s="102"/>
      <c r="H223" s="118"/>
      <c r="I223" s="118"/>
      <c r="J223" s="102"/>
      <c r="K223" s="103"/>
      <c r="L223" s="11"/>
      <c r="M223" s="11"/>
      <c r="N223" s="11"/>
    </row>
    <row r="224" spans="1:14" x14ac:dyDescent="0.25">
      <c r="A224" s="130" t="s">
        <v>741</v>
      </c>
      <c r="B224" s="105" t="s">
        <v>1185</v>
      </c>
      <c r="C224" s="105"/>
      <c r="D224" s="106">
        <v>2010021505</v>
      </c>
      <c r="E224" s="130" t="s">
        <v>741</v>
      </c>
      <c r="F224" s="118"/>
      <c r="G224" s="102"/>
      <c r="H224" s="118"/>
      <c r="I224" s="118"/>
      <c r="J224" s="102"/>
      <c r="K224" s="103"/>
      <c r="L224" s="11"/>
      <c r="M224" s="11"/>
      <c r="N224" s="11"/>
    </row>
    <row r="225" spans="1:14" ht="44.25" customHeight="1" x14ac:dyDescent="0.25">
      <c r="A225" s="108" t="s">
        <v>718</v>
      </c>
      <c r="B225" s="131" t="s">
        <v>1186</v>
      </c>
      <c r="C225" s="131">
        <v>126</v>
      </c>
      <c r="D225" s="106">
        <v>2010241400</v>
      </c>
      <c r="E225" s="108" t="s">
        <v>718</v>
      </c>
      <c r="F225" s="118"/>
      <c r="G225" s="102"/>
      <c r="H225" s="118"/>
      <c r="I225" s="118"/>
      <c r="J225" s="102"/>
      <c r="K225" s="103"/>
      <c r="L225" s="11"/>
      <c r="M225" s="11"/>
      <c r="N225" s="11"/>
    </row>
    <row r="226" spans="1:14" x14ac:dyDescent="0.25">
      <c r="A226" s="107" t="s">
        <v>727</v>
      </c>
      <c r="B226" s="109" t="s">
        <v>1187</v>
      </c>
      <c r="C226" s="109">
        <v>125</v>
      </c>
      <c r="D226" s="106">
        <v>2010241300</v>
      </c>
      <c r="E226" s="107" t="s">
        <v>727</v>
      </c>
      <c r="F226" s="118"/>
      <c r="G226" s="102"/>
      <c r="H226" s="118"/>
      <c r="I226" s="118"/>
      <c r="J226" s="102"/>
      <c r="K226" s="103"/>
      <c r="L226" s="11"/>
      <c r="M226" s="11"/>
      <c r="N226" s="11"/>
    </row>
    <row r="227" spans="1:14" x14ac:dyDescent="0.25">
      <c r="A227" s="104" t="s">
        <v>453</v>
      </c>
      <c r="B227" s="114">
        <v>859064780</v>
      </c>
      <c r="C227" s="105">
        <v>481214</v>
      </c>
      <c r="D227" s="106">
        <v>2010021701</v>
      </c>
      <c r="E227" s="104" t="s">
        <v>453</v>
      </c>
      <c r="F227" s="118"/>
      <c r="G227" s="102"/>
      <c r="H227" s="118"/>
      <c r="I227" s="118"/>
      <c r="J227" s="102"/>
      <c r="K227" s="103"/>
      <c r="L227" s="11"/>
      <c r="M227" s="11"/>
      <c r="N227" s="11"/>
    </row>
    <row r="228" spans="1:14" x14ac:dyDescent="0.25">
      <c r="A228" s="107" t="s">
        <v>1188</v>
      </c>
      <c r="B228" s="105">
        <v>854088325</v>
      </c>
      <c r="C228" s="105">
        <v>474468</v>
      </c>
      <c r="D228" s="106">
        <v>2010021510</v>
      </c>
      <c r="E228" s="107" t="s">
        <v>1188</v>
      </c>
      <c r="F228" s="118"/>
      <c r="G228" s="102"/>
      <c r="H228" s="118"/>
      <c r="I228" s="118"/>
      <c r="J228" s="102"/>
      <c r="K228" s="103"/>
      <c r="L228" s="11"/>
      <c r="M228" s="11"/>
      <c r="N228" s="11"/>
    </row>
    <row r="229" spans="1:14" x14ac:dyDescent="0.25">
      <c r="A229" s="107" t="s">
        <v>725</v>
      </c>
      <c r="B229" s="109" t="s">
        <v>1189</v>
      </c>
      <c r="C229" s="109">
        <v>476191</v>
      </c>
      <c r="D229" s="106">
        <v>2010021503</v>
      </c>
      <c r="E229" s="107" t="s">
        <v>725</v>
      </c>
      <c r="F229" s="118"/>
      <c r="G229" s="102"/>
      <c r="H229" s="118"/>
      <c r="I229" s="118"/>
      <c r="J229" s="102"/>
      <c r="K229" s="103"/>
      <c r="L229" s="11"/>
      <c r="M229" s="11"/>
      <c r="N229" s="11"/>
    </row>
    <row r="230" spans="1:14" x14ac:dyDescent="0.25">
      <c r="A230" s="104" t="s">
        <v>1190</v>
      </c>
      <c r="B230" s="105"/>
      <c r="C230" s="105">
        <v>481215</v>
      </c>
      <c r="D230" s="106">
        <v>2010021661</v>
      </c>
      <c r="E230" s="104" t="s">
        <v>1190</v>
      </c>
      <c r="F230" s="118"/>
      <c r="G230" s="102"/>
      <c r="H230" s="118"/>
      <c r="I230" s="118"/>
      <c r="J230" s="107"/>
      <c r="K230" s="103"/>
      <c r="L230" s="11"/>
      <c r="M230" s="11"/>
      <c r="N230" s="11"/>
    </row>
    <row r="231" spans="1:14" x14ac:dyDescent="0.25">
      <c r="A231" s="107" t="s">
        <v>1192</v>
      </c>
      <c r="B231" s="109" t="s">
        <v>1193</v>
      </c>
      <c r="C231" s="109">
        <v>476877</v>
      </c>
      <c r="D231" s="106">
        <v>2010021502</v>
      </c>
      <c r="E231" s="107" t="s">
        <v>1192</v>
      </c>
      <c r="F231" s="118"/>
      <c r="G231" s="102"/>
      <c r="H231" s="118"/>
      <c r="I231" s="118"/>
      <c r="J231" s="102"/>
      <c r="K231" s="103"/>
      <c r="L231" s="11"/>
      <c r="M231" s="11"/>
      <c r="N231" s="11"/>
    </row>
    <row r="232" spans="1:14" x14ac:dyDescent="0.25">
      <c r="A232" s="107" t="s">
        <v>1194</v>
      </c>
      <c r="B232" s="109"/>
      <c r="C232" s="109"/>
      <c r="D232" s="106">
        <v>2010243200</v>
      </c>
      <c r="E232" s="107" t="s">
        <v>1194</v>
      </c>
      <c r="F232" s="118"/>
      <c r="G232" s="102"/>
      <c r="H232" s="118"/>
      <c r="I232" s="118"/>
      <c r="J232" s="102"/>
      <c r="K232" s="103"/>
      <c r="L232" s="11"/>
      <c r="M232" s="11"/>
      <c r="N232" s="11"/>
    </row>
    <row r="233" spans="1:14" x14ac:dyDescent="0.25">
      <c r="A233" s="107" t="s">
        <v>1195</v>
      </c>
      <c r="B233" s="109"/>
      <c r="C233" s="109"/>
      <c r="D233" s="106">
        <v>2010244200</v>
      </c>
      <c r="E233" s="107" t="s">
        <v>1195</v>
      </c>
      <c r="F233" s="118"/>
      <c r="G233" s="102"/>
      <c r="H233" s="118"/>
      <c r="I233" s="118"/>
      <c r="J233" s="102"/>
      <c r="K233" s="103"/>
      <c r="L233" s="11"/>
      <c r="M233" s="11"/>
      <c r="N233" s="11"/>
    </row>
    <row r="234" spans="1:14" x14ac:dyDescent="0.25">
      <c r="A234" s="107" t="s">
        <v>1196</v>
      </c>
      <c r="B234" s="109"/>
      <c r="C234" s="109"/>
      <c r="D234" s="106">
        <v>2010935000</v>
      </c>
      <c r="E234" s="107" t="s">
        <v>1196</v>
      </c>
      <c r="F234" s="118"/>
      <c r="G234" s="102"/>
      <c r="H234" s="118"/>
      <c r="I234" s="118"/>
      <c r="J234" s="102"/>
      <c r="K234" s="103"/>
      <c r="L234" s="11"/>
      <c r="M234" s="11"/>
      <c r="N234" s="11"/>
    </row>
    <row r="235" spans="1:14" x14ac:dyDescent="0.25">
      <c r="A235" s="107" t="s">
        <v>734</v>
      </c>
      <c r="B235" s="105" t="s">
        <v>1197</v>
      </c>
      <c r="C235" s="105">
        <v>154774</v>
      </c>
      <c r="D235" s="106">
        <v>2010021300</v>
      </c>
      <c r="E235" s="107" t="s">
        <v>734</v>
      </c>
      <c r="F235" s="118"/>
      <c r="G235" s="102"/>
      <c r="H235" s="118"/>
      <c r="I235" s="118"/>
      <c r="J235" s="102"/>
      <c r="K235" s="103"/>
      <c r="L235" s="11"/>
      <c r="M235" s="11"/>
      <c r="N235" s="11"/>
    </row>
    <row r="236" spans="1:14" x14ac:dyDescent="0.25">
      <c r="A236" s="107" t="s">
        <v>1198</v>
      </c>
      <c r="B236" s="105">
        <v>5036083578</v>
      </c>
      <c r="C236" s="105">
        <v>258</v>
      </c>
      <c r="D236" s="106">
        <v>2010230928</v>
      </c>
      <c r="E236" s="107" t="s">
        <v>1198</v>
      </c>
      <c r="F236" s="118"/>
      <c r="G236" s="102"/>
      <c r="H236" s="118"/>
      <c r="I236" s="118"/>
      <c r="J236" s="102"/>
      <c r="K236" s="103"/>
      <c r="L236" s="11"/>
      <c r="M236" s="11"/>
      <c r="N236" s="11"/>
    </row>
    <row r="237" spans="1:14" x14ac:dyDescent="0.25">
      <c r="A237" s="108" t="s">
        <v>1199</v>
      </c>
      <c r="B237" s="105">
        <v>5035043950</v>
      </c>
      <c r="C237" s="105">
        <v>367912</v>
      </c>
      <c r="D237" s="106">
        <v>2010830300</v>
      </c>
      <c r="E237" s="108" t="s">
        <v>1199</v>
      </c>
      <c r="F237" s="118"/>
      <c r="G237" s="102"/>
      <c r="H237" s="118"/>
      <c r="I237" s="118"/>
      <c r="J237" s="102"/>
      <c r="K237" s="103"/>
      <c r="L237" s="11"/>
      <c r="M237" s="11"/>
      <c r="N237" s="11"/>
    </row>
    <row r="238" spans="1:14" x14ac:dyDescent="0.25">
      <c r="A238" s="107" t="s">
        <v>594</v>
      </c>
      <c r="B238" s="105">
        <v>6143038846</v>
      </c>
      <c r="C238" s="105">
        <v>297557</v>
      </c>
      <c r="D238" s="106">
        <v>2010242640</v>
      </c>
      <c r="E238" s="107" t="s">
        <v>594</v>
      </c>
      <c r="F238" s="118"/>
      <c r="G238" s="102"/>
      <c r="H238" s="118"/>
      <c r="I238" s="118"/>
      <c r="J238" s="102"/>
      <c r="K238" s="103"/>
      <c r="L238" s="11"/>
      <c r="M238" s="11"/>
      <c r="N238" s="11"/>
    </row>
    <row r="239" spans="1:14" x14ac:dyDescent="0.25">
      <c r="A239" s="107" t="s">
        <v>645</v>
      </c>
      <c r="B239" s="105">
        <v>7530012621</v>
      </c>
      <c r="C239" s="105">
        <v>162559</v>
      </c>
      <c r="D239" s="106">
        <v>2010230405</v>
      </c>
      <c r="E239" s="107" t="s">
        <v>645</v>
      </c>
      <c r="F239" s="118"/>
      <c r="G239" s="102"/>
      <c r="H239" s="118"/>
      <c r="I239" s="118"/>
      <c r="J239" s="102"/>
      <c r="K239" s="103"/>
      <c r="L239" s="11"/>
      <c r="M239" s="11"/>
      <c r="N239" s="11"/>
    </row>
    <row r="240" spans="1:14" x14ac:dyDescent="0.25">
      <c r="A240" s="107" t="s">
        <v>457</v>
      </c>
      <c r="B240" s="105">
        <v>2080209</v>
      </c>
      <c r="C240" s="105">
        <v>219343</v>
      </c>
      <c r="D240" s="106">
        <v>2010590318</v>
      </c>
      <c r="E240" s="107" t="s">
        <v>457</v>
      </c>
      <c r="F240" s="118"/>
      <c r="G240" s="102"/>
      <c r="H240" s="118"/>
      <c r="I240" s="118"/>
      <c r="J240" s="102"/>
      <c r="K240" s="103"/>
      <c r="L240" s="11"/>
      <c r="M240" s="11"/>
      <c r="N240" s="11"/>
    </row>
    <row r="241" spans="1:14" x14ac:dyDescent="0.25">
      <c r="A241" s="107" t="s">
        <v>732</v>
      </c>
      <c r="B241" s="105" t="s">
        <v>1200</v>
      </c>
      <c r="C241" s="105">
        <v>219867</v>
      </c>
      <c r="D241" s="106">
        <v>2010021400</v>
      </c>
      <c r="E241" s="107" t="s">
        <v>732</v>
      </c>
      <c r="F241" s="118"/>
      <c r="G241" s="102"/>
      <c r="H241" s="118"/>
      <c r="I241" s="118"/>
      <c r="J241" s="102"/>
      <c r="K241" s="103"/>
      <c r="L241" s="11"/>
      <c r="M241" s="11"/>
      <c r="N241" s="11"/>
    </row>
    <row r="242" spans="1:14" x14ac:dyDescent="0.25">
      <c r="A242" s="107" t="s">
        <v>602</v>
      </c>
      <c r="B242" s="105">
        <v>6143083535</v>
      </c>
      <c r="C242" s="105">
        <v>365614</v>
      </c>
      <c r="D242" s="106">
        <v>2010242651</v>
      </c>
      <c r="E242" s="107" t="s">
        <v>602</v>
      </c>
      <c r="F242" s="118"/>
      <c r="G242" s="102"/>
      <c r="H242" s="118"/>
      <c r="I242" s="118"/>
      <c r="J242" s="102"/>
      <c r="K242" s="103"/>
      <c r="L242" s="11"/>
      <c r="M242" s="11"/>
      <c r="N242" s="11"/>
    </row>
    <row r="243" spans="1:14" x14ac:dyDescent="0.25">
      <c r="A243" s="107" t="s">
        <v>1201</v>
      </c>
      <c r="B243" s="105">
        <v>7709733339</v>
      </c>
      <c r="C243" s="105">
        <v>345</v>
      </c>
      <c r="D243" s="106">
        <v>2010591305</v>
      </c>
      <c r="E243" s="107" t="s">
        <v>1201</v>
      </c>
      <c r="F243" s="118"/>
      <c r="G243" s="102"/>
      <c r="H243" s="118"/>
      <c r="I243" s="118"/>
      <c r="J243" s="102"/>
      <c r="K243" s="103"/>
      <c r="L243" s="11"/>
      <c r="M243" s="11"/>
      <c r="N243" s="11"/>
    </row>
    <row r="244" spans="1:14" x14ac:dyDescent="0.25">
      <c r="A244" s="107" t="s">
        <v>659</v>
      </c>
      <c r="B244" s="105">
        <v>7705923730</v>
      </c>
      <c r="C244" s="105">
        <v>179781</v>
      </c>
      <c r="D244" s="106">
        <v>2010591307</v>
      </c>
      <c r="E244" s="107" t="s">
        <v>659</v>
      </c>
      <c r="F244" s="118"/>
      <c r="G244" s="102"/>
      <c r="H244" s="118"/>
      <c r="I244" s="118"/>
      <c r="J244" s="102"/>
      <c r="K244" s="103"/>
      <c r="L244" s="11"/>
      <c r="M244" s="11"/>
      <c r="N244" s="11"/>
    </row>
    <row r="245" spans="1:14" x14ac:dyDescent="0.25">
      <c r="A245" s="107" t="s">
        <v>621</v>
      </c>
      <c r="B245" s="105">
        <v>6724008446</v>
      </c>
      <c r="C245" s="105">
        <v>297</v>
      </c>
      <c r="D245" s="106">
        <v>2010590800</v>
      </c>
      <c r="E245" s="107" t="s">
        <v>621</v>
      </c>
      <c r="F245" s="118"/>
      <c r="G245" s="102"/>
      <c r="H245" s="118"/>
      <c r="I245" s="118"/>
      <c r="J245" s="102"/>
      <c r="K245" s="103"/>
      <c r="L245" s="11"/>
      <c r="M245" s="11"/>
      <c r="N245" s="11"/>
    </row>
    <row r="246" spans="1:14" x14ac:dyDescent="0.25">
      <c r="A246" s="107" t="s">
        <v>644</v>
      </c>
      <c r="B246" s="105">
        <v>7530012614</v>
      </c>
      <c r="C246" s="105">
        <v>162226</v>
      </c>
      <c r="D246" s="106">
        <v>2010230406</v>
      </c>
      <c r="E246" s="107" t="s">
        <v>644</v>
      </c>
      <c r="F246" s="118"/>
      <c r="G246" s="102"/>
      <c r="H246" s="118"/>
      <c r="I246" s="118"/>
      <c r="J246" s="102"/>
      <c r="K246" s="103"/>
      <c r="L246" s="11"/>
      <c r="M246" s="11"/>
      <c r="N246" s="11"/>
    </row>
    <row r="247" spans="1:14" x14ac:dyDescent="0.25">
      <c r="A247" s="107" t="s">
        <v>603</v>
      </c>
      <c r="B247" s="105">
        <v>6439071143</v>
      </c>
      <c r="C247" s="105">
        <v>287</v>
      </c>
      <c r="D247" s="106">
        <v>2010590301</v>
      </c>
      <c r="E247" s="107" t="s">
        <v>603</v>
      </c>
      <c r="F247" s="118"/>
      <c r="G247" s="102"/>
      <c r="H247" s="118"/>
      <c r="I247" s="118"/>
      <c r="J247" s="102"/>
      <c r="K247" s="103"/>
      <c r="L247" s="11"/>
      <c r="M247" s="11"/>
      <c r="N247" s="11"/>
    </row>
    <row r="248" spans="1:14" x14ac:dyDescent="0.25">
      <c r="A248" s="107" t="s">
        <v>608</v>
      </c>
      <c r="B248" s="105">
        <v>6609007758</v>
      </c>
      <c r="C248" s="105">
        <v>170</v>
      </c>
      <c r="D248" s="106">
        <v>2010590900</v>
      </c>
      <c r="E248" s="107" t="s">
        <v>608</v>
      </c>
      <c r="F248" s="118"/>
      <c r="G248" s="102"/>
      <c r="H248" s="118"/>
      <c r="I248" s="118"/>
      <c r="J248" s="102"/>
      <c r="K248" s="103"/>
      <c r="L248" s="11"/>
      <c r="M248" s="11"/>
      <c r="N248" s="11"/>
    </row>
    <row r="249" spans="1:14" x14ac:dyDescent="0.25">
      <c r="A249" s="107" t="s">
        <v>1202</v>
      </c>
      <c r="B249" s="105">
        <v>6639019528</v>
      </c>
      <c r="C249" s="105">
        <v>288</v>
      </c>
      <c r="D249" s="106">
        <v>2010590303</v>
      </c>
      <c r="E249" s="107" t="s">
        <v>1202</v>
      </c>
      <c r="F249" s="118"/>
      <c r="G249" s="102"/>
      <c r="H249" s="118"/>
      <c r="I249" s="118"/>
      <c r="J249" s="102"/>
      <c r="K249" s="103"/>
      <c r="L249" s="11"/>
      <c r="M249" s="11"/>
      <c r="N249" s="11"/>
    </row>
    <row r="250" spans="1:14" x14ac:dyDescent="0.25">
      <c r="A250" s="107" t="s">
        <v>505</v>
      </c>
      <c r="B250" s="105">
        <v>2448005630</v>
      </c>
      <c r="C250" s="105">
        <v>211874</v>
      </c>
      <c r="D250" s="106">
        <v>2010840010</v>
      </c>
      <c r="E250" s="107" t="s">
        <v>505</v>
      </c>
      <c r="F250" s="118"/>
      <c r="G250" s="102"/>
      <c r="H250" s="118"/>
      <c r="I250" s="118"/>
      <c r="J250" s="102"/>
      <c r="K250" s="103"/>
      <c r="L250" s="11"/>
      <c r="M250" s="11"/>
      <c r="N250" s="11"/>
    </row>
    <row r="251" spans="1:14" x14ac:dyDescent="0.25">
      <c r="A251" s="108" t="s">
        <v>593</v>
      </c>
      <c r="B251" s="105">
        <v>5445101362</v>
      </c>
      <c r="C251" s="105">
        <v>62</v>
      </c>
      <c r="D251" s="106">
        <v>2010230201</v>
      </c>
      <c r="E251" s="108" t="s">
        <v>593</v>
      </c>
      <c r="F251" s="118"/>
      <c r="G251" s="102"/>
      <c r="H251" s="118"/>
      <c r="I251" s="118"/>
      <c r="J251" s="102"/>
      <c r="K251" s="103"/>
      <c r="L251" s="11"/>
      <c r="M251" s="11"/>
      <c r="N251" s="11"/>
    </row>
    <row r="252" spans="1:14" x14ac:dyDescent="0.25">
      <c r="A252" s="107" t="s">
        <v>601</v>
      </c>
      <c r="B252" s="105">
        <v>6143072318</v>
      </c>
      <c r="C252" s="105">
        <v>127283</v>
      </c>
      <c r="D252" s="106">
        <v>2010590305</v>
      </c>
      <c r="E252" s="107" t="s">
        <v>601</v>
      </c>
      <c r="F252" s="118"/>
      <c r="G252" s="102"/>
      <c r="H252" s="118"/>
      <c r="I252" s="118"/>
      <c r="J252" s="102"/>
      <c r="K252" s="103"/>
      <c r="L252" s="11"/>
      <c r="M252" s="11"/>
      <c r="N252" s="11"/>
    </row>
    <row r="253" spans="1:14" x14ac:dyDescent="0.25">
      <c r="A253" s="107" t="s">
        <v>599</v>
      </c>
      <c r="B253" s="105">
        <v>6143066681</v>
      </c>
      <c r="C253" s="105">
        <v>303</v>
      </c>
      <c r="D253" s="106">
        <v>2010620300</v>
      </c>
      <c r="E253" s="107" t="s">
        <v>599</v>
      </c>
      <c r="F253" s="118"/>
      <c r="G253" s="102"/>
      <c r="H253" s="118"/>
      <c r="I253" s="118"/>
      <c r="J253" s="102"/>
      <c r="K253" s="103"/>
      <c r="L253" s="11"/>
      <c r="M253" s="11"/>
      <c r="N253" s="11"/>
    </row>
    <row r="254" spans="1:14" x14ac:dyDescent="0.25">
      <c r="A254" s="107" t="s">
        <v>1203</v>
      </c>
      <c r="B254" s="105">
        <v>6143059719</v>
      </c>
      <c r="C254" s="105">
        <v>127226</v>
      </c>
      <c r="D254" s="106">
        <v>2010230966</v>
      </c>
      <c r="E254" s="107" t="s">
        <v>1203</v>
      </c>
      <c r="F254" s="118"/>
      <c r="G254" s="102"/>
      <c r="H254" s="118"/>
      <c r="I254" s="118"/>
      <c r="J254" s="102"/>
      <c r="K254" s="103"/>
      <c r="L254" s="11"/>
      <c r="M254" s="11"/>
      <c r="N254" s="11"/>
    </row>
    <row r="255" spans="1:14" x14ac:dyDescent="0.25">
      <c r="A255" s="107" t="s">
        <v>680</v>
      </c>
      <c r="B255" s="105">
        <v>7721566412</v>
      </c>
      <c r="C255" s="105">
        <v>174298</v>
      </c>
      <c r="D255" s="106">
        <v>2010660100</v>
      </c>
      <c r="E255" s="107" t="s">
        <v>680</v>
      </c>
      <c r="F255" s="118"/>
      <c r="G255" s="102"/>
      <c r="H255" s="118"/>
      <c r="I255" s="118"/>
      <c r="J255" s="102"/>
      <c r="K255" s="103"/>
      <c r="L255" s="11"/>
      <c r="M255" s="11"/>
      <c r="N255" s="11"/>
    </row>
    <row r="256" spans="1:14" x14ac:dyDescent="0.25">
      <c r="A256" s="99" t="s">
        <v>575</v>
      </c>
      <c r="B256" s="100">
        <v>5254025015</v>
      </c>
      <c r="C256" s="100">
        <v>213050</v>
      </c>
      <c r="D256" s="100">
        <v>1150000008</v>
      </c>
      <c r="E256" s="99" t="s">
        <v>575</v>
      </c>
      <c r="F256" s="133"/>
      <c r="G256" s="133"/>
      <c r="H256" s="133"/>
      <c r="I256" s="133"/>
      <c r="J256" s="102"/>
      <c r="K256" s="103"/>
      <c r="L256" s="11"/>
      <c r="M256" s="11"/>
      <c r="N256" s="11"/>
    </row>
    <row r="257" spans="1:14" x14ac:dyDescent="0.25">
      <c r="A257" s="107" t="s">
        <v>564</v>
      </c>
      <c r="B257" s="105">
        <v>5213000558</v>
      </c>
      <c r="C257" s="105">
        <v>253</v>
      </c>
      <c r="D257" s="106">
        <v>2010020901</v>
      </c>
      <c r="E257" s="107" t="s">
        <v>564</v>
      </c>
      <c r="F257" s="118"/>
      <c r="G257" s="102"/>
      <c r="H257" s="118"/>
      <c r="I257" s="118"/>
      <c r="J257" s="102"/>
      <c r="K257" s="103"/>
      <c r="L257" s="11"/>
      <c r="M257" s="11"/>
      <c r="N257" s="11"/>
    </row>
    <row r="258" spans="1:14" x14ac:dyDescent="0.25">
      <c r="A258" s="107" t="s">
        <v>498</v>
      </c>
      <c r="B258" s="105">
        <v>1837003961</v>
      </c>
      <c r="C258" s="105">
        <v>75</v>
      </c>
      <c r="D258" s="106">
        <v>2010230304</v>
      </c>
      <c r="E258" s="107" t="s">
        <v>498</v>
      </c>
      <c r="F258" s="118"/>
      <c r="G258" s="102"/>
      <c r="H258" s="118"/>
      <c r="I258" s="118"/>
      <c r="J258" s="102"/>
      <c r="K258" s="103"/>
      <c r="L258" s="11"/>
      <c r="M258" s="11"/>
      <c r="N258" s="11"/>
    </row>
    <row r="259" spans="1:14" x14ac:dyDescent="0.25">
      <c r="A259" s="104" t="s">
        <v>488</v>
      </c>
      <c r="B259" s="105">
        <v>1000000001</v>
      </c>
      <c r="C259" s="105">
        <v>481088</v>
      </c>
      <c r="D259" s="106">
        <v>1070020000</v>
      </c>
      <c r="E259" s="104" t="s">
        <v>488</v>
      </c>
      <c r="F259" s="118"/>
      <c r="G259" s="102"/>
      <c r="H259" s="118"/>
      <c r="I259" s="118"/>
      <c r="J259" s="107"/>
      <c r="K259" s="103"/>
      <c r="L259" s="11"/>
      <c r="M259" s="11"/>
      <c r="N259" s="11"/>
    </row>
    <row r="260" spans="1:14" x14ac:dyDescent="0.25">
      <c r="A260" s="107" t="s">
        <v>537</v>
      </c>
      <c r="B260" s="105">
        <v>4506009051</v>
      </c>
      <c r="C260" s="105">
        <v>153118</v>
      </c>
      <c r="D260" s="106">
        <v>2010230802</v>
      </c>
      <c r="E260" s="107" t="s">
        <v>537</v>
      </c>
      <c r="F260" s="118"/>
      <c r="G260" s="102"/>
      <c r="H260" s="118"/>
      <c r="I260" s="118"/>
      <c r="J260" s="102"/>
      <c r="K260" s="103"/>
      <c r="L260" s="11"/>
      <c r="M260" s="11"/>
      <c r="N260" s="11"/>
    </row>
    <row r="261" spans="1:14" x14ac:dyDescent="0.25">
      <c r="A261" s="107" t="s">
        <v>614</v>
      </c>
      <c r="B261" s="105">
        <v>6629027216</v>
      </c>
      <c r="C261" s="105">
        <v>213663</v>
      </c>
      <c r="D261" s="106">
        <v>2010800900</v>
      </c>
      <c r="E261" s="107" t="s">
        <v>614</v>
      </c>
      <c r="F261" s="118"/>
      <c r="G261" s="102"/>
      <c r="H261" s="118"/>
      <c r="I261" s="118"/>
      <c r="J261" s="102"/>
      <c r="K261" s="103"/>
      <c r="L261" s="11"/>
      <c r="M261" s="11"/>
      <c r="N261" s="11"/>
    </row>
    <row r="262" spans="1:14" x14ac:dyDescent="0.25">
      <c r="A262" s="107" t="s">
        <v>620</v>
      </c>
      <c r="B262" s="105">
        <v>6672219595</v>
      </c>
      <c r="C262" s="105">
        <v>256</v>
      </c>
      <c r="D262" s="106">
        <v>2010070000</v>
      </c>
      <c r="E262" s="107" t="s">
        <v>620</v>
      </c>
      <c r="F262" s="118"/>
      <c r="G262" s="102"/>
      <c r="H262" s="118"/>
      <c r="I262" s="118"/>
      <c r="J262" s="102"/>
      <c r="K262" s="103"/>
      <c r="L262" s="11"/>
      <c r="M262" s="11"/>
      <c r="N262" s="11"/>
    </row>
    <row r="263" spans="1:14" x14ac:dyDescent="0.25">
      <c r="A263" s="108" t="s">
        <v>481</v>
      </c>
      <c r="B263" s="105">
        <v>101553117</v>
      </c>
      <c r="C263" s="105">
        <v>161</v>
      </c>
      <c r="D263" s="106">
        <v>2010480300</v>
      </c>
      <c r="E263" s="108" t="s">
        <v>481</v>
      </c>
      <c r="F263" s="118"/>
      <c r="G263" s="102"/>
      <c r="H263" s="118"/>
      <c r="I263" s="118"/>
      <c r="J263" s="102"/>
      <c r="K263" s="103"/>
      <c r="L263" s="11"/>
      <c r="M263" s="11"/>
      <c r="N263" s="11"/>
    </row>
    <row r="264" spans="1:14" x14ac:dyDescent="0.25">
      <c r="A264" s="107" t="s">
        <v>653</v>
      </c>
      <c r="B264" s="105">
        <v>7704670879</v>
      </c>
      <c r="C264" s="105">
        <v>155680</v>
      </c>
      <c r="D264" s="106">
        <v>2010590400</v>
      </c>
      <c r="E264" s="107" t="s">
        <v>653</v>
      </c>
      <c r="F264" s="118"/>
      <c r="G264" s="102"/>
      <c r="H264" s="118"/>
      <c r="I264" s="118"/>
      <c r="J264" s="102" t="s">
        <v>5</v>
      </c>
      <c r="K264" s="103"/>
      <c r="L264" s="11"/>
      <c r="M264" s="11"/>
      <c r="N264" s="11"/>
    </row>
    <row r="265" spans="1:14" x14ac:dyDescent="0.25">
      <c r="A265" s="107" t="s">
        <v>1204</v>
      </c>
      <c r="B265" s="105">
        <v>7725727702</v>
      </c>
      <c r="C265" s="105">
        <v>269343</v>
      </c>
      <c r="D265" s="106">
        <v>2010830200</v>
      </c>
      <c r="E265" s="107" t="s">
        <v>1204</v>
      </c>
      <c r="F265" s="118"/>
      <c r="G265" s="102"/>
      <c r="H265" s="118"/>
      <c r="I265" s="118"/>
      <c r="J265" s="102"/>
      <c r="K265" s="103"/>
      <c r="L265" s="11"/>
      <c r="M265" s="11"/>
      <c r="N265" s="11"/>
    </row>
    <row r="266" spans="1:14" x14ac:dyDescent="0.25">
      <c r="A266" s="99" t="s">
        <v>604</v>
      </c>
      <c r="B266" s="100">
        <v>6453087730</v>
      </c>
      <c r="C266" s="100">
        <v>201839</v>
      </c>
      <c r="D266" s="100">
        <v>2010601001</v>
      </c>
      <c r="E266" s="99" t="s">
        <v>604</v>
      </c>
      <c r="F266" s="133"/>
      <c r="G266" s="133"/>
      <c r="H266" s="133"/>
      <c r="I266" s="133"/>
      <c r="J266" s="102"/>
      <c r="K266" s="103"/>
      <c r="L266" s="11"/>
      <c r="M266" s="11"/>
      <c r="N266" s="11"/>
    </row>
    <row r="267" spans="1:14" x14ac:dyDescent="0.25">
      <c r="A267" s="107" t="s">
        <v>518</v>
      </c>
      <c r="B267" s="105">
        <v>3329032065</v>
      </c>
      <c r="C267" s="105">
        <v>317836</v>
      </c>
      <c r="D267" s="106">
        <v>2010231201</v>
      </c>
      <c r="E267" s="107" t="s">
        <v>518</v>
      </c>
      <c r="F267" s="118"/>
      <c r="G267" s="102"/>
      <c r="H267" s="118"/>
      <c r="I267" s="118"/>
      <c r="J267" s="102"/>
      <c r="K267" s="103"/>
      <c r="L267" s="11"/>
      <c r="M267" s="11"/>
      <c r="N267" s="11"/>
    </row>
    <row r="268" spans="1:14" x14ac:dyDescent="0.25">
      <c r="A268" s="107" t="s">
        <v>565</v>
      </c>
      <c r="B268" s="105">
        <v>5213004023</v>
      </c>
      <c r="C268" s="105">
        <v>25</v>
      </c>
      <c r="D268" s="106">
        <v>2010020900</v>
      </c>
      <c r="E268" s="107" t="s">
        <v>565</v>
      </c>
      <c r="F268" s="118"/>
      <c r="G268" s="102"/>
      <c r="H268" s="118"/>
      <c r="I268" s="118"/>
      <c r="J268" s="102"/>
      <c r="K268" s="103"/>
      <c r="L268" s="11"/>
      <c r="M268" s="11"/>
      <c r="N268" s="11"/>
    </row>
    <row r="269" spans="1:14" x14ac:dyDescent="0.25">
      <c r="A269" s="107" t="s">
        <v>1205</v>
      </c>
      <c r="B269" s="105">
        <v>3329064081</v>
      </c>
      <c r="C269" s="105">
        <v>199121</v>
      </c>
      <c r="D269" s="106">
        <v>2010440100</v>
      </c>
      <c r="E269" s="107" t="s">
        <v>1205</v>
      </c>
      <c r="F269" s="118"/>
      <c r="G269" s="102"/>
      <c r="H269" s="118"/>
      <c r="I269" s="118"/>
      <c r="J269" s="102"/>
      <c r="K269" s="103"/>
      <c r="L269" s="11"/>
      <c r="M269" s="11"/>
      <c r="N269" s="11"/>
    </row>
    <row r="270" spans="1:14" x14ac:dyDescent="0.25">
      <c r="A270" s="107" t="s">
        <v>542</v>
      </c>
      <c r="B270" s="105">
        <v>5010036527</v>
      </c>
      <c r="C270" s="105">
        <v>284</v>
      </c>
      <c r="D270" s="106">
        <v>2010560000</v>
      </c>
      <c r="E270" s="107" t="s">
        <v>542</v>
      </c>
      <c r="F270" s="118"/>
      <c r="G270" s="102"/>
      <c r="H270" s="118"/>
      <c r="I270" s="118"/>
      <c r="J270" s="102"/>
      <c r="K270" s="103"/>
      <c r="L270" s="11"/>
      <c r="M270" s="11"/>
      <c r="N270" s="11"/>
    </row>
    <row r="271" spans="1:14" x14ac:dyDescent="0.25">
      <c r="A271" s="104" t="s">
        <v>1206</v>
      </c>
      <c r="B271" s="105">
        <v>5254491182</v>
      </c>
      <c r="C271" s="134" t="s">
        <v>1207</v>
      </c>
      <c r="D271" s="106">
        <v>1150000006</v>
      </c>
      <c r="E271" s="104" t="s">
        <v>1206</v>
      </c>
      <c r="F271" s="118"/>
      <c r="G271" s="102"/>
      <c r="H271" s="118"/>
      <c r="I271" s="118"/>
      <c r="J271" s="102"/>
      <c r="K271" s="103"/>
      <c r="L271" s="11"/>
      <c r="M271" s="11"/>
      <c r="N271" s="11"/>
    </row>
    <row r="272" spans="1:14" x14ac:dyDescent="0.25">
      <c r="A272" s="107" t="s">
        <v>624</v>
      </c>
      <c r="B272" s="105">
        <v>6916015990</v>
      </c>
      <c r="C272" s="105">
        <v>132232</v>
      </c>
      <c r="D272" s="106">
        <v>2010590306</v>
      </c>
      <c r="E272" s="107" t="s">
        <v>624</v>
      </c>
      <c r="F272" s="118"/>
      <c r="G272" s="102"/>
      <c r="H272" s="118"/>
      <c r="I272" s="118"/>
      <c r="J272" s="102"/>
      <c r="K272" s="103"/>
      <c r="L272" s="11"/>
      <c r="M272" s="11"/>
      <c r="N272" s="11"/>
    </row>
    <row r="273" spans="1:14" x14ac:dyDescent="0.25">
      <c r="A273" s="108" t="s">
        <v>717</v>
      </c>
      <c r="B273" s="114">
        <v>110106102189908</v>
      </c>
      <c r="C273" s="114">
        <v>306003</v>
      </c>
      <c r="D273" s="106">
        <v>2010480200</v>
      </c>
      <c r="E273" s="108" t="s">
        <v>717</v>
      </c>
      <c r="F273" s="118"/>
      <c r="G273" s="102"/>
      <c r="H273" s="118"/>
      <c r="I273" s="118"/>
      <c r="J273" s="102"/>
      <c r="K273" s="103"/>
      <c r="L273" s="11"/>
      <c r="M273" s="11"/>
      <c r="N273" s="11"/>
    </row>
    <row r="274" spans="1:14" x14ac:dyDescent="0.25">
      <c r="A274" s="107" t="s">
        <v>1208</v>
      </c>
      <c r="B274" s="105">
        <v>5410043399</v>
      </c>
      <c r="C274" s="105">
        <v>222683</v>
      </c>
      <c r="D274" s="106">
        <v>2010230212</v>
      </c>
      <c r="E274" s="107" t="s">
        <v>1208</v>
      </c>
      <c r="F274" s="118"/>
      <c r="G274" s="102"/>
      <c r="H274" s="118"/>
      <c r="I274" s="118"/>
      <c r="J274" s="102"/>
      <c r="K274" s="103"/>
      <c r="L274" s="11"/>
      <c r="M274" s="11"/>
      <c r="N274" s="11"/>
    </row>
    <row r="275" spans="1:14" x14ac:dyDescent="0.25">
      <c r="A275" s="107" t="s">
        <v>1209</v>
      </c>
      <c r="B275" s="105">
        <v>3305709037</v>
      </c>
      <c r="C275" s="105">
        <v>172959</v>
      </c>
      <c r="D275" s="106">
        <v>2010240700</v>
      </c>
      <c r="E275" s="107" t="s">
        <v>1209</v>
      </c>
      <c r="F275" s="118"/>
      <c r="G275" s="102"/>
      <c r="H275" s="118"/>
      <c r="I275" s="118"/>
      <c r="J275" s="102"/>
      <c r="K275" s="103"/>
      <c r="L275" s="11"/>
      <c r="M275" s="11"/>
      <c r="N275" s="11"/>
    </row>
    <row r="276" spans="1:14" x14ac:dyDescent="0.25">
      <c r="A276" s="107" t="s">
        <v>517</v>
      </c>
      <c r="B276" s="105">
        <v>3305709196</v>
      </c>
      <c r="C276" s="105">
        <v>199315</v>
      </c>
      <c r="D276" s="106">
        <v>2010240601</v>
      </c>
      <c r="E276" s="107" t="s">
        <v>517</v>
      </c>
      <c r="F276" s="118"/>
      <c r="G276" s="102"/>
      <c r="H276" s="118"/>
      <c r="I276" s="118"/>
      <c r="J276" s="102"/>
      <c r="K276" s="103"/>
      <c r="L276" s="11"/>
      <c r="M276" s="11"/>
      <c r="N276" s="11"/>
    </row>
    <row r="277" spans="1:14" x14ac:dyDescent="0.25">
      <c r="A277" s="107" t="s">
        <v>1210</v>
      </c>
      <c r="B277" s="105">
        <v>5117065288</v>
      </c>
      <c r="C277" s="105">
        <v>290</v>
      </c>
      <c r="D277" s="106">
        <v>2010590307</v>
      </c>
      <c r="E277" s="107" t="s">
        <v>1210</v>
      </c>
      <c r="F277" s="118"/>
      <c r="G277" s="102"/>
      <c r="H277" s="118"/>
      <c r="I277" s="118"/>
      <c r="J277" s="102"/>
      <c r="K277" s="103"/>
      <c r="L277" s="11"/>
      <c r="M277" s="11"/>
      <c r="N277" s="11"/>
    </row>
    <row r="278" spans="1:14" x14ac:dyDescent="0.25">
      <c r="A278" s="108" t="s">
        <v>1211</v>
      </c>
      <c r="B278" s="105">
        <v>7024032205</v>
      </c>
      <c r="C278" s="105">
        <v>169278</v>
      </c>
      <c r="D278" s="106">
        <v>2010780300</v>
      </c>
      <c r="E278" s="108" t="s">
        <v>1211</v>
      </c>
      <c r="F278" s="118"/>
      <c r="G278" s="102"/>
      <c r="H278" s="118"/>
      <c r="I278" s="118"/>
      <c r="J278" s="102"/>
      <c r="K278" s="103"/>
      <c r="L278" s="11"/>
      <c r="M278" s="11"/>
      <c r="N278" s="11"/>
    </row>
    <row r="279" spans="1:14" x14ac:dyDescent="0.25">
      <c r="A279" s="99" t="s">
        <v>618</v>
      </c>
      <c r="B279" s="100">
        <v>6660011592</v>
      </c>
      <c r="C279" s="100">
        <v>482369</v>
      </c>
      <c r="D279" s="100">
        <v>1120010000</v>
      </c>
      <c r="E279" s="99" t="s">
        <v>618</v>
      </c>
      <c r="F279" s="133"/>
      <c r="G279" s="133"/>
      <c r="H279" s="133"/>
      <c r="I279" s="133"/>
      <c r="J279" s="102"/>
      <c r="K279" s="103"/>
      <c r="L279" s="11"/>
      <c r="M279" s="11"/>
      <c r="N279" s="11"/>
    </row>
    <row r="280" spans="1:14" x14ac:dyDescent="0.25">
      <c r="A280" s="107" t="s">
        <v>1212</v>
      </c>
      <c r="B280" s="105" t="s">
        <v>1213</v>
      </c>
      <c r="C280" s="105">
        <v>155</v>
      </c>
      <c r="D280" s="106">
        <v>2010450102</v>
      </c>
      <c r="E280" s="107" t="s">
        <v>1212</v>
      </c>
      <c r="F280" s="118"/>
      <c r="G280" s="102"/>
      <c r="H280" s="118"/>
      <c r="I280" s="118"/>
      <c r="J280" s="102"/>
      <c r="K280" s="103"/>
      <c r="L280" s="11"/>
      <c r="M280" s="11"/>
      <c r="N280" s="11"/>
    </row>
    <row r="281" spans="1:14" x14ac:dyDescent="0.25">
      <c r="A281" s="107" t="s">
        <v>580</v>
      </c>
      <c r="B281" s="105">
        <v>5254082616</v>
      </c>
      <c r="C281" s="105">
        <v>39</v>
      </c>
      <c r="D281" s="106">
        <v>2010150800</v>
      </c>
      <c r="E281" s="107" t="s">
        <v>580</v>
      </c>
      <c r="F281" s="118"/>
      <c r="G281" s="102"/>
      <c r="H281" s="118"/>
      <c r="I281" s="118"/>
      <c r="J281" s="102"/>
      <c r="K281" s="103"/>
      <c r="L281" s="11"/>
      <c r="M281" s="11"/>
      <c r="N281" s="11"/>
    </row>
    <row r="282" spans="1:14" x14ac:dyDescent="0.25">
      <c r="A282" s="107" t="s">
        <v>539</v>
      </c>
      <c r="B282" s="105">
        <v>4634010454</v>
      </c>
      <c r="C282" s="105">
        <v>291</v>
      </c>
      <c r="D282" s="106">
        <v>2010590308</v>
      </c>
      <c r="E282" s="107" t="s">
        <v>539</v>
      </c>
      <c r="F282" s="118"/>
      <c r="G282" s="102"/>
      <c r="H282" s="118"/>
      <c r="I282" s="118"/>
      <c r="J282" s="102"/>
      <c r="K282" s="103"/>
      <c r="L282" s="11"/>
      <c r="M282" s="11"/>
      <c r="N282" s="11"/>
    </row>
    <row r="283" spans="1:14" x14ac:dyDescent="0.25">
      <c r="A283" s="107" t="s">
        <v>533</v>
      </c>
      <c r="B283" s="105">
        <v>4007017120</v>
      </c>
      <c r="C283" s="105">
        <v>284547</v>
      </c>
      <c r="D283" s="106">
        <v>2010290010</v>
      </c>
      <c r="E283" s="107" t="s">
        <v>533</v>
      </c>
      <c r="F283" s="118"/>
      <c r="G283" s="102"/>
      <c r="H283" s="118"/>
      <c r="I283" s="118"/>
      <c r="J283" s="102"/>
      <c r="K283" s="103"/>
      <c r="L283" s="11"/>
      <c r="M283" s="11"/>
      <c r="N283" s="11"/>
    </row>
    <row r="284" spans="1:14" x14ac:dyDescent="0.25">
      <c r="A284" s="107" t="s">
        <v>540</v>
      </c>
      <c r="B284" s="105">
        <v>4714023385</v>
      </c>
      <c r="C284" s="105">
        <v>292</v>
      </c>
      <c r="D284" s="106">
        <v>2010590309</v>
      </c>
      <c r="E284" s="107" t="s">
        <v>540</v>
      </c>
      <c r="F284" s="118"/>
      <c r="G284" s="102"/>
      <c r="H284" s="118"/>
      <c r="I284" s="118"/>
      <c r="J284" s="102"/>
      <c r="K284" s="103"/>
      <c r="L284" s="11"/>
      <c r="M284" s="11"/>
      <c r="N284" s="11"/>
    </row>
    <row r="285" spans="1:14" x14ac:dyDescent="0.25">
      <c r="A285" s="108" t="s">
        <v>546</v>
      </c>
      <c r="B285" s="105">
        <v>5031009115</v>
      </c>
      <c r="C285" s="105">
        <v>47</v>
      </c>
      <c r="D285" s="106">
        <v>2010230101</v>
      </c>
      <c r="E285" s="108" t="s">
        <v>546</v>
      </c>
      <c r="F285" s="118"/>
      <c r="G285" s="102"/>
      <c r="H285" s="118"/>
      <c r="I285" s="118"/>
      <c r="J285" s="102"/>
      <c r="K285" s="103"/>
      <c r="L285" s="11"/>
      <c r="M285" s="11"/>
      <c r="N285" s="11"/>
    </row>
    <row r="286" spans="1:14" x14ac:dyDescent="0.25">
      <c r="A286" s="107" t="s">
        <v>492</v>
      </c>
      <c r="B286" s="105">
        <v>1402046871</v>
      </c>
      <c r="C286" s="105">
        <v>22</v>
      </c>
      <c r="D286" s="106">
        <v>2010020500</v>
      </c>
      <c r="E286" s="107" t="s">
        <v>492</v>
      </c>
      <c r="F286" s="118"/>
      <c r="G286" s="102"/>
      <c r="H286" s="118"/>
      <c r="I286" s="118"/>
      <c r="J286" s="102"/>
      <c r="K286" s="103"/>
      <c r="L286" s="11"/>
      <c r="M286" s="11"/>
      <c r="N286" s="11"/>
    </row>
    <row r="287" spans="1:14" x14ac:dyDescent="0.25">
      <c r="A287" s="107" t="s">
        <v>597</v>
      </c>
      <c r="B287" s="105">
        <v>6143057983</v>
      </c>
      <c r="C287" s="105">
        <v>184628</v>
      </c>
      <c r="D287" s="106">
        <v>2010242650</v>
      </c>
      <c r="E287" s="107" t="s">
        <v>597</v>
      </c>
      <c r="F287" s="118"/>
      <c r="G287" s="102"/>
      <c r="H287" s="118"/>
      <c r="I287" s="118"/>
      <c r="J287" s="102"/>
      <c r="K287" s="103"/>
      <c r="L287" s="11"/>
      <c r="M287" s="11"/>
      <c r="N287" s="11"/>
    </row>
    <row r="288" spans="1:14" x14ac:dyDescent="0.25">
      <c r="A288" s="107" t="s">
        <v>1214</v>
      </c>
      <c r="B288" s="105">
        <v>6629026340</v>
      </c>
      <c r="C288" s="105">
        <v>193100</v>
      </c>
      <c r="D288" s="106">
        <v>2010800600</v>
      </c>
      <c r="E288" s="107" t="s">
        <v>1214</v>
      </c>
      <c r="F288" s="118"/>
      <c r="G288" s="102"/>
      <c r="H288" s="118"/>
      <c r="I288" s="118"/>
      <c r="J288" s="102"/>
      <c r="K288" s="103"/>
      <c r="L288" s="11"/>
      <c r="M288" s="11"/>
      <c r="N288" s="11"/>
    </row>
    <row r="289" spans="1:14" x14ac:dyDescent="0.25">
      <c r="A289" s="99" t="s">
        <v>638</v>
      </c>
      <c r="B289" s="100">
        <v>7423024076</v>
      </c>
      <c r="C289" s="100">
        <v>399172</v>
      </c>
      <c r="D289" s="100">
        <v>1110000006</v>
      </c>
      <c r="E289" s="99" t="s">
        <v>638</v>
      </c>
      <c r="F289" s="133"/>
      <c r="G289" s="133"/>
      <c r="H289" s="133"/>
      <c r="I289" s="133"/>
      <c r="J289" s="102"/>
      <c r="K289" s="103"/>
      <c r="L289" s="11"/>
      <c r="M289" s="11"/>
      <c r="N289" s="11"/>
    </row>
    <row r="290" spans="1:14" x14ac:dyDescent="0.25">
      <c r="A290" s="107" t="s">
        <v>529</v>
      </c>
      <c r="B290" s="105">
        <v>3801091245</v>
      </c>
      <c r="C290" s="105">
        <v>128</v>
      </c>
      <c r="D290" s="106">
        <v>2010241700</v>
      </c>
      <c r="E290" s="107" t="s">
        <v>529</v>
      </c>
      <c r="F290" s="118"/>
      <c r="G290" s="102"/>
      <c r="H290" s="118"/>
      <c r="I290" s="118"/>
      <c r="J290" s="102"/>
      <c r="K290" s="103"/>
      <c r="L290" s="11"/>
      <c r="M290" s="11"/>
      <c r="N290" s="11"/>
    </row>
    <row r="291" spans="1:14" x14ac:dyDescent="0.25">
      <c r="A291" s="107" t="s">
        <v>631</v>
      </c>
      <c r="B291" s="105">
        <v>7123008877</v>
      </c>
      <c r="C291" s="105">
        <v>203976</v>
      </c>
      <c r="D291" s="106">
        <v>2010230945</v>
      </c>
      <c r="E291" s="107" t="s">
        <v>631</v>
      </c>
      <c r="F291" s="118"/>
      <c r="G291" s="102"/>
      <c r="H291" s="118"/>
      <c r="I291" s="118"/>
      <c r="J291" s="102"/>
      <c r="K291" s="103"/>
      <c r="L291" s="11"/>
      <c r="M291" s="11"/>
      <c r="N291" s="11"/>
    </row>
    <row r="292" spans="1:14" x14ac:dyDescent="0.25">
      <c r="A292" s="107" t="s">
        <v>587</v>
      </c>
      <c r="B292" s="105">
        <v>5410027319</v>
      </c>
      <c r="C292" s="105">
        <v>69</v>
      </c>
      <c r="D292" s="106">
        <v>2010230209</v>
      </c>
      <c r="E292" s="107" t="s">
        <v>587</v>
      </c>
      <c r="F292" s="118"/>
      <c r="G292" s="102"/>
      <c r="H292" s="118"/>
      <c r="I292" s="118"/>
      <c r="J292" s="102"/>
      <c r="K292" s="103"/>
      <c r="L292" s="11"/>
      <c r="M292" s="11"/>
      <c r="N292" s="11"/>
    </row>
    <row r="293" spans="1:14" x14ac:dyDescent="0.25">
      <c r="A293" s="107" t="s">
        <v>1215</v>
      </c>
      <c r="B293" s="105">
        <v>5019021966</v>
      </c>
      <c r="C293" s="105">
        <v>314</v>
      </c>
      <c r="D293" s="106">
        <v>2010670100</v>
      </c>
      <c r="E293" s="107" t="s">
        <v>1215</v>
      </c>
      <c r="F293" s="118"/>
      <c r="G293" s="102"/>
      <c r="H293" s="118"/>
      <c r="I293" s="118"/>
      <c r="J293" s="102"/>
      <c r="K293" s="103"/>
      <c r="L293" s="11"/>
      <c r="M293" s="11"/>
      <c r="N293" s="11"/>
    </row>
    <row r="294" spans="1:14" x14ac:dyDescent="0.25">
      <c r="A294" s="107" t="s">
        <v>523</v>
      </c>
      <c r="B294" s="105">
        <v>3651008478</v>
      </c>
      <c r="C294" s="105">
        <v>293</v>
      </c>
      <c r="D294" s="106">
        <v>2010590310</v>
      </c>
      <c r="E294" s="107" t="s">
        <v>523</v>
      </c>
      <c r="F294" s="118"/>
      <c r="G294" s="102"/>
      <c r="H294" s="118"/>
      <c r="I294" s="118"/>
      <c r="J294" s="102"/>
      <c r="K294" s="103"/>
      <c r="L294" s="11"/>
      <c r="M294" s="11"/>
      <c r="N294" s="11"/>
    </row>
    <row r="295" spans="1:14" x14ac:dyDescent="0.25">
      <c r="A295" s="107" t="s">
        <v>1216</v>
      </c>
      <c r="B295" s="105">
        <v>7734667104</v>
      </c>
      <c r="C295" s="105">
        <v>225805</v>
      </c>
      <c r="D295" s="106">
        <v>2010403000</v>
      </c>
      <c r="E295" s="107" t="s">
        <v>1216</v>
      </c>
      <c r="F295" s="118"/>
      <c r="G295" s="102"/>
      <c r="H295" s="118"/>
      <c r="I295" s="118"/>
      <c r="J295" s="102"/>
      <c r="K295" s="103"/>
      <c r="L295" s="11"/>
      <c r="M295" s="11"/>
      <c r="N295" s="11"/>
    </row>
    <row r="296" spans="1:14" x14ac:dyDescent="0.25">
      <c r="A296" s="108" t="s">
        <v>1217</v>
      </c>
      <c r="B296" s="105">
        <v>7734653790</v>
      </c>
      <c r="C296" s="105">
        <v>204504</v>
      </c>
      <c r="D296" s="106">
        <v>2010402000</v>
      </c>
      <c r="E296" s="108" t="s">
        <v>1217</v>
      </c>
      <c r="F296" s="118"/>
      <c r="G296" s="102"/>
      <c r="H296" s="118"/>
      <c r="I296" s="118"/>
      <c r="J296" s="102"/>
      <c r="K296" s="103"/>
      <c r="L296" s="11"/>
      <c r="M296" s="11"/>
      <c r="N296" s="11"/>
    </row>
    <row r="297" spans="1:14" x14ac:dyDescent="0.25">
      <c r="A297" s="107" t="s">
        <v>657</v>
      </c>
      <c r="B297" s="105">
        <v>7705849332</v>
      </c>
      <c r="C297" s="105">
        <v>26</v>
      </c>
      <c r="D297" s="106">
        <v>2010021000</v>
      </c>
      <c r="E297" s="107" t="s">
        <v>657</v>
      </c>
      <c r="F297" s="118"/>
      <c r="G297" s="102"/>
      <c r="H297" s="118"/>
      <c r="I297" s="118"/>
      <c r="J297" s="102" t="s">
        <v>5</v>
      </c>
      <c r="K297" s="103"/>
      <c r="L297" s="11"/>
      <c r="M297" s="11"/>
      <c r="N297" s="11"/>
    </row>
    <row r="298" spans="1:14" x14ac:dyDescent="0.25">
      <c r="A298" s="107" t="s">
        <v>1218</v>
      </c>
      <c r="B298" s="105">
        <v>2452044014</v>
      </c>
      <c r="C298" s="105">
        <v>462826</v>
      </c>
      <c r="D298" s="106">
        <v>3020060000</v>
      </c>
      <c r="E298" s="107" t="s">
        <v>1218</v>
      </c>
      <c r="F298" s="118"/>
      <c r="G298" s="102"/>
      <c r="H298" s="118"/>
      <c r="I298" s="118"/>
      <c r="J298" s="107"/>
      <c r="K298" s="103"/>
      <c r="L298" s="11"/>
      <c r="M298" s="11"/>
      <c r="N298" s="11"/>
    </row>
    <row r="299" spans="1:14" x14ac:dyDescent="0.25">
      <c r="A299" s="107" t="s">
        <v>554</v>
      </c>
      <c r="B299" s="105">
        <v>5047125572</v>
      </c>
      <c r="C299" s="105">
        <v>215147</v>
      </c>
      <c r="D299" s="106">
        <v>2010730000</v>
      </c>
      <c r="E299" s="107" t="s">
        <v>554</v>
      </c>
      <c r="F299" s="118"/>
      <c r="G299" s="102"/>
      <c r="H299" s="118"/>
      <c r="I299" s="118"/>
      <c r="J299" s="102"/>
      <c r="K299" s="103"/>
      <c r="L299" s="11"/>
      <c r="M299" s="11"/>
      <c r="N299" s="11"/>
    </row>
    <row r="300" spans="1:14" x14ac:dyDescent="0.25">
      <c r="A300" s="107" t="s">
        <v>1219</v>
      </c>
      <c r="B300" s="105">
        <v>7817323763</v>
      </c>
      <c r="C300" s="105">
        <v>222715</v>
      </c>
      <c r="D300" s="106">
        <v>2010231022</v>
      </c>
      <c r="E300" s="107" t="s">
        <v>1219</v>
      </c>
      <c r="F300" s="118"/>
      <c r="G300" s="102"/>
      <c r="H300" s="118"/>
      <c r="I300" s="118"/>
      <c r="J300" s="107"/>
      <c r="K300" s="103"/>
      <c r="L300" s="11"/>
      <c r="M300" s="11"/>
      <c r="N300" s="11"/>
    </row>
    <row r="301" spans="1:14" x14ac:dyDescent="0.25">
      <c r="A301" s="107" t="s">
        <v>548</v>
      </c>
      <c r="B301" s="105">
        <v>5036035447</v>
      </c>
      <c r="C301" s="105" t="s">
        <v>1220</v>
      </c>
      <c r="D301" s="106">
        <v>5036035447</v>
      </c>
      <c r="E301" s="107" t="s">
        <v>548</v>
      </c>
      <c r="F301" s="118"/>
      <c r="G301" s="102"/>
      <c r="H301" s="118"/>
      <c r="I301" s="118"/>
      <c r="J301" s="107"/>
      <c r="K301" s="103"/>
      <c r="L301" s="11"/>
      <c r="M301" s="11"/>
      <c r="N301" s="11"/>
    </row>
    <row r="302" spans="1:14" x14ac:dyDescent="0.25">
      <c r="A302" s="107" t="s">
        <v>527</v>
      </c>
      <c r="B302" s="105">
        <v>3801069786</v>
      </c>
      <c r="C302" s="105">
        <v>40</v>
      </c>
      <c r="D302" s="106">
        <v>2010170000</v>
      </c>
      <c r="E302" s="107" t="s">
        <v>527</v>
      </c>
      <c r="F302" s="118"/>
      <c r="G302" s="102"/>
      <c r="H302" s="118"/>
      <c r="I302" s="118"/>
      <c r="J302" s="102"/>
      <c r="K302" s="103"/>
      <c r="L302" s="11"/>
      <c r="M302" s="11"/>
      <c r="N302" s="11"/>
    </row>
    <row r="303" spans="1:14" x14ac:dyDescent="0.25">
      <c r="A303" s="104" t="s">
        <v>1221</v>
      </c>
      <c r="B303" s="105">
        <v>1001156891</v>
      </c>
      <c r="C303" s="105">
        <v>187796</v>
      </c>
      <c r="D303" s="106">
        <v>2010242630</v>
      </c>
      <c r="E303" s="104" t="s">
        <v>1221</v>
      </c>
      <c r="F303" s="118"/>
      <c r="G303" s="102"/>
      <c r="H303" s="118"/>
      <c r="I303" s="118"/>
      <c r="J303" s="102"/>
      <c r="K303" s="103"/>
      <c r="L303" s="11"/>
      <c r="M303" s="11"/>
      <c r="N303" s="11"/>
    </row>
    <row r="304" spans="1:14" x14ac:dyDescent="0.25">
      <c r="A304" s="107" t="s">
        <v>1222</v>
      </c>
      <c r="B304" s="105">
        <v>6609000583</v>
      </c>
      <c r="C304" s="105">
        <v>99018</v>
      </c>
      <c r="D304" s="106">
        <v>2010592300</v>
      </c>
      <c r="E304" s="107" t="s">
        <v>1222</v>
      </c>
      <c r="F304" s="118"/>
      <c r="G304" s="102"/>
      <c r="H304" s="118"/>
      <c r="I304" s="118"/>
      <c r="J304" s="102"/>
      <c r="K304" s="103"/>
      <c r="L304" s="11"/>
      <c r="M304" s="11"/>
      <c r="N304" s="11"/>
    </row>
    <row r="305" spans="1:14" x14ac:dyDescent="0.25">
      <c r="A305" s="107" t="s">
        <v>1223</v>
      </c>
      <c r="B305" s="105">
        <v>7024034587</v>
      </c>
      <c r="C305" s="105">
        <v>208961</v>
      </c>
      <c r="D305" s="106">
        <v>2010780800</v>
      </c>
      <c r="E305" s="107" t="s">
        <v>1223</v>
      </c>
      <c r="F305" s="118"/>
      <c r="G305" s="102"/>
      <c r="H305" s="118"/>
      <c r="I305" s="118"/>
      <c r="J305" s="102"/>
      <c r="K305" s="103"/>
      <c r="L305" s="11"/>
      <c r="M305" s="11"/>
      <c r="N305" s="11"/>
    </row>
    <row r="306" spans="1:14" x14ac:dyDescent="0.25">
      <c r="A306" s="107" t="s">
        <v>1224</v>
      </c>
      <c r="B306" s="105">
        <v>1837005119</v>
      </c>
      <c r="C306" s="105">
        <v>81</v>
      </c>
      <c r="D306" s="106">
        <v>2010230310</v>
      </c>
      <c r="E306" s="107" t="s">
        <v>1224</v>
      </c>
      <c r="F306" s="118"/>
      <c r="G306" s="102"/>
      <c r="H306" s="118"/>
      <c r="I306" s="118"/>
      <c r="J306" s="102"/>
      <c r="K306" s="103"/>
      <c r="L306" s="11"/>
      <c r="M306" s="11"/>
      <c r="N306" s="11"/>
    </row>
    <row r="307" spans="1:14" x14ac:dyDescent="0.25">
      <c r="A307" s="107" t="s">
        <v>522</v>
      </c>
      <c r="B307" s="105">
        <v>3329065342</v>
      </c>
      <c r="C307" s="105">
        <v>202477</v>
      </c>
      <c r="D307" s="106">
        <v>2010440400</v>
      </c>
      <c r="E307" s="107" t="s">
        <v>522</v>
      </c>
      <c r="F307" s="118"/>
      <c r="G307" s="102"/>
      <c r="H307" s="118"/>
      <c r="I307" s="118"/>
      <c r="J307" s="102"/>
      <c r="K307" s="103"/>
      <c r="L307" s="11"/>
      <c r="M307" s="11"/>
      <c r="N307" s="11"/>
    </row>
    <row r="308" spans="1:14" x14ac:dyDescent="0.25">
      <c r="A308" s="107" t="s">
        <v>1225</v>
      </c>
      <c r="B308" s="105">
        <v>2452040122</v>
      </c>
      <c r="C308" s="105">
        <v>337037</v>
      </c>
      <c r="D308" s="106">
        <v>3020050000</v>
      </c>
      <c r="E308" s="107" t="s">
        <v>1225</v>
      </c>
      <c r="F308" s="118"/>
      <c r="G308" s="102"/>
      <c r="H308" s="118"/>
      <c r="I308" s="118"/>
      <c r="J308" s="107"/>
      <c r="K308" s="103"/>
      <c r="L308" s="11"/>
      <c r="M308" s="11"/>
      <c r="N308" s="11"/>
    </row>
    <row r="309" spans="1:14" x14ac:dyDescent="0.25">
      <c r="A309" s="107" t="s">
        <v>646</v>
      </c>
      <c r="B309" s="105">
        <v>7530012639</v>
      </c>
      <c r="C309" s="105">
        <v>168317</v>
      </c>
      <c r="D309" s="106">
        <v>2010230407</v>
      </c>
      <c r="E309" s="107" t="s">
        <v>646</v>
      </c>
      <c r="F309" s="118"/>
      <c r="G309" s="102"/>
      <c r="H309" s="118"/>
      <c r="I309" s="118"/>
      <c r="J309" s="102"/>
      <c r="K309" s="103"/>
      <c r="L309" s="11"/>
      <c r="M309" s="11"/>
      <c r="N309" s="11"/>
    </row>
    <row r="310" spans="1:14" x14ac:dyDescent="0.25">
      <c r="A310" s="107" t="s">
        <v>698</v>
      </c>
      <c r="B310" s="105">
        <v>7736554699</v>
      </c>
      <c r="C310" s="105">
        <v>356</v>
      </c>
      <c r="D310" s="106">
        <v>2010230935</v>
      </c>
      <c r="E310" s="107" t="s">
        <v>698</v>
      </c>
      <c r="F310" s="118"/>
      <c r="G310" s="102"/>
      <c r="H310" s="118"/>
      <c r="I310" s="118"/>
      <c r="J310" s="102"/>
      <c r="K310" s="103"/>
      <c r="L310" s="11"/>
      <c r="M310" s="11"/>
      <c r="N310" s="11"/>
    </row>
    <row r="311" spans="1:14" x14ac:dyDescent="0.25">
      <c r="A311" s="107" t="s">
        <v>1226</v>
      </c>
      <c r="B311" s="105">
        <v>70540003292</v>
      </c>
      <c r="C311" s="105">
        <v>252</v>
      </c>
      <c r="D311" s="106">
        <v>2010020601</v>
      </c>
      <c r="E311" s="107" t="s">
        <v>1226</v>
      </c>
      <c r="F311" s="118"/>
      <c r="G311" s="102"/>
      <c r="H311" s="118"/>
      <c r="I311" s="118"/>
      <c r="J311" s="102"/>
      <c r="K311" s="103"/>
      <c r="L311" s="11"/>
      <c r="M311" s="11"/>
      <c r="N311" s="11"/>
    </row>
    <row r="312" spans="1:14" x14ac:dyDescent="0.25">
      <c r="A312" s="107" t="s">
        <v>647</v>
      </c>
      <c r="B312" s="105">
        <v>7530012660</v>
      </c>
      <c r="C312" s="105">
        <v>168307</v>
      </c>
      <c r="D312" s="106">
        <v>2010230408</v>
      </c>
      <c r="E312" s="107" t="s">
        <v>647</v>
      </c>
      <c r="F312" s="118"/>
      <c r="G312" s="102"/>
      <c r="H312" s="118"/>
      <c r="I312" s="118"/>
      <c r="J312" s="102"/>
      <c r="K312" s="103"/>
      <c r="L312" s="11"/>
      <c r="M312" s="11"/>
      <c r="N312" s="11"/>
    </row>
    <row r="313" spans="1:14" x14ac:dyDescent="0.25">
      <c r="A313" s="107" t="s">
        <v>511</v>
      </c>
      <c r="B313" s="105">
        <v>2452201891</v>
      </c>
      <c r="C313" s="110">
        <v>299816</v>
      </c>
      <c r="D313" s="106">
        <v>3020040000</v>
      </c>
      <c r="E313" s="107" t="s">
        <v>511</v>
      </c>
      <c r="F313" s="118"/>
      <c r="G313" s="102"/>
      <c r="H313" s="118"/>
      <c r="I313" s="118"/>
      <c r="J313" s="107"/>
      <c r="K313" s="103"/>
      <c r="L313" s="11"/>
      <c r="M313" s="11"/>
      <c r="N313" s="11"/>
    </row>
    <row r="314" spans="1:14" x14ac:dyDescent="0.25">
      <c r="A314" s="107" t="s">
        <v>467</v>
      </c>
      <c r="B314" s="105">
        <v>7726704313</v>
      </c>
      <c r="C314" s="105">
        <v>293674</v>
      </c>
      <c r="D314" s="106">
        <v>2010960000</v>
      </c>
      <c r="E314" s="107" t="s">
        <v>467</v>
      </c>
      <c r="F314" s="118"/>
      <c r="G314" s="102"/>
      <c r="H314" s="118"/>
      <c r="I314" s="118"/>
      <c r="J314" s="102"/>
      <c r="K314" s="103"/>
      <c r="L314" s="11"/>
      <c r="M314" s="11"/>
      <c r="N314" s="11"/>
    </row>
    <row r="315" spans="1:14" x14ac:dyDescent="0.25">
      <c r="A315" s="107" t="s">
        <v>578</v>
      </c>
      <c r="B315" s="105">
        <v>5254082542</v>
      </c>
      <c r="C315" s="105">
        <v>36</v>
      </c>
      <c r="D315" s="106">
        <v>2010150400</v>
      </c>
      <c r="E315" s="107" t="s">
        <v>578</v>
      </c>
      <c r="F315" s="118"/>
      <c r="G315" s="102"/>
      <c r="H315" s="118"/>
      <c r="I315" s="118"/>
      <c r="J315" s="102"/>
      <c r="K315" s="103"/>
      <c r="L315" s="11"/>
      <c r="M315" s="11"/>
      <c r="N315" s="11"/>
    </row>
    <row r="316" spans="1:14" x14ac:dyDescent="0.25">
      <c r="A316" s="107" t="s">
        <v>622</v>
      </c>
      <c r="B316" s="105">
        <v>6724008661</v>
      </c>
      <c r="C316" s="105">
        <v>295</v>
      </c>
      <c r="D316" s="106">
        <v>2010590315</v>
      </c>
      <c r="E316" s="107" t="s">
        <v>622</v>
      </c>
      <c r="F316" s="118"/>
      <c r="G316" s="102"/>
      <c r="H316" s="118"/>
      <c r="I316" s="118"/>
      <c r="J316" s="102"/>
      <c r="K316" s="103"/>
      <c r="L316" s="11"/>
      <c r="M316" s="11"/>
      <c r="N316" s="11"/>
    </row>
    <row r="317" spans="1:14" x14ac:dyDescent="0.25">
      <c r="A317" s="107" t="s">
        <v>628</v>
      </c>
      <c r="B317" s="105">
        <v>7024034570</v>
      </c>
      <c r="C317" s="105">
        <v>210989</v>
      </c>
      <c r="D317" s="106">
        <v>2010780700</v>
      </c>
      <c r="E317" s="107" t="s">
        <v>628</v>
      </c>
      <c r="F317" s="118"/>
      <c r="G317" s="102"/>
      <c r="H317" s="118"/>
      <c r="I317" s="118"/>
      <c r="J317" s="102"/>
      <c r="K317" s="103"/>
      <c r="L317" s="11"/>
      <c r="M317" s="11"/>
      <c r="N317" s="11"/>
    </row>
    <row r="318" spans="1:14" x14ac:dyDescent="0.25">
      <c r="A318" s="107" t="s">
        <v>625</v>
      </c>
      <c r="B318" s="105">
        <v>7014041634</v>
      </c>
      <c r="C318" s="105">
        <v>177085</v>
      </c>
      <c r="D318" s="106">
        <v>2010780100</v>
      </c>
      <c r="E318" s="107" t="s">
        <v>625</v>
      </c>
      <c r="F318" s="118"/>
      <c r="G318" s="102"/>
      <c r="H318" s="118"/>
      <c r="I318" s="118"/>
      <c r="J318" s="102"/>
      <c r="K318" s="103"/>
      <c r="L318" s="11"/>
      <c r="M318" s="11"/>
      <c r="N318" s="11"/>
    </row>
    <row r="319" spans="1:14" x14ac:dyDescent="0.25">
      <c r="A319" s="107" t="s">
        <v>595</v>
      </c>
      <c r="B319" s="105">
        <v>6143055200</v>
      </c>
      <c r="C319" s="105">
        <v>342</v>
      </c>
      <c r="D319" s="106">
        <v>2010230930</v>
      </c>
      <c r="E319" s="107" t="s">
        <v>595</v>
      </c>
      <c r="F319" s="118"/>
      <c r="G319" s="102"/>
      <c r="H319" s="118"/>
      <c r="I319" s="118"/>
      <c r="J319" s="102"/>
      <c r="K319" s="103"/>
      <c r="L319" s="11"/>
      <c r="M319" s="11"/>
      <c r="N319" s="11"/>
    </row>
    <row r="320" spans="1:14" x14ac:dyDescent="0.25">
      <c r="A320" s="135" t="s">
        <v>1227</v>
      </c>
      <c r="B320" s="121">
        <v>2452040108</v>
      </c>
      <c r="C320" s="121">
        <v>339103</v>
      </c>
      <c r="D320" s="136">
        <v>3020000001</v>
      </c>
      <c r="E320" s="135" t="s">
        <v>1227</v>
      </c>
      <c r="F320" s="118"/>
      <c r="G320" s="102"/>
      <c r="H320" s="118"/>
      <c r="I320" s="118"/>
      <c r="J320" s="102"/>
      <c r="K320" s="103"/>
      <c r="L320" s="11"/>
      <c r="M320" s="11"/>
      <c r="N320" s="11"/>
    </row>
    <row r="321" spans="1:14" x14ac:dyDescent="0.25">
      <c r="A321" s="107" t="s">
        <v>512</v>
      </c>
      <c r="B321" s="105">
        <v>2452201901</v>
      </c>
      <c r="C321" s="110">
        <v>301720</v>
      </c>
      <c r="D321" s="106">
        <v>3020000002</v>
      </c>
      <c r="E321" s="107" t="s">
        <v>512</v>
      </c>
      <c r="F321" s="118"/>
      <c r="G321" s="102"/>
      <c r="H321" s="118"/>
      <c r="I321" s="118"/>
      <c r="J321" s="107"/>
      <c r="K321" s="103"/>
      <c r="L321" s="11"/>
      <c r="M321" s="11"/>
      <c r="N321" s="11"/>
    </row>
    <row r="322" spans="1:14" x14ac:dyDescent="0.25">
      <c r="A322" s="107" t="s">
        <v>1228</v>
      </c>
      <c r="B322" s="105">
        <v>5260234539</v>
      </c>
      <c r="C322" s="105">
        <v>301</v>
      </c>
      <c r="D322" s="106">
        <v>2010620100</v>
      </c>
      <c r="E322" s="107" t="s">
        <v>1228</v>
      </c>
      <c r="F322" s="118"/>
      <c r="G322" s="102"/>
      <c r="H322" s="118"/>
      <c r="I322" s="118"/>
      <c r="J322" s="102" t="s">
        <v>5</v>
      </c>
      <c r="K322" s="103"/>
      <c r="L322" s="11"/>
      <c r="M322" s="11"/>
      <c r="N322" s="11"/>
    </row>
    <row r="323" spans="1:14" x14ac:dyDescent="0.25">
      <c r="A323" s="107" t="s">
        <v>499</v>
      </c>
      <c r="B323" s="105">
        <v>1837004309</v>
      </c>
      <c r="C323" s="105">
        <v>76</v>
      </c>
      <c r="D323" s="106">
        <v>2010230305</v>
      </c>
      <c r="E323" s="107" t="s">
        <v>499</v>
      </c>
      <c r="F323" s="118"/>
      <c r="G323" s="102"/>
      <c r="H323" s="118"/>
      <c r="I323" s="118"/>
      <c r="J323" s="102"/>
      <c r="K323" s="103"/>
      <c r="L323" s="11"/>
      <c r="M323" s="11"/>
      <c r="N323" s="11"/>
    </row>
    <row r="324" spans="1:14" x14ac:dyDescent="0.25">
      <c r="A324" s="107" t="s">
        <v>521</v>
      </c>
      <c r="B324" s="105">
        <v>3329064290</v>
      </c>
      <c r="C324" s="105">
        <v>201365</v>
      </c>
      <c r="D324" s="106">
        <v>2010440200</v>
      </c>
      <c r="E324" s="107" t="s">
        <v>521</v>
      </c>
      <c r="F324" s="118"/>
      <c r="G324" s="102"/>
      <c r="H324" s="118"/>
      <c r="I324" s="118"/>
      <c r="J324" s="102"/>
      <c r="K324" s="103"/>
      <c r="L324" s="11"/>
      <c r="M324" s="11"/>
      <c r="N324" s="11"/>
    </row>
    <row r="325" spans="1:14" x14ac:dyDescent="0.25">
      <c r="A325" s="107" t="s">
        <v>626</v>
      </c>
      <c r="B325" s="105">
        <v>7024034001</v>
      </c>
      <c r="C325" s="105">
        <v>205297</v>
      </c>
      <c r="D325" s="106">
        <v>2010780400</v>
      </c>
      <c r="E325" s="107" t="s">
        <v>626</v>
      </c>
      <c r="F325" s="118"/>
      <c r="G325" s="102"/>
      <c r="H325" s="118"/>
      <c r="I325" s="118"/>
      <c r="J325" s="102"/>
      <c r="K325" s="103"/>
      <c r="L325" s="11"/>
      <c r="M325" s="11"/>
      <c r="N325" s="11"/>
    </row>
    <row r="326" spans="1:14" x14ac:dyDescent="0.25">
      <c r="A326" s="107" t="s">
        <v>1229</v>
      </c>
      <c r="B326" s="105">
        <v>7530012491</v>
      </c>
      <c r="C326" s="105">
        <v>260</v>
      </c>
      <c r="D326" s="106">
        <v>2010230403</v>
      </c>
      <c r="E326" s="107" t="s">
        <v>1229</v>
      </c>
      <c r="F326" s="118"/>
      <c r="G326" s="102"/>
      <c r="H326" s="118"/>
      <c r="I326" s="118"/>
      <c r="J326" s="102"/>
      <c r="K326" s="103"/>
      <c r="L326" s="11"/>
      <c r="M326" s="11"/>
      <c r="N326" s="11"/>
    </row>
    <row r="327" spans="1:14" x14ac:dyDescent="0.25">
      <c r="A327" s="107" t="s">
        <v>508</v>
      </c>
      <c r="B327" s="105">
        <v>2452201637</v>
      </c>
      <c r="C327" s="110">
        <v>292795</v>
      </c>
      <c r="D327" s="106">
        <v>3020000003</v>
      </c>
      <c r="E327" s="107" t="s">
        <v>508</v>
      </c>
      <c r="F327" s="118"/>
      <c r="G327" s="102"/>
      <c r="H327" s="118"/>
      <c r="I327" s="118"/>
      <c r="J327" s="107"/>
      <c r="K327" s="103"/>
      <c r="L327" s="11"/>
      <c r="M327" s="11"/>
      <c r="N327" s="11"/>
    </row>
    <row r="328" spans="1:14" x14ac:dyDescent="0.25">
      <c r="A328" s="107" t="s">
        <v>1230</v>
      </c>
      <c r="B328" s="105">
        <v>3801120337</v>
      </c>
      <c r="C328" s="105">
        <v>284648</v>
      </c>
      <c r="D328" s="106">
        <v>2010370100</v>
      </c>
      <c r="E328" s="107" t="s">
        <v>1230</v>
      </c>
      <c r="F328" s="118"/>
      <c r="G328" s="102"/>
      <c r="H328" s="118"/>
      <c r="I328" s="118"/>
      <c r="J328" s="102"/>
      <c r="K328" s="103"/>
      <c r="L328" s="11"/>
      <c r="M328" s="11"/>
      <c r="N328" s="11"/>
    </row>
    <row r="329" spans="1:14" x14ac:dyDescent="0.25">
      <c r="A329" s="107" t="s">
        <v>579</v>
      </c>
      <c r="B329" s="105">
        <v>5254082581</v>
      </c>
      <c r="C329" s="105">
        <v>33</v>
      </c>
      <c r="D329" s="106">
        <v>2010150100</v>
      </c>
      <c r="E329" s="107" t="s">
        <v>579</v>
      </c>
      <c r="F329" s="118"/>
      <c r="G329" s="102"/>
      <c r="H329" s="118"/>
      <c r="I329" s="118"/>
      <c r="J329" s="102"/>
      <c r="K329" s="103"/>
      <c r="L329" s="11"/>
      <c r="M329" s="11"/>
      <c r="N329" s="11"/>
    </row>
    <row r="330" spans="1:14" x14ac:dyDescent="0.25">
      <c r="A330" s="107" t="s">
        <v>1231</v>
      </c>
      <c r="B330" s="105">
        <v>7530003426</v>
      </c>
      <c r="C330" s="105">
        <v>259</v>
      </c>
      <c r="D330" s="106">
        <v>2010230401</v>
      </c>
      <c r="E330" s="107" t="s">
        <v>1231</v>
      </c>
      <c r="F330" s="118"/>
      <c r="G330" s="102"/>
      <c r="H330" s="118"/>
      <c r="I330" s="118"/>
      <c r="J330" s="102"/>
      <c r="K330" s="103"/>
      <c r="L330" s="11"/>
      <c r="M330" s="11"/>
      <c r="N330" s="11"/>
    </row>
    <row r="331" spans="1:14" x14ac:dyDescent="0.25">
      <c r="A331" s="107" t="s">
        <v>510</v>
      </c>
      <c r="B331" s="105">
        <v>2452201651</v>
      </c>
      <c r="C331" s="110">
        <v>294831</v>
      </c>
      <c r="D331" s="106">
        <v>3020000004</v>
      </c>
      <c r="E331" s="107" t="s">
        <v>510</v>
      </c>
      <c r="F331" s="118"/>
      <c r="G331" s="102"/>
      <c r="H331" s="118"/>
      <c r="I331" s="118"/>
      <c r="J331" s="107"/>
      <c r="K331" s="103"/>
      <c r="L331" s="11"/>
      <c r="M331" s="11"/>
      <c r="N331" s="11"/>
    </row>
    <row r="332" spans="1:14" x14ac:dyDescent="0.25">
      <c r="A332" s="108" t="s">
        <v>220</v>
      </c>
      <c r="B332" s="105">
        <v>7706607400</v>
      </c>
      <c r="C332" s="105">
        <v>117</v>
      </c>
      <c r="D332" s="106">
        <v>2010240400</v>
      </c>
      <c r="E332" s="108" t="s">
        <v>220</v>
      </c>
      <c r="F332" s="118"/>
      <c r="G332" s="102"/>
      <c r="H332" s="118"/>
      <c r="I332" s="118"/>
      <c r="J332" s="102"/>
      <c r="K332" s="103"/>
      <c r="L332" s="11"/>
      <c r="M332" s="11"/>
      <c r="N332" s="11"/>
    </row>
    <row r="333" spans="1:14" x14ac:dyDescent="0.25">
      <c r="A333" s="107" t="s">
        <v>656</v>
      </c>
      <c r="B333" s="105">
        <v>7718160684</v>
      </c>
      <c r="C333" s="105">
        <v>136290</v>
      </c>
      <c r="D333" s="106">
        <v>2010592201</v>
      </c>
      <c r="E333" s="107" t="s">
        <v>656</v>
      </c>
      <c r="F333" s="118"/>
      <c r="G333" s="102"/>
      <c r="H333" s="118"/>
      <c r="I333" s="118"/>
      <c r="J333" s="102"/>
      <c r="K333" s="103"/>
      <c r="L333" s="11"/>
      <c r="M333" s="11"/>
      <c r="N333" s="11"/>
    </row>
    <row r="334" spans="1:14" x14ac:dyDescent="0.25">
      <c r="A334" s="104" t="s">
        <v>1232</v>
      </c>
      <c r="B334" s="105" t="s">
        <v>1233</v>
      </c>
      <c r="C334" s="105" t="s">
        <v>1234</v>
      </c>
      <c r="D334" s="106">
        <v>1051000000</v>
      </c>
      <c r="E334" s="104" t="s">
        <v>1232</v>
      </c>
      <c r="F334" s="118"/>
      <c r="G334" s="102"/>
      <c r="H334" s="118"/>
      <c r="I334" s="118"/>
      <c r="J334" s="107"/>
      <c r="K334" s="103"/>
      <c r="L334" s="11"/>
      <c r="M334" s="11"/>
      <c r="N334" s="11"/>
    </row>
    <row r="335" spans="1:14" x14ac:dyDescent="0.25">
      <c r="A335" s="99" t="s">
        <v>637</v>
      </c>
      <c r="B335" s="100">
        <v>7423023178</v>
      </c>
      <c r="C335" s="100">
        <v>197744</v>
      </c>
      <c r="D335" s="100">
        <v>1110020000</v>
      </c>
      <c r="E335" s="99" t="s">
        <v>637</v>
      </c>
      <c r="F335" s="133"/>
      <c r="G335" s="133"/>
      <c r="H335" s="133"/>
      <c r="I335" s="133"/>
      <c r="J335" s="102"/>
      <c r="K335" s="103"/>
      <c r="L335" s="11"/>
      <c r="M335" s="11"/>
      <c r="N335" s="11"/>
    </row>
    <row r="336" spans="1:14" x14ac:dyDescent="0.25">
      <c r="A336" s="107" t="s">
        <v>676</v>
      </c>
      <c r="B336" s="105">
        <v>7719632308</v>
      </c>
      <c r="C336" s="105">
        <v>265</v>
      </c>
      <c r="D336" s="106">
        <v>2010230929</v>
      </c>
      <c r="E336" s="107" t="s">
        <v>676</v>
      </c>
      <c r="F336" s="118"/>
      <c r="G336" s="102"/>
      <c r="H336" s="118"/>
      <c r="I336" s="118"/>
      <c r="J336" s="102"/>
      <c r="K336" s="103"/>
      <c r="L336" s="11"/>
      <c r="M336" s="11"/>
      <c r="N336" s="11"/>
    </row>
    <row r="337" spans="1:14" x14ac:dyDescent="0.25">
      <c r="A337" s="107" t="s">
        <v>497</v>
      </c>
      <c r="B337" s="105">
        <v>1837003150</v>
      </c>
      <c r="C337" s="105">
        <v>74</v>
      </c>
      <c r="D337" s="106">
        <v>2010230303</v>
      </c>
      <c r="E337" s="107" t="s">
        <v>497</v>
      </c>
      <c r="F337" s="118"/>
      <c r="G337" s="102"/>
      <c r="H337" s="118"/>
      <c r="I337" s="118"/>
      <c r="J337" s="102"/>
      <c r="K337" s="103"/>
      <c r="L337" s="11"/>
      <c r="M337" s="11"/>
      <c r="N337" s="11"/>
    </row>
    <row r="338" spans="1:14" ht="30.75" customHeight="1" x14ac:dyDescent="0.25">
      <c r="A338" s="108" t="s">
        <v>592</v>
      </c>
      <c r="B338" s="105">
        <v>5410153786</v>
      </c>
      <c r="C338" s="105">
        <v>65</v>
      </c>
      <c r="D338" s="106">
        <v>2010230205</v>
      </c>
      <c r="E338" s="108" t="s">
        <v>592</v>
      </c>
      <c r="F338" s="118"/>
      <c r="G338" s="102"/>
      <c r="H338" s="118"/>
      <c r="I338" s="118"/>
      <c r="J338" s="102"/>
      <c r="K338" s="103"/>
      <c r="L338" s="11"/>
      <c r="M338" s="11"/>
      <c r="N338" s="11"/>
    </row>
    <row r="339" spans="1:14" x14ac:dyDescent="0.25">
      <c r="A339" s="107" t="s">
        <v>627</v>
      </c>
      <c r="B339" s="105">
        <v>7024034428</v>
      </c>
      <c r="C339" s="105">
        <v>204870</v>
      </c>
      <c r="D339" s="106">
        <v>2010781000</v>
      </c>
      <c r="E339" s="107" t="s">
        <v>627</v>
      </c>
      <c r="F339" s="118"/>
      <c r="G339" s="102"/>
      <c r="H339" s="118"/>
      <c r="I339" s="118"/>
      <c r="J339" s="102"/>
      <c r="K339" s="103"/>
      <c r="L339" s="11"/>
      <c r="M339" s="11"/>
      <c r="N339" s="11"/>
    </row>
    <row r="340" spans="1:14" x14ac:dyDescent="0.25">
      <c r="A340" s="99" t="s">
        <v>639</v>
      </c>
      <c r="B340" s="100">
        <v>7451382644</v>
      </c>
      <c r="C340" s="100">
        <v>399601</v>
      </c>
      <c r="D340" s="100">
        <v>1110000002</v>
      </c>
      <c r="E340" s="99" t="s">
        <v>639</v>
      </c>
      <c r="F340" s="133"/>
      <c r="G340" s="133"/>
      <c r="H340" s="133"/>
      <c r="I340" s="133"/>
      <c r="J340" s="102"/>
      <c r="K340" s="103"/>
      <c r="L340" s="11"/>
      <c r="M340" s="11"/>
      <c r="N340" s="11"/>
    </row>
    <row r="341" spans="1:14" x14ac:dyDescent="0.25">
      <c r="A341" s="107" t="s">
        <v>509</v>
      </c>
      <c r="B341" s="105">
        <v>2452201644</v>
      </c>
      <c r="C341" s="110">
        <v>294541</v>
      </c>
      <c r="D341" s="106">
        <v>3020000005</v>
      </c>
      <c r="E341" s="107" t="s">
        <v>509</v>
      </c>
      <c r="F341" s="118"/>
      <c r="G341" s="102"/>
      <c r="H341" s="118"/>
      <c r="I341" s="118"/>
      <c r="J341" s="107"/>
      <c r="K341" s="103"/>
      <c r="L341" s="11"/>
      <c r="M341" s="11"/>
      <c r="N341" s="11"/>
    </row>
    <row r="342" spans="1:14" x14ac:dyDescent="0.25">
      <c r="A342" s="107" t="s">
        <v>719</v>
      </c>
      <c r="B342" s="137" t="s">
        <v>1235</v>
      </c>
      <c r="C342" s="137">
        <v>218924</v>
      </c>
      <c r="D342" s="106">
        <v>2010590320</v>
      </c>
      <c r="E342" s="107" t="s">
        <v>719</v>
      </c>
      <c r="F342" s="118"/>
      <c r="G342" s="102"/>
      <c r="H342" s="118"/>
      <c r="I342" s="118"/>
      <c r="J342" s="102"/>
      <c r="K342" s="103"/>
      <c r="L342" s="11"/>
      <c r="M342" s="11"/>
      <c r="N342" s="11"/>
    </row>
    <row r="343" spans="1:14" x14ac:dyDescent="0.25">
      <c r="A343" s="107" t="s">
        <v>1236</v>
      </c>
      <c r="B343" s="105">
        <v>7530012519</v>
      </c>
      <c r="C343" s="105">
        <v>261</v>
      </c>
      <c r="D343" s="106">
        <v>2010230404</v>
      </c>
      <c r="E343" s="107" t="s">
        <v>1236</v>
      </c>
      <c r="F343" s="118"/>
      <c r="G343" s="102"/>
      <c r="H343" s="118"/>
      <c r="I343" s="118"/>
      <c r="J343" s="102"/>
      <c r="K343" s="103"/>
      <c r="L343" s="11"/>
      <c r="M343" s="11"/>
      <c r="N343" s="11"/>
    </row>
    <row r="344" spans="1:14" x14ac:dyDescent="0.25">
      <c r="A344" s="99" t="s">
        <v>687</v>
      </c>
      <c r="B344" s="100">
        <v>7724228179</v>
      </c>
      <c r="C344" s="100">
        <v>239106</v>
      </c>
      <c r="D344" s="100">
        <v>1050010000</v>
      </c>
      <c r="E344" s="99" t="s">
        <v>687</v>
      </c>
      <c r="F344" s="133"/>
      <c r="G344" s="133"/>
      <c r="H344" s="133"/>
      <c r="I344" s="133"/>
      <c r="J344" s="102"/>
      <c r="K344" s="138"/>
      <c r="L344" s="11"/>
      <c r="M344" s="11"/>
      <c r="N344" s="11"/>
    </row>
    <row r="345" spans="1:14" x14ac:dyDescent="0.25">
      <c r="A345" s="107" t="s">
        <v>611</v>
      </c>
      <c r="B345" s="105">
        <v>6629026082</v>
      </c>
      <c r="C345" s="105">
        <v>177696</v>
      </c>
      <c r="D345" s="106">
        <v>2010800500</v>
      </c>
      <c r="E345" s="107" t="s">
        <v>611</v>
      </c>
      <c r="F345" s="118"/>
      <c r="G345" s="102"/>
      <c r="H345" s="118"/>
      <c r="I345" s="118"/>
      <c r="J345" s="102"/>
      <c r="K345" s="138"/>
      <c r="L345" s="11"/>
      <c r="M345" s="11"/>
      <c r="N345" s="11"/>
    </row>
    <row r="346" spans="1:14" x14ac:dyDescent="0.25">
      <c r="A346" s="107" t="s">
        <v>704</v>
      </c>
      <c r="B346" s="105">
        <v>7805416607</v>
      </c>
      <c r="C346" s="105">
        <v>327</v>
      </c>
      <c r="D346" s="106">
        <v>2010840500</v>
      </c>
      <c r="E346" s="107" t="s">
        <v>704</v>
      </c>
      <c r="F346" s="118"/>
      <c r="G346" s="102"/>
      <c r="H346" s="118"/>
      <c r="I346" s="118"/>
      <c r="J346" s="102"/>
      <c r="K346" s="138"/>
      <c r="L346" s="11"/>
      <c r="M346" s="11"/>
      <c r="N346" s="11"/>
    </row>
    <row r="347" spans="1:14" x14ac:dyDescent="0.25">
      <c r="A347" s="107" t="s">
        <v>703</v>
      </c>
      <c r="B347" s="105">
        <v>7802809705</v>
      </c>
      <c r="C347" s="105">
        <v>377574</v>
      </c>
      <c r="D347" s="106">
        <v>4011000000</v>
      </c>
      <c r="E347" s="107" t="s">
        <v>703</v>
      </c>
      <c r="F347" s="118"/>
      <c r="G347" s="102"/>
      <c r="H347" s="118"/>
      <c r="I347" s="118"/>
      <c r="J347" s="102"/>
      <c r="K347" s="138"/>
      <c r="L347" s="11"/>
      <c r="M347" s="11"/>
      <c r="N347" s="11"/>
    </row>
    <row r="348" spans="1:14" x14ac:dyDescent="0.25">
      <c r="A348" s="107" t="s">
        <v>566</v>
      </c>
      <c r="B348" s="105">
        <v>5216000193</v>
      </c>
      <c r="C348" s="110">
        <v>225731</v>
      </c>
      <c r="D348" s="106">
        <v>1150000005</v>
      </c>
      <c r="E348" s="107" t="s">
        <v>566</v>
      </c>
      <c r="F348" s="118"/>
      <c r="G348" s="102"/>
      <c r="H348" s="118"/>
      <c r="I348" s="118"/>
      <c r="J348" s="107"/>
      <c r="K348" s="138"/>
      <c r="L348" s="11"/>
      <c r="M348" s="11"/>
      <c r="N348" s="11"/>
    </row>
    <row r="349" spans="1:14" x14ac:dyDescent="0.25">
      <c r="A349" s="107" t="s">
        <v>588</v>
      </c>
      <c r="B349" s="105">
        <v>7724779465</v>
      </c>
      <c r="C349" s="105">
        <v>203706</v>
      </c>
      <c r="D349" s="106">
        <v>2010231400</v>
      </c>
      <c r="E349" s="107" t="s">
        <v>588</v>
      </c>
      <c r="F349" s="118"/>
      <c r="G349" s="102"/>
      <c r="H349" s="118"/>
      <c r="I349" s="118"/>
      <c r="J349" s="102"/>
      <c r="K349" s="138"/>
      <c r="L349" s="11"/>
      <c r="M349" s="11"/>
      <c r="N349" s="11"/>
    </row>
    <row r="350" spans="1:14" x14ac:dyDescent="0.25">
      <c r="A350" s="107" t="s">
        <v>705</v>
      </c>
      <c r="B350" s="105">
        <v>7811411780</v>
      </c>
      <c r="C350" s="105">
        <v>178</v>
      </c>
      <c r="D350" s="106">
        <v>2010640000</v>
      </c>
      <c r="E350" s="107" t="s">
        <v>705</v>
      </c>
      <c r="F350" s="118"/>
      <c r="G350" s="102"/>
      <c r="H350" s="118"/>
      <c r="I350" s="118"/>
      <c r="J350" s="102"/>
      <c r="K350" s="138"/>
      <c r="L350" s="11"/>
      <c r="M350" s="11"/>
      <c r="N350" s="11"/>
    </row>
    <row r="351" spans="1:14" x14ac:dyDescent="0.25">
      <c r="A351" s="107" t="s">
        <v>559</v>
      </c>
      <c r="B351" s="105">
        <v>5053054827</v>
      </c>
      <c r="C351" s="105">
        <v>52</v>
      </c>
      <c r="D351" s="106">
        <v>2010230108</v>
      </c>
      <c r="E351" s="107" t="s">
        <v>559</v>
      </c>
      <c r="F351" s="118"/>
      <c r="G351" s="102"/>
      <c r="H351" s="118"/>
      <c r="I351" s="118"/>
      <c r="J351" s="102"/>
      <c r="K351" s="138"/>
      <c r="L351" s="11"/>
      <c r="M351" s="11"/>
      <c r="N351" s="11"/>
    </row>
    <row r="352" spans="1:14" x14ac:dyDescent="0.25">
      <c r="A352" s="107" t="s">
        <v>558</v>
      </c>
      <c r="B352" s="105">
        <v>5053054810</v>
      </c>
      <c r="C352" s="105">
        <v>53</v>
      </c>
      <c r="D352" s="106">
        <v>2010230109</v>
      </c>
      <c r="E352" s="107" t="s">
        <v>558</v>
      </c>
      <c r="F352" s="118"/>
      <c r="G352" s="102"/>
      <c r="H352" s="118"/>
      <c r="I352" s="118"/>
      <c r="J352" s="102"/>
      <c r="K352" s="138"/>
      <c r="L352" s="11"/>
      <c r="M352" s="11"/>
      <c r="N352" s="11"/>
    </row>
    <row r="353" spans="1:14" x14ac:dyDescent="0.25">
      <c r="A353" s="107" t="s">
        <v>1237</v>
      </c>
      <c r="B353" s="105">
        <v>5053066854</v>
      </c>
      <c r="C353" s="105">
        <v>58</v>
      </c>
      <c r="D353" s="106">
        <v>2010230114</v>
      </c>
      <c r="E353" s="107" t="s">
        <v>1237</v>
      </c>
      <c r="F353" s="118"/>
      <c r="G353" s="102"/>
      <c r="H353" s="118"/>
      <c r="I353" s="118"/>
      <c r="J353" s="102"/>
      <c r="K353" s="138"/>
      <c r="L353" s="11"/>
      <c r="M353" s="11"/>
      <c r="N353" s="11"/>
    </row>
    <row r="354" spans="1:14" x14ac:dyDescent="0.25">
      <c r="A354" s="107" t="s">
        <v>581</v>
      </c>
      <c r="B354" s="105">
        <v>5254082648</v>
      </c>
      <c r="C354" s="105">
        <v>173052</v>
      </c>
      <c r="D354" s="106">
        <v>2010150600</v>
      </c>
      <c r="E354" s="107" t="s">
        <v>581</v>
      </c>
      <c r="F354" s="118"/>
      <c r="G354" s="102"/>
      <c r="H354" s="118"/>
      <c r="I354" s="118"/>
      <c r="J354" s="102"/>
      <c r="K354" s="138"/>
      <c r="L354" s="11"/>
      <c r="M354" s="11"/>
      <c r="N354" s="11"/>
    </row>
    <row r="355" spans="1:14" ht="15" customHeight="1" x14ac:dyDescent="0.25">
      <c r="A355" s="107" t="s">
        <v>458</v>
      </c>
      <c r="B355" s="105">
        <v>4027055893</v>
      </c>
      <c r="C355" s="105">
        <v>169</v>
      </c>
      <c r="D355" s="106">
        <v>2010590300</v>
      </c>
      <c r="E355" s="107" t="s">
        <v>458</v>
      </c>
      <c r="F355" s="118"/>
      <c r="G355" s="102"/>
      <c r="H355" s="118"/>
      <c r="I355" s="118"/>
      <c r="J355" s="102"/>
      <c r="K355" s="138"/>
      <c r="L355" s="11"/>
      <c r="M355" s="11"/>
      <c r="N355" s="11"/>
    </row>
    <row r="356" spans="1:14" x14ac:dyDescent="0.25">
      <c r="A356" s="107" t="s">
        <v>500</v>
      </c>
      <c r="B356" s="105">
        <v>1837004362</v>
      </c>
      <c r="C356" s="105">
        <v>78</v>
      </c>
      <c r="D356" s="106">
        <v>2010230307</v>
      </c>
      <c r="E356" s="107" t="s">
        <v>500</v>
      </c>
      <c r="F356" s="118"/>
      <c r="G356" s="102"/>
      <c r="H356" s="118"/>
      <c r="I356" s="118"/>
      <c r="J356" s="102"/>
      <c r="K356" s="138"/>
      <c r="L356" s="11"/>
      <c r="M356" s="11"/>
      <c r="N356" s="11"/>
    </row>
    <row r="357" spans="1:14" x14ac:dyDescent="0.25">
      <c r="A357" s="107" t="s">
        <v>1238</v>
      </c>
      <c r="B357" s="105">
        <v>7024034594</v>
      </c>
      <c r="C357" s="105">
        <v>212643</v>
      </c>
      <c r="D357" s="106">
        <v>2010780600</v>
      </c>
      <c r="E357" s="107" t="s">
        <v>1238</v>
      </c>
      <c r="F357" s="118"/>
      <c r="G357" s="102"/>
      <c r="H357" s="118"/>
      <c r="I357" s="118"/>
      <c r="J357" s="102"/>
      <c r="K357" s="138"/>
      <c r="L357" s="11"/>
      <c r="M357" s="11"/>
      <c r="N357" s="11"/>
    </row>
    <row r="358" spans="1:14" x14ac:dyDescent="0.25">
      <c r="A358" s="107" t="s">
        <v>665</v>
      </c>
      <c r="B358" s="105">
        <v>7706716631</v>
      </c>
      <c r="C358" s="105">
        <v>150158</v>
      </c>
      <c r="D358" s="106">
        <v>6080010000</v>
      </c>
      <c r="E358" s="107" t="s">
        <v>665</v>
      </c>
      <c r="F358" s="118"/>
      <c r="G358" s="102"/>
      <c r="H358" s="118"/>
      <c r="I358" s="118"/>
      <c r="J358" s="102"/>
      <c r="K358" s="138"/>
      <c r="L358" s="11"/>
      <c r="M358" s="11"/>
      <c r="N358" s="11"/>
    </row>
    <row r="359" spans="1:14" x14ac:dyDescent="0.25">
      <c r="A359" s="107" t="s">
        <v>635</v>
      </c>
      <c r="B359" s="105">
        <v>7705762628</v>
      </c>
      <c r="C359" s="105">
        <v>154</v>
      </c>
      <c r="D359" s="106">
        <v>2010450101</v>
      </c>
      <c r="E359" s="107" t="s">
        <v>635</v>
      </c>
      <c r="F359" s="118"/>
      <c r="G359" s="102"/>
      <c r="H359" s="118"/>
      <c r="I359" s="118"/>
      <c r="J359" s="102"/>
      <c r="K359" s="102" t="s">
        <v>5</v>
      </c>
      <c r="L359" s="11"/>
      <c r="M359" s="11"/>
      <c r="N359" s="11"/>
    </row>
    <row r="360" spans="1:14" x14ac:dyDescent="0.25">
      <c r="A360" s="107" t="s">
        <v>691</v>
      </c>
      <c r="B360" s="105">
        <v>7726656162</v>
      </c>
      <c r="C360" s="105">
        <v>168298</v>
      </c>
      <c r="D360" s="106">
        <v>2010591312</v>
      </c>
      <c r="E360" s="107" t="s">
        <v>691</v>
      </c>
      <c r="F360" s="118"/>
      <c r="G360" s="102"/>
      <c r="H360" s="118"/>
      <c r="I360" s="118"/>
      <c r="J360" s="102"/>
      <c r="K360" s="102" t="s">
        <v>5</v>
      </c>
      <c r="L360" s="11"/>
      <c r="M360" s="11"/>
      <c r="N360" s="11"/>
    </row>
    <row r="361" spans="1:14" x14ac:dyDescent="0.25">
      <c r="A361" s="107" t="s">
        <v>541</v>
      </c>
      <c r="B361" s="105">
        <v>4714023642</v>
      </c>
      <c r="C361" s="105">
        <v>191</v>
      </c>
      <c r="D361" s="106">
        <v>2010770000</v>
      </c>
      <c r="E361" s="107" t="s">
        <v>541</v>
      </c>
      <c r="F361" s="118"/>
      <c r="G361" s="102"/>
      <c r="H361" s="118"/>
      <c r="I361" s="118"/>
      <c r="J361" s="102"/>
      <c r="K361" s="102" t="s">
        <v>5</v>
      </c>
      <c r="L361" s="11"/>
      <c r="M361" s="11"/>
      <c r="N361" s="11"/>
    </row>
    <row r="362" spans="1:14" x14ac:dyDescent="0.25">
      <c r="A362" s="107" t="s">
        <v>490</v>
      </c>
      <c r="B362" s="105">
        <v>1001169266</v>
      </c>
      <c r="C362" s="105">
        <v>187798</v>
      </c>
      <c r="D362" s="106">
        <v>2010242660</v>
      </c>
      <c r="E362" s="107" t="s">
        <v>490</v>
      </c>
      <c r="F362" s="118"/>
      <c r="G362" s="102"/>
      <c r="H362" s="118"/>
      <c r="I362" s="118"/>
      <c r="J362" s="102"/>
      <c r="K362" s="102" t="s">
        <v>5</v>
      </c>
      <c r="L362" s="11"/>
      <c r="M362" s="11"/>
      <c r="N362" s="11"/>
    </row>
    <row r="363" spans="1:14" ht="15" customHeight="1" x14ac:dyDescent="0.25">
      <c r="A363" s="107" t="s">
        <v>502</v>
      </c>
      <c r="B363" s="105">
        <v>1837004980</v>
      </c>
      <c r="C363" s="105">
        <v>80</v>
      </c>
      <c r="D363" s="106">
        <v>2010230309</v>
      </c>
      <c r="E363" s="107" t="s">
        <v>502</v>
      </c>
      <c r="F363" s="118"/>
      <c r="G363" s="102"/>
      <c r="H363" s="118"/>
      <c r="I363" s="118"/>
      <c r="J363" s="102"/>
      <c r="K363" s="102" t="s">
        <v>5</v>
      </c>
      <c r="L363" s="11"/>
      <c r="M363" s="11"/>
      <c r="N363" s="11"/>
    </row>
    <row r="364" spans="1:14" x14ac:dyDescent="0.25">
      <c r="A364" s="107" t="s">
        <v>634</v>
      </c>
      <c r="B364" s="105">
        <v>7422032148</v>
      </c>
      <c r="C364" s="105">
        <v>132635</v>
      </c>
      <c r="D364" s="106">
        <v>2010450109</v>
      </c>
      <c r="E364" s="107" t="s">
        <v>634</v>
      </c>
      <c r="F364" s="118"/>
      <c r="G364" s="102"/>
      <c r="H364" s="118"/>
      <c r="I364" s="118"/>
      <c r="J364" s="102"/>
      <c r="K364" s="102" t="s">
        <v>5</v>
      </c>
      <c r="L364" s="11"/>
      <c r="M364" s="11"/>
      <c r="N364" s="11"/>
    </row>
    <row r="365" spans="1:14" x14ac:dyDescent="0.25">
      <c r="A365" s="107" t="s">
        <v>1239</v>
      </c>
      <c r="B365" s="105">
        <v>4025450383</v>
      </c>
      <c r="C365" s="105">
        <v>514998</v>
      </c>
      <c r="D365" s="106">
        <v>5500000000</v>
      </c>
      <c r="E365" s="107" t="s">
        <v>1239</v>
      </c>
      <c r="F365" s="118"/>
      <c r="G365" s="102"/>
      <c r="H365" s="118"/>
      <c r="I365" s="118"/>
      <c r="J365" s="102"/>
      <c r="K365" s="102"/>
      <c r="L365" s="11"/>
      <c r="M365" s="11"/>
      <c r="N365" s="11"/>
    </row>
    <row r="366" spans="1:14" ht="41.25" customHeight="1" x14ac:dyDescent="0.25">
      <c r="A366" s="139"/>
      <c r="B366" s="139"/>
      <c r="C366" s="139"/>
      <c r="D366" s="139"/>
      <c r="E366" s="139"/>
      <c r="F366" s="139"/>
      <c r="G366" s="139"/>
      <c r="H366" s="139"/>
      <c r="I366" s="139"/>
      <c r="J366" s="139"/>
      <c r="K366" s="139"/>
      <c r="L366" s="11"/>
      <c r="M366" s="11"/>
      <c r="N366" s="11"/>
    </row>
    <row r="367" spans="1:14" x14ac:dyDescent="0.25">
      <c r="A367" s="99" t="s">
        <v>685</v>
      </c>
      <c r="B367" s="105">
        <v>7724186930</v>
      </c>
      <c r="C367" s="105">
        <v>151080</v>
      </c>
      <c r="D367" s="106">
        <v>2039000000</v>
      </c>
      <c r="E367" s="99" t="s">
        <v>685</v>
      </c>
      <c r="F367" s="132"/>
      <c r="G367" s="102"/>
      <c r="H367" s="118"/>
      <c r="I367" s="118"/>
      <c r="J367" s="102"/>
      <c r="K367" s="138"/>
      <c r="L367" s="11"/>
      <c r="M367" s="11"/>
      <c r="N367" s="11"/>
    </row>
    <row r="368" spans="1:14" x14ac:dyDescent="0.25">
      <c r="A368" s="99" t="s">
        <v>480</v>
      </c>
      <c r="B368" s="105">
        <v>99999999</v>
      </c>
      <c r="C368" s="105">
        <v>321765</v>
      </c>
      <c r="D368" s="100"/>
      <c r="E368" s="99" t="s">
        <v>480</v>
      </c>
      <c r="F368" s="132"/>
      <c r="G368" s="102"/>
      <c r="H368" s="118"/>
      <c r="I368" s="118"/>
      <c r="J368" s="102"/>
      <c r="K368" s="138"/>
      <c r="L368" s="11"/>
      <c r="M368" s="11"/>
      <c r="N368" s="11"/>
    </row>
    <row r="369" spans="1:14" x14ac:dyDescent="0.25">
      <c r="A369" s="99" t="s">
        <v>1240</v>
      </c>
      <c r="B369" s="105">
        <v>1781570</v>
      </c>
      <c r="C369" s="105">
        <v>325852</v>
      </c>
      <c r="D369" s="100">
        <v>2010450111</v>
      </c>
      <c r="E369" s="99" t="s">
        <v>1240</v>
      </c>
      <c r="F369" s="132"/>
      <c r="G369" s="102"/>
      <c r="H369" s="118"/>
      <c r="I369" s="118"/>
      <c r="J369" s="102"/>
      <c r="K369" s="138"/>
      <c r="L369" s="11"/>
      <c r="M369" s="11"/>
      <c r="N369" s="11"/>
    </row>
    <row r="370" spans="1:14" x14ac:dyDescent="0.25">
      <c r="A370" s="99" t="s">
        <v>468</v>
      </c>
      <c r="B370" s="105">
        <v>25281607</v>
      </c>
      <c r="C370" s="105">
        <v>249010</v>
      </c>
      <c r="D370" s="100"/>
      <c r="E370" s="99" t="s">
        <v>468</v>
      </c>
      <c r="F370" s="132"/>
      <c r="G370" s="102"/>
      <c r="H370" s="118"/>
      <c r="I370" s="118"/>
      <c r="J370" s="102"/>
      <c r="K370" s="138"/>
      <c r="L370" s="11"/>
      <c r="M370" s="11"/>
      <c r="N370" s="11"/>
    </row>
    <row r="371" spans="1:14" x14ac:dyDescent="0.25">
      <c r="A371" s="99" t="s">
        <v>736</v>
      </c>
      <c r="B371" s="105" t="s">
        <v>1241</v>
      </c>
      <c r="C371" s="105">
        <v>374593</v>
      </c>
      <c r="D371" s="100"/>
      <c r="E371" s="99" t="s">
        <v>736</v>
      </c>
      <c r="F371" s="132"/>
      <c r="G371" s="102"/>
      <c r="H371" s="118"/>
      <c r="I371" s="118"/>
      <c r="J371" s="102"/>
      <c r="K371" s="138"/>
      <c r="L371" s="11"/>
      <c r="M371" s="11"/>
      <c r="N371" s="11"/>
    </row>
    <row r="372" spans="1:14" x14ac:dyDescent="0.25">
      <c r="A372" s="99" t="s">
        <v>737</v>
      </c>
      <c r="B372" s="105" t="s">
        <v>1242</v>
      </c>
      <c r="C372" s="105">
        <v>374580</v>
      </c>
      <c r="D372" s="100"/>
      <c r="E372" s="99" t="s">
        <v>737</v>
      </c>
      <c r="F372" s="132"/>
      <c r="G372" s="102"/>
      <c r="H372" s="118"/>
      <c r="I372" s="118"/>
      <c r="J372" s="102"/>
      <c r="K372" s="138"/>
      <c r="L372" s="11"/>
      <c r="M372" s="11"/>
      <c r="N372" s="11"/>
    </row>
    <row r="373" spans="1:14" x14ac:dyDescent="0.25">
      <c r="A373" s="99" t="s">
        <v>460</v>
      </c>
      <c r="B373" s="105">
        <v>3033716</v>
      </c>
      <c r="C373" s="105">
        <v>368503</v>
      </c>
      <c r="D373" s="100"/>
      <c r="E373" s="99" t="s">
        <v>460</v>
      </c>
      <c r="F373" s="132"/>
      <c r="G373" s="102"/>
      <c r="H373" s="118"/>
      <c r="I373" s="118"/>
      <c r="J373" s="102"/>
      <c r="K373" s="138"/>
      <c r="L373" s="11"/>
      <c r="M373" s="11"/>
      <c r="N373" s="11"/>
    </row>
    <row r="374" spans="1:14" x14ac:dyDescent="0.25">
      <c r="A374" s="99" t="s">
        <v>486</v>
      </c>
      <c r="B374" s="105">
        <v>804720555</v>
      </c>
      <c r="C374" s="105">
        <v>374631</v>
      </c>
      <c r="D374" s="100"/>
      <c r="E374" s="99" t="s">
        <v>486</v>
      </c>
      <c r="F374" s="132"/>
      <c r="G374" s="102"/>
      <c r="H374" s="118"/>
      <c r="I374" s="118"/>
      <c r="J374" s="102"/>
      <c r="K374" s="138"/>
      <c r="L374" s="11"/>
      <c r="M374" s="11"/>
      <c r="N374" s="11"/>
    </row>
    <row r="375" spans="1:14" x14ac:dyDescent="0.25">
      <c r="A375" s="140" t="s">
        <v>466</v>
      </c>
      <c r="B375" s="105">
        <v>22222222</v>
      </c>
      <c r="C375" s="105"/>
      <c r="D375" s="100"/>
      <c r="E375" s="140" t="s">
        <v>466</v>
      </c>
      <c r="F375" s="132"/>
      <c r="G375" s="102"/>
      <c r="H375" s="118"/>
      <c r="I375" s="118"/>
      <c r="J375" s="102"/>
      <c r="K375" s="138"/>
      <c r="L375" s="11"/>
      <c r="M375" s="11"/>
      <c r="N375" s="11"/>
    </row>
    <row r="376" spans="1:14" x14ac:dyDescent="0.25">
      <c r="A376" s="140" t="s">
        <v>1243</v>
      </c>
      <c r="B376" s="105">
        <v>94057007</v>
      </c>
      <c r="C376" s="105"/>
      <c r="D376" s="100"/>
      <c r="E376" s="140" t="s">
        <v>1243</v>
      </c>
      <c r="F376" s="132"/>
      <c r="G376" s="102"/>
      <c r="H376" s="118"/>
      <c r="I376" s="118"/>
      <c r="J376" s="102"/>
      <c r="K376" s="138"/>
      <c r="L376" s="11"/>
      <c r="M376" s="11"/>
      <c r="N376" s="11"/>
    </row>
    <row r="377" spans="1:14" ht="15" customHeight="1" x14ac:dyDescent="0.25">
      <c r="A377" s="99" t="s">
        <v>572</v>
      </c>
      <c r="B377" s="105">
        <v>5254021525</v>
      </c>
      <c r="C377" s="105">
        <v>339382</v>
      </c>
      <c r="D377" s="100"/>
      <c r="E377" s="99" t="s">
        <v>572</v>
      </c>
      <c r="F377" s="132"/>
      <c r="G377" s="102"/>
      <c r="H377" s="118"/>
      <c r="I377" s="118"/>
      <c r="J377" s="102"/>
      <c r="K377" s="138"/>
      <c r="L377" s="11"/>
      <c r="M377" s="11"/>
      <c r="N377" s="11"/>
    </row>
    <row r="378" spans="1:14" x14ac:dyDescent="0.25">
      <c r="A378" s="99" t="s">
        <v>660</v>
      </c>
      <c r="B378" s="105">
        <v>7706026412</v>
      </c>
      <c r="C378" s="105">
        <v>152124</v>
      </c>
      <c r="D378" s="100">
        <v>2010470001</v>
      </c>
      <c r="E378" s="99" t="s">
        <v>660</v>
      </c>
      <c r="F378" s="132"/>
      <c r="G378" s="102"/>
      <c r="H378" s="118"/>
      <c r="I378" s="118"/>
      <c r="J378" s="102"/>
      <c r="K378" s="138"/>
      <c r="L378" s="11"/>
      <c r="M378" s="11"/>
      <c r="N378" s="11"/>
    </row>
    <row r="379" spans="1:14" x14ac:dyDescent="0.25">
      <c r="A379" s="99" t="s">
        <v>530</v>
      </c>
      <c r="B379" s="105">
        <v>3801111332</v>
      </c>
      <c r="C379" s="105">
        <v>195880</v>
      </c>
      <c r="D379" s="100"/>
      <c r="E379" s="99" t="s">
        <v>530</v>
      </c>
      <c r="F379" s="132"/>
      <c r="G379" s="102"/>
      <c r="H379" s="118"/>
      <c r="I379" s="118"/>
      <c r="J379" s="102"/>
      <c r="K379" s="138"/>
      <c r="L379" s="11"/>
      <c r="M379" s="11"/>
      <c r="N379" s="11"/>
    </row>
    <row r="380" spans="1:14" x14ac:dyDescent="0.25">
      <c r="A380" s="99" t="s">
        <v>1244</v>
      </c>
      <c r="B380" s="105">
        <v>7705570531</v>
      </c>
      <c r="C380" s="105">
        <v>275</v>
      </c>
      <c r="D380" s="100">
        <v>2010450106</v>
      </c>
      <c r="E380" s="99" t="s">
        <v>1244</v>
      </c>
      <c r="F380" s="132"/>
      <c r="G380" s="102"/>
      <c r="H380" s="118"/>
      <c r="I380" s="118"/>
      <c r="J380" s="102"/>
      <c r="K380" s="138"/>
      <c r="L380" s="11"/>
      <c r="M380" s="11"/>
      <c r="N380" s="11"/>
    </row>
    <row r="381" spans="1:14" x14ac:dyDescent="0.25">
      <c r="A381" s="99" t="s">
        <v>701</v>
      </c>
      <c r="B381" s="105">
        <v>7801268130</v>
      </c>
      <c r="C381" s="105">
        <v>354</v>
      </c>
      <c r="D381" s="100">
        <v>2010591302</v>
      </c>
      <c r="E381" s="99" t="s">
        <v>701</v>
      </c>
      <c r="F381" s="132"/>
      <c r="G381" s="102"/>
      <c r="H381" s="118"/>
      <c r="I381" s="118"/>
      <c r="J381" s="102"/>
      <c r="K381" s="138"/>
      <c r="L381" s="11"/>
      <c r="M381" s="11"/>
      <c r="N381" s="11"/>
    </row>
    <row r="382" spans="1:14" x14ac:dyDescent="0.25">
      <c r="A382" s="99" t="s">
        <v>574</v>
      </c>
      <c r="B382" s="105">
        <v>5254023547</v>
      </c>
      <c r="C382" s="105">
        <v>232664</v>
      </c>
      <c r="D382" s="100">
        <v>1150010000</v>
      </c>
      <c r="E382" s="99" t="s">
        <v>574</v>
      </c>
      <c r="F382" s="132"/>
      <c r="G382" s="102"/>
      <c r="H382" s="118"/>
      <c r="I382" s="118"/>
      <c r="J382" s="102"/>
      <c r="K382" s="138"/>
      <c r="L382" s="11"/>
      <c r="M382" s="11"/>
      <c r="N382" s="11"/>
    </row>
    <row r="383" spans="1:14" x14ac:dyDescent="0.25">
      <c r="A383" s="99" t="s">
        <v>615</v>
      </c>
      <c r="B383" s="105">
        <v>6639012579</v>
      </c>
      <c r="C383" s="105">
        <v>130985</v>
      </c>
      <c r="D383" s="100"/>
      <c r="E383" s="99" t="s">
        <v>615</v>
      </c>
      <c r="F383" s="132"/>
      <c r="G383" s="102"/>
      <c r="H383" s="118"/>
      <c r="I383" s="118"/>
      <c r="J383" s="102"/>
      <c r="K383" s="138"/>
      <c r="L383" s="11"/>
      <c r="M383" s="11"/>
      <c r="N383" s="11"/>
    </row>
    <row r="384" spans="1:14" x14ac:dyDescent="0.25">
      <c r="A384" s="99" t="s">
        <v>553</v>
      </c>
      <c r="B384" s="100">
        <v>5040006777</v>
      </c>
      <c r="C384" s="100">
        <v>179676</v>
      </c>
      <c r="D384" s="100">
        <v>1110000001</v>
      </c>
      <c r="E384" s="99" t="s">
        <v>553</v>
      </c>
      <c r="F384" s="132"/>
      <c r="G384" s="102"/>
      <c r="H384" s="118"/>
      <c r="I384" s="118"/>
      <c r="J384" s="102"/>
      <c r="K384" s="138"/>
      <c r="L384" s="11"/>
      <c r="M384" s="11"/>
      <c r="N384" s="11"/>
    </row>
    <row r="385" spans="1:14" x14ac:dyDescent="0.25">
      <c r="A385" s="99" t="s">
        <v>568</v>
      </c>
      <c r="B385" s="100">
        <v>5254001945</v>
      </c>
      <c r="C385" s="100">
        <v>190718</v>
      </c>
      <c r="D385" s="100">
        <v>1150000003</v>
      </c>
      <c r="E385" s="99" t="s">
        <v>568</v>
      </c>
      <c r="F385" s="132"/>
      <c r="G385" s="102"/>
      <c r="H385" s="118"/>
      <c r="I385" s="118"/>
      <c r="J385" s="102"/>
      <c r="K385" s="138"/>
      <c r="L385" s="11"/>
      <c r="M385" s="11"/>
      <c r="N385" s="11"/>
    </row>
    <row r="386" spans="1:14" x14ac:dyDescent="0.25">
      <c r="A386" s="99" t="s">
        <v>573</v>
      </c>
      <c r="B386" s="100">
        <v>5254021677</v>
      </c>
      <c r="C386" s="100">
        <v>203910</v>
      </c>
      <c r="D386" s="100">
        <v>1150000001</v>
      </c>
      <c r="E386" s="99" t="s">
        <v>573</v>
      </c>
      <c r="F386" s="132"/>
      <c r="G386" s="102"/>
      <c r="H386" s="118"/>
      <c r="I386" s="118"/>
      <c r="J386" s="102"/>
      <c r="K386" s="138"/>
      <c r="L386" s="11"/>
      <c r="M386" s="11"/>
      <c r="N386" s="11"/>
    </row>
    <row r="387" spans="1:14" x14ac:dyDescent="0.25">
      <c r="A387" s="99" t="s">
        <v>571</v>
      </c>
      <c r="B387" s="100">
        <v>5254019396</v>
      </c>
      <c r="C387" s="100">
        <v>218326</v>
      </c>
      <c r="D387" s="100"/>
      <c r="E387" s="99" t="s">
        <v>571</v>
      </c>
      <c r="F387" s="132"/>
      <c r="G387" s="102"/>
      <c r="H387" s="118"/>
      <c r="I387" s="118"/>
      <c r="J387" s="102"/>
      <c r="K387" s="138"/>
      <c r="L387" s="11"/>
      <c r="M387" s="11"/>
      <c r="N387" s="11"/>
    </row>
    <row r="388" spans="1:14" x14ac:dyDescent="0.25">
      <c r="A388" s="99" t="s">
        <v>1245</v>
      </c>
      <c r="B388" s="100">
        <v>5036105172</v>
      </c>
      <c r="C388" s="100">
        <v>149666</v>
      </c>
      <c r="D388" s="100">
        <v>2010230927</v>
      </c>
      <c r="E388" s="99" t="s">
        <v>1245</v>
      </c>
      <c r="F388" s="132"/>
      <c r="G388" s="102"/>
      <c r="H388" s="118"/>
      <c r="I388" s="118"/>
      <c r="J388" s="102"/>
      <c r="K388" s="138"/>
      <c r="L388" s="11"/>
      <c r="M388" s="11"/>
      <c r="N388" s="11"/>
    </row>
    <row r="389" spans="1:14" x14ac:dyDescent="0.25">
      <c r="A389" s="99" t="s">
        <v>496</v>
      </c>
      <c r="B389" s="100">
        <v>1831010987</v>
      </c>
      <c r="C389" s="100">
        <v>176484</v>
      </c>
      <c r="D389" s="100">
        <v>2010230350</v>
      </c>
      <c r="E389" s="99" t="s">
        <v>496</v>
      </c>
      <c r="F389" s="132"/>
      <c r="G389" s="102"/>
      <c r="H389" s="118"/>
      <c r="I389" s="118"/>
      <c r="J389" s="102"/>
      <c r="K389" s="138"/>
      <c r="L389" s="11"/>
      <c r="M389" s="11"/>
      <c r="N389" s="11"/>
    </row>
    <row r="390" spans="1:14" x14ac:dyDescent="0.25">
      <c r="A390" s="99" t="s">
        <v>609</v>
      </c>
      <c r="B390" s="100">
        <v>6629000366</v>
      </c>
      <c r="C390" s="100">
        <v>106518</v>
      </c>
      <c r="D390" s="100"/>
      <c r="E390" s="99" t="s">
        <v>609</v>
      </c>
      <c r="F390" s="132"/>
      <c r="G390" s="102"/>
      <c r="H390" s="118"/>
      <c r="I390" s="118"/>
      <c r="J390" s="102"/>
      <c r="K390" s="138"/>
      <c r="L390" s="11"/>
      <c r="M390" s="11"/>
      <c r="N390" s="11"/>
    </row>
    <row r="391" spans="1:14" x14ac:dyDescent="0.25">
      <c r="A391" s="99" t="s">
        <v>543</v>
      </c>
      <c r="B391" s="100">
        <v>5018049479</v>
      </c>
      <c r="C391" s="100">
        <v>267200</v>
      </c>
      <c r="D391" s="100">
        <v>1150070000</v>
      </c>
      <c r="E391" s="99" t="s">
        <v>543</v>
      </c>
      <c r="F391" s="132"/>
      <c r="G391" s="102"/>
      <c r="H391" s="118"/>
      <c r="I391" s="118"/>
      <c r="J391" s="102"/>
      <c r="K391" s="138"/>
      <c r="L391" s="11"/>
      <c r="M391" s="11"/>
      <c r="N391" s="11"/>
    </row>
    <row r="392" spans="1:14" x14ac:dyDescent="0.25">
      <c r="A392" s="99" t="s">
        <v>1246</v>
      </c>
      <c r="B392" s="100">
        <v>2076748</v>
      </c>
      <c r="C392" s="141">
        <v>493609</v>
      </c>
      <c r="D392" s="100"/>
      <c r="E392" s="99" t="s">
        <v>1246</v>
      </c>
      <c r="F392" s="132"/>
      <c r="G392" s="102"/>
      <c r="H392" s="118"/>
      <c r="I392" s="118"/>
      <c r="J392" s="102"/>
      <c r="K392" s="138"/>
      <c r="L392" s="11"/>
      <c r="M392" s="11"/>
      <c r="N392" s="11"/>
    </row>
    <row r="393" spans="1:14" x14ac:dyDescent="0.25">
      <c r="A393" s="99" t="s">
        <v>532</v>
      </c>
      <c r="B393" s="100">
        <v>4003003825</v>
      </c>
      <c r="C393" s="100">
        <v>241159</v>
      </c>
      <c r="D393" s="100"/>
      <c r="E393" s="99" t="s">
        <v>532</v>
      </c>
      <c r="F393" s="132"/>
      <c r="G393" s="102"/>
      <c r="H393" s="118"/>
      <c r="I393" s="118"/>
      <c r="J393" s="102"/>
      <c r="K393" s="138"/>
      <c r="L393" s="11"/>
      <c r="M393" s="11"/>
      <c r="N393" s="11"/>
    </row>
    <row r="394" spans="1:14" x14ac:dyDescent="0.25">
      <c r="A394" s="99" t="s">
        <v>606</v>
      </c>
      <c r="B394" s="100">
        <v>6607000411</v>
      </c>
      <c r="C394" s="100">
        <v>153566</v>
      </c>
      <c r="D394" s="100">
        <v>2010470002</v>
      </c>
      <c r="E394" s="99" t="s">
        <v>606</v>
      </c>
      <c r="F394" s="132"/>
      <c r="G394" s="102"/>
      <c r="H394" s="118"/>
      <c r="I394" s="118"/>
      <c r="J394" s="102"/>
      <c r="K394" s="138"/>
      <c r="L394" s="11"/>
      <c r="M394" s="11"/>
      <c r="N394" s="11"/>
    </row>
    <row r="395" spans="1:14" x14ac:dyDescent="0.25">
      <c r="A395" s="99" t="s">
        <v>684</v>
      </c>
      <c r="B395" s="100">
        <v>7724180826</v>
      </c>
      <c r="C395" s="100">
        <v>150448</v>
      </c>
      <c r="D395" s="100">
        <v>1020000001</v>
      </c>
      <c r="E395" s="99" t="s">
        <v>684</v>
      </c>
      <c r="F395" s="132"/>
      <c r="G395" s="102"/>
      <c r="H395" s="118"/>
      <c r="I395" s="118"/>
      <c r="J395" s="102"/>
      <c r="K395" s="138"/>
      <c r="L395" s="11"/>
      <c r="M395" s="11"/>
      <c r="N395" s="11"/>
    </row>
    <row r="396" spans="1:14" x14ac:dyDescent="0.25">
      <c r="A396" s="99" t="s">
        <v>711</v>
      </c>
      <c r="B396" s="100">
        <v>28612007575</v>
      </c>
      <c r="C396" s="100">
        <v>413222</v>
      </c>
      <c r="D396" s="100"/>
      <c r="E396" s="99" t="s">
        <v>711</v>
      </c>
      <c r="F396" s="132"/>
      <c r="G396" s="102"/>
      <c r="H396" s="118"/>
      <c r="I396" s="118"/>
      <c r="J396" s="102"/>
      <c r="K396" s="138"/>
      <c r="L396" s="11"/>
      <c r="M396" s="11"/>
      <c r="N396" s="11"/>
    </row>
    <row r="397" spans="1:14" x14ac:dyDescent="0.25">
      <c r="A397" s="99" t="s">
        <v>1247</v>
      </c>
      <c r="B397" s="100">
        <v>5254025248</v>
      </c>
      <c r="C397" s="100">
        <v>268477</v>
      </c>
      <c r="D397" s="100"/>
      <c r="E397" s="99" t="s">
        <v>1247</v>
      </c>
      <c r="F397" s="132"/>
      <c r="G397" s="102"/>
      <c r="H397" s="118"/>
      <c r="I397" s="118"/>
      <c r="J397" s="102"/>
      <c r="K397" s="138"/>
      <c r="L397" s="11"/>
      <c r="M397" s="11"/>
      <c r="N397" s="11"/>
    </row>
    <row r="398" spans="1:14" x14ac:dyDescent="0.25">
      <c r="A398" s="99" t="s">
        <v>545</v>
      </c>
      <c r="B398" s="100">
        <v>5029040598</v>
      </c>
      <c r="C398" s="100">
        <v>112469</v>
      </c>
      <c r="D398" s="100">
        <v>2010800001</v>
      </c>
      <c r="E398" s="99" t="s">
        <v>545</v>
      </c>
      <c r="F398" s="132"/>
      <c r="G398" s="102"/>
      <c r="H398" s="118"/>
      <c r="I398" s="118"/>
      <c r="J398" s="102"/>
      <c r="K398" s="138"/>
      <c r="L398" s="11"/>
      <c r="M398" s="11"/>
      <c r="N398" s="11"/>
    </row>
    <row r="399" spans="1:14" x14ac:dyDescent="0.25">
      <c r="A399" s="99" t="s">
        <v>534</v>
      </c>
      <c r="B399" s="100">
        <v>4025004928</v>
      </c>
      <c r="C399" s="100">
        <v>123943</v>
      </c>
      <c r="D399" s="100"/>
      <c r="E399" s="99" t="s">
        <v>534</v>
      </c>
      <c r="F399" s="132"/>
      <c r="G399" s="102"/>
      <c r="H399" s="118"/>
      <c r="I399" s="118"/>
      <c r="J399" s="102"/>
      <c r="K399" s="138"/>
      <c r="L399" s="11"/>
      <c r="M399" s="11"/>
      <c r="N399" s="11"/>
    </row>
    <row r="400" spans="1:14" x14ac:dyDescent="0.25">
      <c r="A400" s="99" t="s">
        <v>690</v>
      </c>
      <c r="B400" s="100">
        <v>7726030128</v>
      </c>
      <c r="C400" s="100">
        <v>116016</v>
      </c>
      <c r="D400" s="100"/>
      <c r="E400" s="99" t="s">
        <v>690</v>
      </c>
      <c r="F400" s="132"/>
      <c r="G400" s="102"/>
      <c r="H400" s="118"/>
      <c r="I400" s="118"/>
      <c r="J400" s="102"/>
      <c r="K400" s="138"/>
      <c r="L400" s="11"/>
      <c r="M400" s="11"/>
      <c r="N400" s="11"/>
    </row>
    <row r="401" spans="1:14" x14ac:dyDescent="0.25">
      <c r="A401" s="140" t="s">
        <v>475</v>
      </c>
      <c r="B401" s="100">
        <v>39255244</v>
      </c>
      <c r="C401" s="100"/>
      <c r="D401" s="100"/>
      <c r="E401" s="140" t="s">
        <v>475</v>
      </c>
      <c r="F401" s="132"/>
      <c r="G401" s="102"/>
      <c r="H401" s="118"/>
      <c r="I401" s="118"/>
      <c r="J401" s="102"/>
      <c r="K401" s="138"/>
      <c r="L401" s="11"/>
      <c r="M401" s="11"/>
      <c r="N401" s="11"/>
    </row>
    <row r="402" spans="1:14" x14ac:dyDescent="0.25">
      <c r="A402" s="99" t="s">
        <v>552</v>
      </c>
      <c r="B402" s="100">
        <v>5037004040</v>
      </c>
      <c r="C402" s="100">
        <v>125227</v>
      </c>
      <c r="D402" s="100"/>
      <c r="E402" s="99" t="s">
        <v>552</v>
      </c>
      <c r="F402" s="132"/>
      <c r="G402" s="102"/>
      <c r="H402" s="118"/>
      <c r="I402" s="118"/>
      <c r="J402" s="102"/>
      <c r="K402" s="138"/>
      <c r="L402" s="11"/>
      <c r="M402" s="11"/>
      <c r="N402" s="11"/>
    </row>
    <row r="403" spans="1:14" x14ac:dyDescent="0.25">
      <c r="A403" s="99" t="s">
        <v>583</v>
      </c>
      <c r="B403" s="100">
        <v>5254483760</v>
      </c>
      <c r="C403" s="100">
        <v>243957</v>
      </c>
      <c r="D403" s="100"/>
      <c r="E403" s="99" t="s">
        <v>583</v>
      </c>
      <c r="F403" s="132"/>
      <c r="G403" s="102"/>
      <c r="H403" s="118"/>
      <c r="I403" s="118"/>
      <c r="J403" s="102"/>
      <c r="K403" s="138"/>
      <c r="L403" s="11"/>
      <c r="M403" s="11"/>
      <c r="N403" s="11"/>
    </row>
    <row r="404" spans="1:14" x14ac:dyDescent="0.25">
      <c r="A404" s="99" t="s">
        <v>1248</v>
      </c>
      <c r="B404" s="100">
        <v>7719202457</v>
      </c>
      <c r="C404" s="100">
        <v>113700</v>
      </c>
      <c r="D404" s="100">
        <v>2010591802</v>
      </c>
      <c r="E404" s="99" t="s">
        <v>1248</v>
      </c>
      <c r="F404" s="132"/>
      <c r="G404" s="102"/>
      <c r="H404" s="118"/>
      <c r="I404" s="118"/>
      <c r="J404" s="102"/>
      <c r="K404" s="138"/>
      <c r="L404" s="11"/>
      <c r="M404" s="11"/>
      <c r="N404" s="11"/>
    </row>
    <row r="405" spans="1:14" x14ac:dyDescent="0.25">
      <c r="A405" s="99" t="s">
        <v>675</v>
      </c>
      <c r="B405" s="100">
        <v>7717036589</v>
      </c>
      <c r="C405" s="100">
        <v>232705</v>
      </c>
      <c r="D405" s="100"/>
      <c r="E405" s="99" t="s">
        <v>675</v>
      </c>
      <c r="F405" s="132"/>
      <c r="G405" s="102"/>
      <c r="H405" s="118"/>
      <c r="I405" s="118"/>
      <c r="J405" s="102"/>
      <c r="K405" s="138"/>
      <c r="L405" s="11"/>
      <c r="M405" s="11"/>
      <c r="N405" s="11"/>
    </row>
    <row r="406" spans="1:14" x14ac:dyDescent="0.25">
      <c r="A406" s="99" t="s">
        <v>476</v>
      </c>
      <c r="B406" s="100">
        <v>44444444</v>
      </c>
      <c r="C406" s="100">
        <v>409317</v>
      </c>
      <c r="D406" s="100"/>
      <c r="E406" s="99" t="s">
        <v>476</v>
      </c>
      <c r="F406" s="132"/>
      <c r="G406" s="102"/>
      <c r="H406" s="118"/>
      <c r="I406" s="118"/>
      <c r="J406" s="102"/>
      <c r="K406" s="138"/>
      <c r="L406" s="11"/>
      <c r="M406" s="11"/>
      <c r="N406" s="11"/>
    </row>
    <row r="407" spans="1:14" x14ac:dyDescent="0.25">
      <c r="A407" s="99" t="s">
        <v>577</v>
      </c>
      <c r="B407" s="100">
        <v>5254026273</v>
      </c>
      <c r="C407" s="100">
        <v>125783</v>
      </c>
      <c r="D407" s="100">
        <v>1150000004</v>
      </c>
      <c r="E407" s="99" t="s">
        <v>577</v>
      </c>
      <c r="F407" s="132"/>
      <c r="G407" s="102"/>
      <c r="H407" s="118"/>
      <c r="I407" s="118"/>
      <c r="J407" s="102"/>
      <c r="K407" s="138"/>
      <c r="L407" s="11"/>
      <c r="M407" s="11"/>
      <c r="N407" s="11"/>
    </row>
    <row r="408" spans="1:14" x14ac:dyDescent="0.25">
      <c r="A408" s="99" t="s">
        <v>636</v>
      </c>
      <c r="B408" s="100">
        <v>7423022400</v>
      </c>
      <c r="C408" s="100">
        <v>435251</v>
      </c>
      <c r="D408" s="100">
        <v>1110010000</v>
      </c>
      <c r="E408" s="99" t="s">
        <v>636</v>
      </c>
      <c r="F408" s="132"/>
      <c r="G408" s="102"/>
      <c r="H408" s="118"/>
      <c r="I408" s="118"/>
      <c r="J408" s="102"/>
      <c r="K408" s="138"/>
      <c r="L408" s="11"/>
      <c r="M408" s="11"/>
      <c r="N408" s="11"/>
    </row>
    <row r="409" spans="1:14" x14ac:dyDescent="0.25">
      <c r="A409" s="99" t="s">
        <v>504</v>
      </c>
      <c r="B409" s="100">
        <v>2312032555</v>
      </c>
      <c r="C409" s="100">
        <v>151528</v>
      </c>
      <c r="D409" s="100">
        <v>2010230950</v>
      </c>
      <c r="E409" s="99" t="s">
        <v>504</v>
      </c>
      <c r="F409" s="132"/>
      <c r="G409" s="102"/>
      <c r="H409" s="118"/>
      <c r="I409" s="118"/>
      <c r="J409" s="102"/>
      <c r="K409" s="138"/>
      <c r="L409" s="11"/>
      <c r="M409" s="11"/>
      <c r="N409" s="11"/>
    </row>
    <row r="410" spans="1:14" x14ac:dyDescent="0.25">
      <c r="A410" s="99" t="s">
        <v>586</v>
      </c>
      <c r="B410" s="100">
        <v>5406222395</v>
      </c>
      <c r="C410" s="100">
        <v>238604</v>
      </c>
      <c r="D410" s="100">
        <v>1080000001</v>
      </c>
      <c r="E410" s="99" t="s">
        <v>586</v>
      </c>
      <c r="F410" s="132"/>
      <c r="G410" s="102"/>
      <c r="H410" s="118"/>
      <c r="I410" s="118"/>
      <c r="J410" s="102"/>
      <c r="K410" s="138"/>
      <c r="L410" s="11"/>
      <c r="M410" s="11"/>
      <c r="N410" s="11"/>
    </row>
    <row r="411" spans="1:14" x14ac:dyDescent="0.25">
      <c r="A411" s="99" t="s">
        <v>514</v>
      </c>
      <c r="B411" s="100">
        <v>3123283361</v>
      </c>
      <c r="C411" s="100">
        <v>243820</v>
      </c>
      <c r="D411" s="100"/>
      <c r="E411" s="99" t="s">
        <v>514</v>
      </c>
      <c r="F411" s="132"/>
      <c r="G411" s="102"/>
      <c r="H411" s="118"/>
      <c r="I411" s="118"/>
      <c r="J411" s="102"/>
      <c r="K411" s="138"/>
      <c r="L411" s="11"/>
      <c r="M411" s="11"/>
      <c r="N411" s="11"/>
    </row>
    <row r="412" spans="1:14" x14ac:dyDescent="0.25">
      <c r="A412" s="140" t="s">
        <v>570</v>
      </c>
      <c r="B412" s="100">
        <v>5254018339</v>
      </c>
      <c r="C412" s="100"/>
      <c r="D412" s="100"/>
      <c r="E412" s="140" t="s">
        <v>570</v>
      </c>
      <c r="F412" s="132"/>
      <c r="G412" s="102"/>
      <c r="H412" s="118"/>
      <c r="I412" s="118"/>
      <c r="J412" s="102"/>
      <c r="K412" s="138"/>
      <c r="L412" s="11"/>
      <c r="M412" s="11"/>
      <c r="N412" s="11"/>
    </row>
    <row r="413" spans="1:14" x14ac:dyDescent="0.25">
      <c r="A413" s="142" t="s">
        <v>714</v>
      </c>
      <c r="B413" s="143">
        <v>141240022860</v>
      </c>
      <c r="C413" s="143">
        <v>397923</v>
      </c>
      <c r="D413" s="100"/>
      <c r="E413" s="142" t="s">
        <v>714</v>
      </c>
      <c r="F413" s="132"/>
      <c r="G413" s="102"/>
      <c r="H413" s="118"/>
      <c r="I413" s="118"/>
      <c r="J413" s="102"/>
      <c r="K413" s="138"/>
      <c r="L413" s="11"/>
      <c r="M413" s="11"/>
      <c r="N413" s="11"/>
    </row>
    <row r="414" spans="1:14" x14ac:dyDescent="0.25">
      <c r="A414" s="99" t="s">
        <v>709</v>
      </c>
      <c r="B414" s="100">
        <v>7825436390</v>
      </c>
      <c r="C414" s="100">
        <v>116291</v>
      </c>
      <c r="D414" s="100">
        <v>2010591700</v>
      </c>
      <c r="E414" s="99" t="s">
        <v>709</v>
      </c>
      <c r="F414" s="132"/>
      <c r="G414" s="102"/>
      <c r="H414" s="118"/>
      <c r="I414" s="118"/>
      <c r="J414" s="102"/>
      <c r="K414" s="138"/>
      <c r="L414" s="11"/>
      <c r="M414" s="11"/>
      <c r="N414" s="11"/>
    </row>
    <row r="415" spans="1:14" x14ac:dyDescent="0.25">
      <c r="A415" s="99" t="s">
        <v>740</v>
      </c>
      <c r="B415" s="100">
        <v>7703530990</v>
      </c>
      <c r="C415" s="100">
        <v>233992</v>
      </c>
      <c r="D415" s="100"/>
      <c r="E415" s="99" t="s">
        <v>740</v>
      </c>
      <c r="F415" s="132"/>
      <c r="G415" s="102"/>
      <c r="H415" s="118"/>
      <c r="I415" s="118"/>
      <c r="J415" s="102"/>
      <c r="K415" s="138"/>
      <c r="L415" s="11"/>
      <c r="M415" s="11"/>
      <c r="N415" s="11"/>
    </row>
    <row r="416" spans="1:14" x14ac:dyDescent="0.25">
      <c r="A416" s="99" t="s">
        <v>605</v>
      </c>
      <c r="B416" s="100">
        <v>6600001442</v>
      </c>
      <c r="C416" s="100">
        <v>217382</v>
      </c>
      <c r="D416" s="100"/>
      <c r="E416" s="99" t="s">
        <v>605</v>
      </c>
      <c r="F416" s="132"/>
      <c r="G416" s="102"/>
      <c r="H416" s="118"/>
      <c r="I416" s="118"/>
      <c r="J416" s="102"/>
      <c r="K416" s="138"/>
      <c r="L416" s="11"/>
      <c r="M416" s="11"/>
      <c r="N416" s="11"/>
    </row>
    <row r="417" spans="1:14" x14ac:dyDescent="0.25">
      <c r="A417" s="140" t="s">
        <v>682</v>
      </c>
      <c r="B417" s="100">
        <v>7722816908</v>
      </c>
      <c r="C417" s="100"/>
      <c r="D417" s="100"/>
      <c r="E417" s="140" t="s">
        <v>682</v>
      </c>
      <c r="F417" s="132"/>
      <c r="G417" s="102"/>
      <c r="H417" s="118"/>
      <c r="I417" s="118"/>
      <c r="J417" s="102"/>
      <c r="K417" s="138"/>
      <c r="L417" s="11"/>
      <c r="M417" s="11"/>
      <c r="N417" s="11"/>
    </row>
    <row r="418" spans="1:14" x14ac:dyDescent="0.25">
      <c r="A418" s="99" t="s">
        <v>632</v>
      </c>
      <c r="B418" s="100">
        <v>7405003891</v>
      </c>
      <c r="C418" s="100">
        <v>123489</v>
      </c>
      <c r="D418" s="100"/>
      <c r="E418" s="99" t="s">
        <v>632</v>
      </c>
      <c r="F418" s="132"/>
      <c r="G418" s="102"/>
      <c r="H418" s="118"/>
      <c r="I418" s="118"/>
      <c r="J418" s="102"/>
      <c r="K418" s="138"/>
      <c r="L418" s="11"/>
      <c r="M418" s="11"/>
      <c r="N418" s="11"/>
    </row>
    <row r="419" spans="1:14" ht="15" customHeight="1" x14ac:dyDescent="0.25">
      <c r="A419" s="99" t="s">
        <v>555</v>
      </c>
      <c r="B419" s="100">
        <v>5053020289</v>
      </c>
      <c r="C419" s="100">
        <v>150821</v>
      </c>
      <c r="D419" s="100"/>
      <c r="E419" s="99" t="s">
        <v>555</v>
      </c>
      <c r="F419" s="132"/>
      <c r="G419" s="102"/>
      <c r="H419" s="118"/>
      <c r="I419" s="118"/>
      <c r="J419" s="102"/>
      <c r="K419" s="138"/>
      <c r="L419" s="11"/>
      <c r="M419" s="11"/>
      <c r="N419" s="11"/>
    </row>
    <row r="420" spans="1:14" x14ac:dyDescent="0.25">
      <c r="A420" s="139"/>
      <c r="B420" s="139"/>
      <c r="C420" s="139"/>
      <c r="D420" s="139"/>
      <c r="E420" s="139"/>
      <c r="F420" s="139"/>
      <c r="G420" s="139"/>
      <c r="H420" s="139"/>
      <c r="I420" s="139"/>
      <c r="J420" s="139"/>
      <c r="K420" s="139"/>
      <c r="L420" s="11"/>
      <c r="M420" s="11"/>
      <c r="N420" s="11"/>
    </row>
    <row r="421" spans="1:14" x14ac:dyDescent="0.25">
      <c r="A421" s="99" t="s">
        <v>561</v>
      </c>
      <c r="B421" s="100">
        <v>5054002290</v>
      </c>
      <c r="C421" s="100">
        <v>109132</v>
      </c>
      <c r="D421" s="144">
        <v>4061000000</v>
      </c>
      <c r="E421" s="99" t="s">
        <v>561</v>
      </c>
      <c r="F421" s="133"/>
      <c r="G421" s="133"/>
      <c r="H421" s="133"/>
      <c r="I421" s="133"/>
      <c r="J421" s="102"/>
      <c r="K421" s="138"/>
      <c r="L421" s="11"/>
      <c r="M421" s="11"/>
      <c r="N421" s="11"/>
    </row>
    <row r="422" spans="1:14" x14ac:dyDescent="0.25">
      <c r="A422" s="99" t="s">
        <v>582</v>
      </c>
      <c r="B422" s="100">
        <v>5254482357</v>
      </c>
      <c r="C422" s="100">
        <v>203903</v>
      </c>
      <c r="D422" s="144">
        <v>1150040000</v>
      </c>
      <c r="E422" s="99" t="s">
        <v>582</v>
      </c>
      <c r="F422" s="133"/>
      <c r="G422" s="133"/>
      <c r="H422" s="133"/>
      <c r="I422" s="133"/>
      <c r="J422" s="102"/>
      <c r="K422" s="138"/>
      <c r="L422" s="11"/>
      <c r="M422" s="11"/>
      <c r="N422" s="11"/>
    </row>
    <row r="423" spans="1:14" ht="50.25" customHeight="1" x14ac:dyDescent="0.25">
      <c r="A423" s="139"/>
      <c r="B423" s="139"/>
      <c r="C423" s="139"/>
      <c r="D423" s="139"/>
      <c r="E423" s="139"/>
      <c r="F423" s="139"/>
      <c r="G423" s="139"/>
      <c r="H423" s="139"/>
      <c r="I423" s="139"/>
      <c r="J423" s="139"/>
      <c r="K423" s="139"/>
      <c r="L423" s="11"/>
      <c r="M423" s="11"/>
      <c r="N423" s="11"/>
    </row>
    <row r="424" spans="1:14" x14ac:dyDescent="0.25">
      <c r="A424" s="107" t="s">
        <v>1249</v>
      </c>
      <c r="B424" s="105">
        <v>7706414704</v>
      </c>
      <c r="C424" s="105">
        <v>96799</v>
      </c>
      <c r="D424" s="144">
        <v>5100000000</v>
      </c>
      <c r="E424" s="107" t="s">
        <v>1249</v>
      </c>
      <c r="F424" s="118"/>
      <c r="G424" s="102"/>
      <c r="H424" s="118" t="s">
        <v>1172</v>
      </c>
      <c r="I424" s="102"/>
      <c r="J424" s="118"/>
      <c r="K424" s="102"/>
      <c r="L424" s="11"/>
      <c r="M424" s="11"/>
      <c r="N424" s="11"/>
    </row>
    <row r="425" spans="1:14" x14ac:dyDescent="0.25">
      <c r="A425" s="107" t="s">
        <v>1250</v>
      </c>
      <c r="B425" s="105">
        <v>7705096054</v>
      </c>
      <c r="C425" s="105">
        <v>96825</v>
      </c>
      <c r="D425" s="144">
        <v>5090000000</v>
      </c>
      <c r="E425" s="107" t="s">
        <v>1250</v>
      </c>
      <c r="F425" s="118"/>
      <c r="G425" s="102"/>
      <c r="H425" s="118"/>
      <c r="I425" s="102"/>
      <c r="J425" s="118"/>
      <c r="K425" s="102"/>
      <c r="N425" s="11"/>
    </row>
    <row r="426" spans="1:14" x14ac:dyDescent="0.25">
      <c r="A426" s="104" t="s">
        <v>1251</v>
      </c>
      <c r="B426" s="105">
        <v>5029133115</v>
      </c>
      <c r="C426" s="105">
        <v>96981</v>
      </c>
      <c r="D426" s="144">
        <v>5150000000</v>
      </c>
      <c r="E426" s="104" t="s">
        <v>1251</v>
      </c>
      <c r="F426" s="118"/>
      <c r="G426" s="102"/>
      <c r="H426" s="118"/>
      <c r="I426" s="102"/>
      <c r="J426" s="118"/>
      <c r="K426" s="102"/>
      <c r="N426" s="11"/>
    </row>
    <row r="427" spans="1:14" x14ac:dyDescent="0.25">
      <c r="A427" s="107" t="s">
        <v>1252</v>
      </c>
      <c r="B427" s="105">
        <v>7734269417</v>
      </c>
      <c r="C427" s="105">
        <v>204687</v>
      </c>
      <c r="D427" s="144">
        <v>5160000000</v>
      </c>
      <c r="E427" s="107" t="s">
        <v>1252</v>
      </c>
      <c r="F427" s="118"/>
      <c r="G427" s="102"/>
      <c r="H427" s="118"/>
      <c r="I427" s="102"/>
      <c r="J427" s="118"/>
      <c r="K427" s="102"/>
      <c r="N427" s="11"/>
    </row>
    <row r="428" spans="1:14" x14ac:dyDescent="0.25">
      <c r="A428" s="107" t="s">
        <v>1253</v>
      </c>
      <c r="B428" s="105">
        <v>7726485277</v>
      </c>
      <c r="C428" s="105">
        <v>292959</v>
      </c>
      <c r="D428" s="144">
        <v>5170000000</v>
      </c>
      <c r="E428" s="107" t="s">
        <v>1253</v>
      </c>
      <c r="F428" s="118"/>
      <c r="G428" s="102"/>
      <c r="H428" s="118"/>
      <c r="I428" s="102"/>
      <c r="J428" s="118"/>
      <c r="K428" s="102"/>
      <c r="N428" s="11"/>
    </row>
    <row r="429" spans="1:14" x14ac:dyDescent="0.25">
      <c r="A429" s="107" t="s">
        <v>1254</v>
      </c>
      <c r="B429" s="105">
        <v>7706470770</v>
      </c>
      <c r="C429" s="105">
        <v>293823</v>
      </c>
      <c r="D429" s="144">
        <v>5120000000</v>
      </c>
      <c r="E429" s="107" t="s">
        <v>1254</v>
      </c>
      <c r="F429" s="118"/>
      <c r="G429" s="102"/>
      <c r="H429" s="118"/>
      <c r="I429" s="102"/>
      <c r="J429" s="118"/>
      <c r="K429" s="102"/>
      <c r="N429" s="11"/>
    </row>
    <row r="430" spans="1:14" x14ac:dyDescent="0.25">
      <c r="A430" s="107" t="s">
        <v>1255</v>
      </c>
      <c r="B430" s="105">
        <v>7725351697</v>
      </c>
      <c r="C430" s="105">
        <v>318855</v>
      </c>
      <c r="D430" s="144">
        <v>5180000000</v>
      </c>
      <c r="E430" s="107" t="s">
        <v>1255</v>
      </c>
      <c r="F430" s="118"/>
      <c r="G430" s="102"/>
      <c r="H430" s="118"/>
      <c r="I430" s="102"/>
      <c r="J430" s="118"/>
      <c r="K430" s="102"/>
      <c r="N430" s="11"/>
    </row>
    <row r="431" spans="1:14" x14ac:dyDescent="0.25">
      <c r="A431" s="107" t="s">
        <v>1256</v>
      </c>
      <c r="B431" s="105">
        <v>7706416170</v>
      </c>
      <c r="C431" s="105">
        <v>386744</v>
      </c>
      <c r="D431" s="144">
        <v>5190000000</v>
      </c>
      <c r="E431" s="107" t="s">
        <v>1256</v>
      </c>
      <c r="F431" s="118"/>
      <c r="G431" s="102"/>
      <c r="H431" s="118"/>
      <c r="I431" s="102"/>
      <c r="J431" s="118"/>
      <c r="K431" s="102"/>
      <c r="N431" s="11"/>
    </row>
    <row r="432" spans="1:14" x14ac:dyDescent="0.25">
      <c r="A432" s="107" t="s">
        <v>1257</v>
      </c>
      <c r="B432" s="105">
        <v>7706445460</v>
      </c>
      <c r="C432" s="105">
        <v>481198</v>
      </c>
      <c r="D432" s="144">
        <v>5210000000</v>
      </c>
      <c r="E432" s="107" t="s">
        <v>1257</v>
      </c>
      <c r="F432" s="118"/>
      <c r="G432" s="102"/>
      <c r="H432" s="118"/>
      <c r="I432" s="102"/>
      <c r="J432" s="118"/>
      <c r="K432" s="102"/>
      <c r="N432" s="11"/>
    </row>
    <row r="433" spans="1:14" x14ac:dyDescent="0.25">
      <c r="A433" s="107" t="s">
        <v>1258</v>
      </c>
      <c r="B433" s="105">
        <v>7706422695</v>
      </c>
      <c r="C433" s="105">
        <v>409863</v>
      </c>
      <c r="D433" s="144">
        <v>5110000000</v>
      </c>
      <c r="E433" s="107" t="s">
        <v>1258</v>
      </c>
      <c r="F433" s="118"/>
      <c r="G433" s="102"/>
      <c r="H433" s="118"/>
      <c r="I433" s="102"/>
      <c r="J433" s="118"/>
      <c r="K433" s="102"/>
    </row>
    <row r="434" spans="1:14" x14ac:dyDescent="0.25">
      <c r="A434" s="107" t="s">
        <v>461</v>
      </c>
      <c r="B434" s="105">
        <v>7706471614</v>
      </c>
      <c r="C434" s="105">
        <v>379434</v>
      </c>
      <c r="D434" s="144">
        <v>2010980001</v>
      </c>
      <c r="E434" s="107" t="s">
        <v>461</v>
      </c>
      <c r="F434" s="118"/>
      <c r="G434" s="102"/>
      <c r="H434" s="118"/>
      <c r="I434" s="102"/>
      <c r="J434" s="118"/>
      <c r="K434" s="102"/>
    </row>
    <row r="435" spans="1:14" x14ac:dyDescent="0.25">
      <c r="A435" s="107" t="s">
        <v>1259</v>
      </c>
      <c r="B435" s="105">
        <v>7706470787</v>
      </c>
      <c r="C435" s="105">
        <v>293828</v>
      </c>
      <c r="D435" s="144">
        <v>6100000000</v>
      </c>
      <c r="E435" s="107" t="s">
        <v>1259</v>
      </c>
      <c r="F435" s="118"/>
      <c r="G435" s="102"/>
      <c r="H435" s="118"/>
      <c r="I435" s="102"/>
      <c r="J435" s="118"/>
      <c r="K435" s="102"/>
    </row>
    <row r="436" spans="1:14" ht="62.25" customHeight="1" x14ac:dyDescent="0.25">
      <c r="A436" s="139"/>
      <c r="B436" s="139"/>
      <c r="C436" s="139"/>
      <c r="D436" s="139"/>
      <c r="E436" s="139"/>
      <c r="F436" s="139"/>
      <c r="G436" s="139"/>
      <c r="H436" s="139"/>
      <c r="I436" s="139"/>
      <c r="J436" s="139"/>
      <c r="K436" s="139"/>
      <c r="L436" s="11"/>
      <c r="M436" s="11"/>
      <c r="N436" s="11"/>
    </row>
    <row r="437" spans="1:14" x14ac:dyDescent="0.25">
      <c r="A437" s="107" t="s">
        <v>584</v>
      </c>
      <c r="B437" s="105">
        <v>5259007884</v>
      </c>
      <c r="C437" s="100">
        <v>96762</v>
      </c>
      <c r="D437" s="144">
        <v>2010260000</v>
      </c>
      <c r="E437" s="107" t="s">
        <v>584</v>
      </c>
      <c r="F437" s="118"/>
      <c r="G437" s="102"/>
      <c r="H437" s="118"/>
      <c r="I437" s="102"/>
      <c r="J437" s="118"/>
      <c r="K437" s="102"/>
      <c r="N437" s="11"/>
    </row>
    <row r="438" spans="1:14" x14ac:dyDescent="0.25">
      <c r="A438" s="107" t="s">
        <v>722</v>
      </c>
      <c r="B438" s="105" t="s">
        <v>1260</v>
      </c>
      <c r="C438" s="105">
        <v>0</v>
      </c>
      <c r="D438" s="144">
        <v>2010021110</v>
      </c>
      <c r="E438" s="107" t="s">
        <v>722</v>
      </c>
      <c r="F438" s="118"/>
      <c r="G438" s="102"/>
      <c r="H438" s="118"/>
      <c r="I438" s="102"/>
      <c r="J438" s="118"/>
      <c r="K438" s="102"/>
      <c r="N438" s="11"/>
    </row>
    <row r="439" spans="1:14" x14ac:dyDescent="0.25">
      <c r="A439" s="107" t="s">
        <v>1261</v>
      </c>
      <c r="B439" s="105">
        <v>29305322</v>
      </c>
      <c r="C439" s="105">
        <v>227317</v>
      </c>
      <c r="D439" s="144">
        <v>2010230008</v>
      </c>
      <c r="E439" s="107" t="s">
        <v>1261</v>
      </c>
      <c r="F439" s="118"/>
      <c r="G439" s="102"/>
      <c r="H439" s="118"/>
      <c r="I439" s="102"/>
      <c r="J439" s="118"/>
      <c r="K439" s="102"/>
      <c r="N439" s="11"/>
    </row>
    <row r="440" spans="1:14" x14ac:dyDescent="0.25">
      <c r="A440" s="145" t="s">
        <v>738</v>
      </c>
      <c r="B440" s="105" t="s">
        <v>1262</v>
      </c>
      <c r="C440" s="105">
        <v>299332</v>
      </c>
      <c r="D440" s="146">
        <v>2010941000</v>
      </c>
      <c r="E440" s="145" t="s">
        <v>738</v>
      </c>
      <c r="F440" s="118"/>
      <c r="G440" s="102"/>
      <c r="H440" s="118"/>
      <c r="I440" s="102"/>
      <c r="J440" s="118"/>
      <c r="K440" s="102"/>
      <c r="N440" s="11"/>
    </row>
    <row r="441" spans="1:14" x14ac:dyDescent="0.25">
      <c r="A441" s="107" t="s">
        <v>735</v>
      </c>
      <c r="B441" s="105" t="s">
        <v>1263</v>
      </c>
      <c r="C441" s="105">
        <v>262246</v>
      </c>
      <c r="D441" s="146">
        <v>2010022200</v>
      </c>
      <c r="E441" s="107" t="s">
        <v>735</v>
      </c>
      <c r="F441" s="118"/>
      <c r="G441" s="102"/>
      <c r="H441" s="118"/>
      <c r="I441" s="102"/>
      <c r="J441" s="118"/>
      <c r="K441" s="102"/>
      <c r="N441" s="11"/>
    </row>
    <row r="442" spans="1:14" x14ac:dyDescent="0.25">
      <c r="A442" s="107" t="s">
        <v>1264</v>
      </c>
      <c r="B442" s="105">
        <v>27607542</v>
      </c>
      <c r="C442" s="105">
        <v>0</v>
      </c>
      <c r="D442" s="146">
        <v>2010231914</v>
      </c>
      <c r="E442" s="107" t="s">
        <v>1264</v>
      </c>
      <c r="F442" s="118"/>
      <c r="G442" s="102"/>
      <c r="H442" s="118"/>
      <c r="I442" s="102"/>
      <c r="J442" s="118"/>
      <c r="K442" s="102"/>
      <c r="N442" s="11"/>
    </row>
    <row r="443" spans="1:14" x14ac:dyDescent="0.25">
      <c r="A443" s="107" t="s">
        <v>455</v>
      </c>
      <c r="B443" s="105">
        <v>152053</v>
      </c>
      <c r="C443" s="105">
        <v>219339</v>
      </c>
      <c r="D443" s="144">
        <v>2010230145</v>
      </c>
      <c r="E443" s="107" t="s">
        <v>455</v>
      </c>
      <c r="F443" s="118"/>
      <c r="G443" s="102"/>
      <c r="H443" s="118"/>
      <c r="I443" s="102"/>
      <c r="J443" s="118"/>
      <c r="K443" s="102"/>
      <c r="N443" s="11"/>
    </row>
    <row r="444" spans="1:14" x14ac:dyDescent="0.25">
      <c r="A444" s="107" t="s">
        <v>731</v>
      </c>
      <c r="B444" s="105" t="s">
        <v>1265</v>
      </c>
      <c r="C444" s="105">
        <v>0</v>
      </c>
      <c r="D444" s="146">
        <v>2010935100</v>
      </c>
      <c r="E444" s="107" t="s">
        <v>731</v>
      </c>
      <c r="F444" s="118"/>
      <c r="G444" s="102"/>
      <c r="H444" s="118"/>
      <c r="I444" s="102"/>
      <c r="J444" s="118"/>
      <c r="K444" s="102"/>
      <c r="N444" s="11"/>
    </row>
    <row r="445" spans="1:14" x14ac:dyDescent="0.25">
      <c r="A445" s="107" t="s">
        <v>745</v>
      </c>
      <c r="B445" s="105" t="s">
        <v>1266</v>
      </c>
      <c r="C445" s="105">
        <v>203589</v>
      </c>
      <c r="D445" s="146">
        <v>2010231016</v>
      </c>
      <c r="E445" s="107" t="s">
        <v>745</v>
      </c>
      <c r="F445" s="118"/>
      <c r="G445" s="102"/>
      <c r="H445" s="118"/>
      <c r="I445" s="102"/>
      <c r="J445" s="118"/>
      <c r="K445" s="102"/>
      <c r="N445" s="11"/>
    </row>
    <row r="446" spans="1:14" x14ac:dyDescent="0.25">
      <c r="A446" s="107" t="s">
        <v>1267</v>
      </c>
      <c r="B446" s="105">
        <v>61140001976</v>
      </c>
      <c r="C446" s="105">
        <v>0</v>
      </c>
      <c r="D446" s="146">
        <v>2010024000</v>
      </c>
      <c r="E446" s="107" t="s">
        <v>1267</v>
      </c>
      <c r="F446" s="118"/>
      <c r="G446" s="102"/>
      <c r="H446" s="118"/>
      <c r="I446" s="102"/>
      <c r="J446" s="118"/>
      <c r="K446" s="102"/>
      <c r="N446" s="11"/>
    </row>
    <row r="447" spans="1:14" x14ac:dyDescent="0.25">
      <c r="A447" s="107" t="s">
        <v>1268</v>
      </c>
      <c r="B447" s="105">
        <v>30140000870</v>
      </c>
      <c r="C447" s="105">
        <v>0</v>
      </c>
      <c r="D447" s="146">
        <v>2010025000</v>
      </c>
      <c r="E447" s="107" t="s">
        <v>1268</v>
      </c>
      <c r="F447" s="118"/>
      <c r="G447" s="102"/>
      <c r="H447" s="118"/>
      <c r="I447" s="102"/>
      <c r="J447" s="118"/>
      <c r="K447" s="102"/>
      <c r="N447" s="11"/>
    </row>
    <row r="448" spans="1:14" x14ac:dyDescent="0.25">
      <c r="A448" s="107" t="s">
        <v>700</v>
      </c>
      <c r="B448" s="105">
        <v>7801031451</v>
      </c>
      <c r="C448" s="105">
        <v>138745</v>
      </c>
      <c r="D448" s="144">
        <v>2010720001</v>
      </c>
      <c r="E448" s="107" t="s">
        <v>700</v>
      </c>
      <c r="F448" s="118"/>
      <c r="G448" s="102"/>
      <c r="H448" s="118"/>
      <c r="I448" s="102"/>
      <c r="J448" s="118"/>
      <c r="K448" s="102"/>
      <c r="N448" s="11"/>
    </row>
    <row r="449" spans="1:14" x14ac:dyDescent="0.25">
      <c r="A449" s="107" t="s">
        <v>473</v>
      </c>
      <c r="B449" s="105">
        <v>34544144</v>
      </c>
      <c r="C449" s="105">
        <v>0</v>
      </c>
      <c r="D449" s="144">
        <v>2010230946</v>
      </c>
      <c r="E449" s="107" t="s">
        <v>473</v>
      </c>
      <c r="F449" s="118"/>
      <c r="G449" s="102"/>
      <c r="H449" s="118"/>
      <c r="I449" s="102"/>
      <c r="J449" s="118"/>
      <c r="K449" s="102"/>
      <c r="N449" s="11"/>
    </row>
    <row r="450" spans="1:14" x14ac:dyDescent="0.25">
      <c r="A450" s="107" t="s">
        <v>699</v>
      </c>
      <c r="B450" s="105">
        <v>7737054177</v>
      </c>
      <c r="C450" s="105">
        <v>0</v>
      </c>
      <c r="D450" s="144">
        <v>2010410100</v>
      </c>
      <c r="E450" s="107" t="s">
        <v>699</v>
      </c>
      <c r="F450" s="118"/>
      <c r="G450" s="102"/>
      <c r="H450" s="118"/>
      <c r="I450" s="102"/>
      <c r="J450" s="118"/>
      <c r="K450" s="102"/>
      <c r="N450" s="11"/>
    </row>
    <row r="451" spans="1:14" x14ac:dyDescent="0.25">
      <c r="A451" s="107" t="s">
        <v>525</v>
      </c>
      <c r="B451" s="105">
        <v>3666092377</v>
      </c>
      <c r="C451" s="105">
        <v>123734</v>
      </c>
      <c r="D451" s="144">
        <v>2010591315</v>
      </c>
      <c r="E451" s="107" t="s">
        <v>525</v>
      </c>
      <c r="F451" s="118"/>
      <c r="G451" s="102"/>
      <c r="H451" s="118"/>
      <c r="I451" s="102"/>
      <c r="J451" s="118"/>
      <c r="K451" s="102"/>
      <c r="N451" s="11"/>
    </row>
    <row r="452" spans="1:14" x14ac:dyDescent="0.25">
      <c r="A452" s="107" t="s">
        <v>569</v>
      </c>
      <c r="B452" s="105">
        <v>5254488969</v>
      </c>
      <c r="C452" s="100">
        <v>125773</v>
      </c>
      <c r="D452" s="144">
        <v>1150000018</v>
      </c>
      <c r="E452" s="107" t="s">
        <v>569</v>
      </c>
      <c r="F452" s="118"/>
      <c r="G452" s="102"/>
      <c r="H452" s="118"/>
      <c r="I452" s="102"/>
      <c r="J452" s="118"/>
      <c r="K452" s="102"/>
      <c r="N452" s="11"/>
    </row>
    <row r="453" spans="1:14" x14ac:dyDescent="0.25">
      <c r="A453" s="107" t="s">
        <v>744</v>
      </c>
      <c r="B453" s="105" t="s">
        <v>1269</v>
      </c>
      <c r="C453" s="105">
        <v>0</v>
      </c>
      <c r="D453" s="146">
        <v>2012309000</v>
      </c>
      <c r="E453" s="107" t="s">
        <v>744</v>
      </c>
      <c r="F453" s="118"/>
      <c r="G453" s="102"/>
      <c r="H453" s="118"/>
      <c r="I453" s="102"/>
      <c r="J453" s="118"/>
      <c r="K453" s="102"/>
    </row>
    <row r="454" spans="1:14" x14ac:dyDescent="0.25">
      <c r="A454" s="107" t="s">
        <v>671</v>
      </c>
      <c r="B454" s="105">
        <v>7710111808</v>
      </c>
      <c r="C454" s="105">
        <v>135217</v>
      </c>
      <c r="D454" s="144">
        <v>2010230951</v>
      </c>
      <c r="E454" s="107" t="s">
        <v>671</v>
      </c>
      <c r="F454" s="118"/>
      <c r="G454" s="102"/>
      <c r="H454" s="118"/>
      <c r="I454" s="102"/>
      <c r="J454" s="118"/>
      <c r="K454" s="102"/>
      <c r="N454" s="11"/>
    </row>
    <row r="455" spans="1:14" x14ac:dyDescent="0.25">
      <c r="A455" s="107" t="s">
        <v>567</v>
      </c>
      <c r="B455" s="105">
        <v>5216017398</v>
      </c>
      <c r="C455" s="105">
        <v>210166</v>
      </c>
      <c r="D455" s="144">
        <v>4150000001</v>
      </c>
      <c r="E455" s="107" t="s">
        <v>567</v>
      </c>
      <c r="F455" s="118"/>
      <c r="G455" s="102"/>
      <c r="H455" s="118"/>
      <c r="I455" s="102"/>
      <c r="J455" s="118"/>
      <c r="K455" s="102"/>
      <c r="N455" s="11"/>
    </row>
    <row r="456" spans="1:14" x14ac:dyDescent="0.25">
      <c r="A456" s="107" t="s">
        <v>1270</v>
      </c>
      <c r="B456" s="105">
        <v>131568201</v>
      </c>
      <c r="C456" s="105">
        <v>0</v>
      </c>
      <c r="D456" s="146">
        <v>2010230992</v>
      </c>
      <c r="E456" s="107" t="s">
        <v>1270</v>
      </c>
      <c r="F456" s="118"/>
      <c r="G456" s="102"/>
      <c r="H456" s="118"/>
      <c r="I456" s="102"/>
      <c r="J456" s="118"/>
      <c r="K456" s="102"/>
      <c r="N456" s="11"/>
    </row>
    <row r="457" spans="1:14" x14ac:dyDescent="0.25">
      <c r="A457" s="107" t="s">
        <v>474</v>
      </c>
      <c r="B457" s="105">
        <v>37705342</v>
      </c>
      <c r="C457" s="105">
        <v>225000</v>
      </c>
      <c r="D457" s="144">
        <v>2010261000</v>
      </c>
      <c r="E457" s="107" t="s">
        <v>474</v>
      </c>
      <c r="F457" s="118"/>
      <c r="G457" s="102"/>
      <c r="H457" s="118"/>
      <c r="I457" s="102"/>
      <c r="J457" s="118"/>
      <c r="K457" s="102"/>
      <c r="N457" s="11"/>
    </row>
    <row r="458" spans="1:14" x14ac:dyDescent="0.25">
      <c r="A458" s="107" t="s">
        <v>672</v>
      </c>
      <c r="B458" s="105">
        <v>7710667017</v>
      </c>
      <c r="C458" s="105">
        <v>202315</v>
      </c>
      <c r="D458" s="144">
        <v>2010590350</v>
      </c>
      <c r="E458" s="107" t="s">
        <v>672</v>
      </c>
      <c r="F458" s="118"/>
      <c r="G458" s="102"/>
      <c r="H458" s="118"/>
      <c r="I458" s="102"/>
      <c r="J458" s="118"/>
      <c r="K458" s="102"/>
      <c r="N458" s="11"/>
    </row>
    <row r="459" spans="1:14" x14ac:dyDescent="0.25">
      <c r="A459" s="107" t="s">
        <v>712</v>
      </c>
      <c r="B459" s="105">
        <v>50341007567</v>
      </c>
      <c r="C459" s="105">
        <v>140856</v>
      </c>
      <c r="D459" s="146">
        <v>2010022300</v>
      </c>
      <c r="E459" s="107" t="s">
        <v>712</v>
      </c>
      <c r="F459" s="118"/>
      <c r="G459" s="102"/>
      <c r="H459" s="118"/>
      <c r="I459" s="102"/>
      <c r="J459" s="118"/>
      <c r="K459" s="102"/>
      <c r="N459" s="11"/>
    </row>
    <row r="460" spans="1:14" x14ac:dyDescent="0.25">
      <c r="A460" s="107" t="s">
        <v>495</v>
      </c>
      <c r="B460" s="105">
        <v>1434034068</v>
      </c>
      <c r="C460" s="105">
        <v>152476</v>
      </c>
      <c r="D460" s="144">
        <v>2010020001</v>
      </c>
      <c r="E460" s="107" t="s">
        <v>495</v>
      </c>
      <c r="F460" s="118"/>
      <c r="G460" s="102"/>
      <c r="H460" s="118"/>
      <c r="I460" s="102"/>
      <c r="J460" s="118"/>
      <c r="K460" s="102"/>
      <c r="N460" s="11"/>
    </row>
    <row r="461" spans="1:14" x14ac:dyDescent="0.25">
      <c r="A461" s="107" t="s">
        <v>649</v>
      </c>
      <c r="B461" s="105">
        <v>7622009820</v>
      </c>
      <c r="C461" s="105">
        <v>233965</v>
      </c>
      <c r="D461" s="146">
        <v>2010471000</v>
      </c>
      <c r="E461" s="107" t="s">
        <v>649</v>
      </c>
      <c r="F461" s="118"/>
      <c r="G461" s="102"/>
      <c r="H461" s="118"/>
      <c r="I461" s="102"/>
      <c r="J461" s="118"/>
      <c r="K461" s="102"/>
      <c r="N461" s="11"/>
    </row>
    <row r="462" spans="1:14" x14ac:dyDescent="0.25">
      <c r="A462" s="107" t="s">
        <v>501</v>
      </c>
      <c r="B462" s="105">
        <v>1837004725</v>
      </c>
      <c r="C462" s="105">
        <v>0</v>
      </c>
      <c r="D462" s="144">
        <v>2010230308</v>
      </c>
      <c r="E462" s="107" t="s">
        <v>501</v>
      </c>
      <c r="F462" s="118"/>
      <c r="G462" s="102"/>
      <c r="H462" s="118"/>
      <c r="I462" s="102"/>
      <c r="J462" s="118"/>
      <c r="K462" s="102"/>
      <c r="N462" s="11"/>
    </row>
    <row r="463" spans="1:14" x14ac:dyDescent="0.25">
      <c r="A463" s="107" t="s">
        <v>674</v>
      </c>
      <c r="B463" s="105">
        <v>7716099522</v>
      </c>
      <c r="C463" s="105">
        <v>97331</v>
      </c>
      <c r="D463" s="144">
        <v>2010000001</v>
      </c>
      <c r="E463" s="107" t="s">
        <v>674</v>
      </c>
      <c r="F463" s="118"/>
      <c r="G463" s="102"/>
      <c r="H463" s="118"/>
      <c r="I463" s="102"/>
      <c r="J463" s="118"/>
      <c r="K463" s="102"/>
      <c r="N463" s="11"/>
    </row>
    <row r="464" spans="1:14" x14ac:dyDescent="0.25">
      <c r="A464" s="107" t="s">
        <v>693</v>
      </c>
      <c r="B464" s="105">
        <v>7727703094</v>
      </c>
      <c r="C464" s="105">
        <v>0</v>
      </c>
      <c r="D464" s="144">
        <v>2030000000</v>
      </c>
      <c r="E464" s="107" t="s">
        <v>693</v>
      </c>
      <c r="F464" s="118"/>
      <c r="G464" s="102"/>
      <c r="H464" s="118"/>
      <c r="I464" s="102"/>
      <c r="J464" s="118"/>
      <c r="K464" s="102"/>
      <c r="N464" s="11"/>
    </row>
    <row r="465" spans="1:14" x14ac:dyDescent="0.25">
      <c r="A465" s="107" t="s">
        <v>708</v>
      </c>
      <c r="B465" s="105">
        <v>7825111650</v>
      </c>
      <c r="C465" s="105">
        <v>0</v>
      </c>
      <c r="D465" s="144">
        <v>2036000000</v>
      </c>
      <c r="E465" s="107" t="s">
        <v>708</v>
      </c>
      <c r="F465" s="118"/>
      <c r="G465" s="102"/>
      <c r="H465" s="118"/>
      <c r="I465" s="102"/>
      <c r="J465" s="118"/>
      <c r="K465" s="102"/>
      <c r="N465" s="11"/>
    </row>
    <row r="466" spans="1:14" x14ac:dyDescent="0.25">
      <c r="A466" s="107" t="s">
        <v>694</v>
      </c>
      <c r="B466" s="105">
        <v>7728055167</v>
      </c>
      <c r="C466" s="105">
        <v>150660</v>
      </c>
      <c r="D466" s="146">
        <v>4041000000</v>
      </c>
      <c r="E466" s="107" t="s">
        <v>694</v>
      </c>
      <c r="F466" s="118"/>
      <c r="G466" s="102"/>
      <c r="H466" s="118"/>
      <c r="I466" s="102"/>
      <c r="J466" s="118"/>
      <c r="K466" s="102"/>
      <c r="N466" s="11"/>
    </row>
    <row r="467" spans="1:14" x14ac:dyDescent="0.25">
      <c r="A467" s="107" t="s">
        <v>536</v>
      </c>
      <c r="B467" s="105">
        <v>4025068978</v>
      </c>
      <c r="C467" s="105">
        <v>123982</v>
      </c>
      <c r="D467" s="144">
        <v>4042000000</v>
      </c>
      <c r="E467" s="107" t="s">
        <v>536</v>
      </c>
      <c r="F467" s="118"/>
      <c r="G467" s="102"/>
      <c r="H467" s="118"/>
      <c r="I467" s="102"/>
      <c r="J467" s="118"/>
      <c r="K467" s="102"/>
      <c r="N467" s="11"/>
    </row>
    <row r="468" spans="1:14" x14ac:dyDescent="0.25">
      <c r="A468" s="107" t="s">
        <v>702</v>
      </c>
      <c r="B468" s="105">
        <v>7802001185</v>
      </c>
      <c r="C468" s="105">
        <v>149881</v>
      </c>
      <c r="D468" s="146">
        <v>4012000000</v>
      </c>
      <c r="E468" s="107" t="s">
        <v>702</v>
      </c>
      <c r="F468" s="118"/>
      <c r="G468" s="102"/>
      <c r="H468" s="118"/>
      <c r="I468" s="102"/>
      <c r="J468" s="118"/>
      <c r="K468" s="102"/>
      <c r="N468" s="11"/>
    </row>
    <row r="469" spans="1:14" x14ac:dyDescent="0.25">
      <c r="A469" s="107" t="s">
        <v>515</v>
      </c>
      <c r="B469" s="105">
        <v>3305015705</v>
      </c>
      <c r="C469" s="105">
        <v>238783</v>
      </c>
      <c r="D469" s="144">
        <v>2010240610</v>
      </c>
      <c r="E469" s="107" t="s">
        <v>515</v>
      </c>
      <c r="F469" s="118"/>
      <c r="G469" s="102"/>
      <c r="H469" s="118"/>
      <c r="I469" s="102"/>
      <c r="J469" s="118"/>
      <c r="K469" s="102"/>
      <c r="N469" s="11"/>
    </row>
    <row r="470" spans="1:14" x14ac:dyDescent="0.25">
      <c r="A470" s="107" t="s">
        <v>695</v>
      </c>
      <c r="B470" s="105">
        <v>7734578729</v>
      </c>
      <c r="C470" s="105">
        <v>208919</v>
      </c>
      <c r="D470" s="144">
        <v>2010660101</v>
      </c>
      <c r="E470" s="107" t="s">
        <v>695</v>
      </c>
      <c r="F470" s="118"/>
      <c r="G470" s="102"/>
      <c r="H470" s="118"/>
      <c r="I470" s="102"/>
      <c r="J470" s="118"/>
      <c r="K470" s="102"/>
      <c r="N470" s="11"/>
    </row>
    <row r="471" spans="1:14" x14ac:dyDescent="0.25">
      <c r="A471" s="107" t="s">
        <v>576</v>
      </c>
      <c r="B471" s="105">
        <v>5254026121</v>
      </c>
      <c r="C471" s="105">
        <v>218931</v>
      </c>
      <c r="D471" s="144">
        <v>4050010000</v>
      </c>
      <c r="E471" s="107" t="s">
        <v>576</v>
      </c>
      <c r="F471" s="118"/>
      <c r="G471" s="102"/>
      <c r="H471" s="118"/>
      <c r="I471" s="102"/>
      <c r="J471" s="118"/>
      <c r="K471" s="102"/>
      <c r="N471" s="11"/>
    </row>
    <row r="472" spans="1:14" x14ac:dyDescent="0.25">
      <c r="A472" s="107" t="s">
        <v>591</v>
      </c>
      <c r="B472" s="105">
        <v>5410118502</v>
      </c>
      <c r="C472" s="105">
        <v>0</v>
      </c>
      <c r="D472" s="144">
        <v>1083000000</v>
      </c>
      <c r="E472" s="107" t="s">
        <v>591</v>
      </c>
      <c r="F472" s="118"/>
      <c r="G472" s="102"/>
      <c r="H472" s="118"/>
      <c r="I472" s="102"/>
      <c r="J472" s="118"/>
      <c r="K472" s="102"/>
      <c r="N472" s="11"/>
    </row>
    <row r="473" spans="1:14" x14ac:dyDescent="0.25">
      <c r="A473" s="107" t="s">
        <v>683</v>
      </c>
      <c r="B473" s="105">
        <v>7724073006</v>
      </c>
      <c r="C473" s="105">
        <v>137240</v>
      </c>
      <c r="D473" s="144">
        <v>2010000009</v>
      </c>
      <c r="E473" s="107" t="s">
        <v>683</v>
      </c>
      <c r="F473" s="118"/>
      <c r="G473" s="102"/>
      <c r="H473" s="118"/>
      <c r="I473" s="102"/>
      <c r="J473" s="118"/>
      <c r="K473" s="102"/>
      <c r="N473" s="11"/>
    </row>
    <row r="474" spans="1:14" x14ac:dyDescent="0.25">
      <c r="A474" s="107" t="s">
        <v>1271</v>
      </c>
      <c r="B474" s="105">
        <v>7777777777</v>
      </c>
      <c r="C474" s="105">
        <v>0</v>
      </c>
      <c r="D474" s="146">
        <v>2010921000</v>
      </c>
      <c r="E474" s="107" t="s">
        <v>1271</v>
      </c>
      <c r="F474" s="118"/>
      <c r="G474" s="102"/>
      <c r="H474" s="118"/>
      <c r="I474" s="102"/>
      <c r="J474" s="118"/>
      <c r="K474" s="102"/>
      <c r="N474" s="11"/>
    </row>
    <row r="475" spans="1:14" x14ac:dyDescent="0.25">
      <c r="A475" s="107" t="s">
        <v>623</v>
      </c>
      <c r="B475" s="105">
        <v>6916014919</v>
      </c>
      <c r="C475" s="105">
        <v>352</v>
      </c>
      <c r="D475" s="144">
        <v>2010230931</v>
      </c>
      <c r="E475" s="107" t="s">
        <v>623</v>
      </c>
      <c r="F475" s="118"/>
      <c r="G475" s="102"/>
      <c r="H475" s="118"/>
      <c r="I475" s="102"/>
      <c r="J475" s="118"/>
      <c r="K475" s="102"/>
      <c r="N475" s="11"/>
    </row>
    <row r="476" spans="1:14" x14ac:dyDescent="0.25">
      <c r="A476" s="107" t="s">
        <v>1272</v>
      </c>
      <c r="B476" s="105">
        <v>50540001926</v>
      </c>
      <c r="C476" s="105">
        <v>0</v>
      </c>
      <c r="D476" s="146">
        <v>2010445000</v>
      </c>
      <c r="E476" s="107" t="s">
        <v>1272</v>
      </c>
      <c r="F476" s="118"/>
      <c r="G476" s="102"/>
      <c r="H476" s="118"/>
      <c r="I476" s="102"/>
      <c r="J476" s="118"/>
      <c r="K476" s="102"/>
      <c r="N476" s="11"/>
    </row>
    <row r="477" spans="1:14" x14ac:dyDescent="0.25">
      <c r="A477" s="107" t="s">
        <v>1273</v>
      </c>
      <c r="B477" s="105">
        <v>111140017365</v>
      </c>
      <c r="C477" s="105">
        <v>0</v>
      </c>
      <c r="D477" s="146">
        <v>2010234924</v>
      </c>
      <c r="E477" s="107" t="s">
        <v>1273</v>
      </c>
      <c r="F477" s="118"/>
      <c r="G477" s="102"/>
      <c r="H477" s="118"/>
      <c r="I477" s="102"/>
      <c r="J477" s="118"/>
      <c r="K477" s="102"/>
      <c r="N477" s="11"/>
    </row>
    <row r="478" spans="1:14" x14ac:dyDescent="0.25">
      <c r="A478" s="107" t="s">
        <v>1274</v>
      </c>
      <c r="B478" s="105" t="s">
        <v>1274</v>
      </c>
      <c r="C478" s="105">
        <v>0</v>
      </c>
      <c r="D478" s="146">
        <v>2038000000</v>
      </c>
      <c r="E478" s="107" t="s">
        <v>1274</v>
      </c>
      <c r="F478" s="118"/>
      <c r="G478" s="102"/>
      <c r="H478" s="118"/>
      <c r="I478" s="102"/>
      <c r="J478" s="118"/>
      <c r="K478" s="102"/>
      <c r="N478" s="11"/>
    </row>
    <row r="479" spans="1:14" x14ac:dyDescent="0.25">
      <c r="A479" s="107" t="s">
        <v>686</v>
      </c>
      <c r="B479" s="105">
        <v>7724207203</v>
      </c>
      <c r="C479" s="105">
        <v>150470</v>
      </c>
      <c r="D479" s="144">
        <v>2010010001</v>
      </c>
      <c r="E479" s="107" t="s">
        <v>686</v>
      </c>
      <c r="F479" s="118"/>
      <c r="G479" s="102"/>
      <c r="H479" s="118"/>
      <c r="I479" s="102"/>
      <c r="J479" s="118"/>
      <c r="K479" s="102"/>
    </row>
    <row r="480" spans="1:14" x14ac:dyDescent="0.25">
      <c r="A480" s="107" t="s">
        <v>654</v>
      </c>
      <c r="B480" s="105">
        <v>7704673647</v>
      </c>
      <c r="C480" s="105">
        <v>0</v>
      </c>
      <c r="D480" s="144">
        <v>2010230926</v>
      </c>
      <c r="E480" s="107" t="s">
        <v>654</v>
      </c>
      <c r="F480" s="118"/>
      <c r="G480" s="102"/>
      <c r="H480" s="118"/>
      <c r="I480" s="102"/>
      <c r="J480" s="118"/>
      <c r="K480" s="102"/>
    </row>
    <row r="481" spans="1:11" s="11" customFormat="1" x14ac:dyDescent="0.25">
      <c r="A481" s="107" t="s">
        <v>715</v>
      </c>
      <c r="B481" s="105">
        <v>345316526598</v>
      </c>
      <c r="C481" s="105">
        <v>0</v>
      </c>
      <c r="D481" s="146">
        <v>2010232914</v>
      </c>
      <c r="E481" s="107" t="s">
        <v>715</v>
      </c>
      <c r="F481" s="118"/>
      <c r="G481" s="102"/>
      <c r="H481" s="118"/>
      <c r="I481" s="102"/>
      <c r="J481" s="118"/>
      <c r="K481" s="102"/>
    </row>
    <row r="482" spans="1:11" s="11" customFormat="1" x14ac:dyDescent="0.25">
      <c r="A482" s="107" t="s">
        <v>648</v>
      </c>
      <c r="B482" s="105">
        <v>7536124177</v>
      </c>
      <c r="C482" s="105" t="s">
        <v>1275</v>
      </c>
      <c r="D482" s="144">
        <v>2010230450</v>
      </c>
      <c r="E482" s="107" t="s">
        <v>648</v>
      </c>
      <c r="F482" s="118"/>
      <c r="G482" s="102"/>
      <c r="H482" s="118"/>
      <c r="I482" s="102"/>
      <c r="J482" s="118"/>
      <c r="K482" s="102"/>
    </row>
    <row r="483" spans="1:11" s="11" customFormat="1" x14ac:dyDescent="0.25">
      <c r="A483" s="107" t="s">
        <v>678</v>
      </c>
      <c r="B483" s="105">
        <v>7721114871</v>
      </c>
      <c r="C483" s="105">
        <v>219346</v>
      </c>
      <c r="D483" s="144">
        <v>1150000002</v>
      </c>
      <c r="E483" s="107" t="s">
        <v>678</v>
      </c>
      <c r="F483" s="118"/>
      <c r="G483" s="102"/>
      <c r="H483" s="118"/>
      <c r="I483" s="102"/>
      <c r="J483" s="118"/>
      <c r="K483" s="102"/>
    </row>
    <row r="484" spans="1:11" s="11" customFormat="1" x14ac:dyDescent="0.25">
      <c r="A484" s="107" t="s">
        <v>633</v>
      </c>
      <c r="B484" s="105">
        <v>7415020430</v>
      </c>
      <c r="C484" s="105">
        <v>267498</v>
      </c>
      <c r="D484" s="144">
        <v>1111000000</v>
      </c>
      <c r="E484" s="107" t="s">
        <v>633</v>
      </c>
      <c r="F484" s="118"/>
      <c r="G484" s="102"/>
      <c r="H484" s="118"/>
      <c r="I484" s="102"/>
      <c r="J484" s="118"/>
      <c r="K484" s="102"/>
    </row>
    <row r="485" spans="1:11" s="11" customFormat="1" x14ac:dyDescent="0.25">
      <c r="A485" s="107" t="s">
        <v>750</v>
      </c>
      <c r="B485" s="105">
        <v>93390</v>
      </c>
      <c r="C485" s="105">
        <v>0</v>
      </c>
      <c r="D485" s="144">
        <v>2010980011</v>
      </c>
      <c r="E485" s="107" t="s">
        <v>750</v>
      </c>
      <c r="F485" s="118"/>
      <c r="G485" s="102"/>
      <c r="H485" s="118"/>
      <c r="I485" s="102"/>
      <c r="J485" s="118"/>
      <c r="K485" s="102"/>
    </row>
    <row r="486" spans="1:11" s="11" customFormat="1" x14ac:dyDescent="0.25">
      <c r="A486" s="107" t="s">
        <v>1276</v>
      </c>
      <c r="B486" s="105">
        <v>820882343</v>
      </c>
      <c r="C486" s="105">
        <v>0</v>
      </c>
      <c r="D486" s="144">
        <v>2010980021</v>
      </c>
      <c r="E486" s="107" t="s">
        <v>1276</v>
      </c>
      <c r="F486" s="118"/>
      <c r="G486" s="102"/>
      <c r="H486" s="118"/>
      <c r="I486" s="102"/>
      <c r="J486" s="118"/>
      <c r="K486" s="102"/>
    </row>
    <row r="487" spans="1:11" s="11" customFormat="1" x14ac:dyDescent="0.25">
      <c r="A487" s="107" t="s">
        <v>1277</v>
      </c>
      <c r="B487" s="105">
        <v>822602155</v>
      </c>
      <c r="C487" s="105">
        <v>0</v>
      </c>
      <c r="D487" s="144">
        <v>2010021601</v>
      </c>
      <c r="E487" s="107" t="s">
        <v>1277</v>
      </c>
      <c r="F487" s="118"/>
      <c r="G487" s="102"/>
      <c r="H487" s="118"/>
      <c r="I487" s="102"/>
      <c r="J487" s="118"/>
      <c r="K487" s="102"/>
    </row>
    <row r="488" spans="1:11" s="11" customFormat="1" x14ac:dyDescent="0.25">
      <c r="A488" s="107" t="s">
        <v>1278</v>
      </c>
      <c r="B488" s="105">
        <v>822602271</v>
      </c>
      <c r="C488" s="105">
        <v>0</v>
      </c>
      <c r="D488" s="144">
        <v>2010021801</v>
      </c>
      <c r="E488" s="107" t="s">
        <v>1278</v>
      </c>
      <c r="F488" s="118"/>
      <c r="G488" s="102"/>
      <c r="H488" s="118"/>
      <c r="I488" s="102"/>
      <c r="J488" s="118"/>
      <c r="K488" s="102"/>
    </row>
    <row r="489" spans="1:11" s="11" customFormat="1" x14ac:dyDescent="0.25">
      <c r="A489" s="107" t="s">
        <v>1279</v>
      </c>
      <c r="B489" s="105">
        <v>854092158</v>
      </c>
      <c r="C489" s="105">
        <v>0</v>
      </c>
      <c r="D489" s="144">
        <v>2010021610</v>
      </c>
      <c r="E489" s="107" t="s">
        <v>1279</v>
      </c>
      <c r="F489" s="118"/>
      <c r="G489" s="102"/>
      <c r="H489" s="118"/>
      <c r="I489" s="102"/>
      <c r="J489" s="118"/>
      <c r="K489" s="102"/>
    </row>
    <row r="490" spans="1:11" s="11" customFormat="1" x14ac:dyDescent="0.25">
      <c r="A490" s="107" t="s">
        <v>1280</v>
      </c>
      <c r="B490" s="105">
        <v>854092419</v>
      </c>
      <c r="C490" s="105">
        <v>0</v>
      </c>
      <c r="D490" s="144">
        <v>2010321660</v>
      </c>
      <c r="E490" s="107" t="s">
        <v>1280</v>
      </c>
      <c r="F490" s="118"/>
      <c r="G490" s="102"/>
      <c r="H490" s="118"/>
      <c r="I490" s="102"/>
      <c r="J490" s="118"/>
      <c r="K490" s="102"/>
    </row>
    <row r="491" spans="1:11" s="11" customFormat="1" x14ac:dyDescent="0.25">
      <c r="A491" s="107" t="s">
        <v>1281</v>
      </c>
      <c r="B491" s="105">
        <v>1300003333</v>
      </c>
      <c r="C491" s="105">
        <v>0</v>
      </c>
      <c r="D491" s="144">
        <v>2010021210</v>
      </c>
      <c r="E491" s="107" t="s">
        <v>1281</v>
      </c>
      <c r="F491" s="118"/>
      <c r="G491" s="102"/>
      <c r="H491" s="118"/>
      <c r="I491" s="102"/>
      <c r="J491" s="118"/>
      <c r="K491" s="102"/>
    </row>
    <row r="492" spans="1:11" s="11" customFormat="1" x14ac:dyDescent="0.25">
      <c r="A492" s="107" t="s">
        <v>1282</v>
      </c>
      <c r="B492" s="105">
        <v>5042142655</v>
      </c>
      <c r="C492" s="105">
        <v>0</v>
      </c>
      <c r="D492" s="144">
        <v>3112000000</v>
      </c>
      <c r="E492" s="107" t="s">
        <v>1282</v>
      </c>
      <c r="F492" s="118"/>
      <c r="G492" s="102"/>
      <c r="H492" s="118"/>
      <c r="I492" s="102"/>
      <c r="J492" s="118"/>
      <c r="K492" s="102"/>
    </row>
    <row r="493" spans="1:11" s="11" customFormat="1" x14ac:dyDescent="0.25">
      <c r="A493" s="107" t="s">
        <v>1191</v>
      </c>
      <c r="B493" s="105">
        <v>9338919179</v>
      </c>
      <c r="C493" s="105">
        <v>0</v>
      </c>
      <c r="D493" s="144">
        <v>2010221660</v>
      </c>
      <c r="E493" s="107" t="s">
        <v>1191</v>
      </c>
      <c r="F493" s="118"/>
      <c r="G493" s="102"/>
      <c r="H493" s="118"/>
      <c r="I493" s="102"/>
      <c r="J493" s="118"/>
      <c r="K493" s="102"/>
    </row>
    <row r="494" spans="1:11" s="11" customFormat="1" x14ac:dyDescent="0.25">
      <c r="A494" s="107" t="s">
        <v>1283</v>
      </c>
      <c r="B494" s="105">
        <v>20092431534</v>
      </c>
      <c r="C494" s="105">
        <v>0</v>
      </c>
      <c r="D494" s="144">
        <v>2010521660</v>
      </c>
      <c r="E494" s="107" t="s">
        <v>1283</v>
      </c>
      <c r="F494" s="118"/>
      <c r="G494" s="102"/>
      <c r="H494" s="118"/>
      <c r="I494" s="102"/>
      <c r="J494" s="118"/>
      <c r="K494" s="102"/>
    </row>
    <row r="495" spans="1:11" s="11" customFormat="1" ht="30" x14ac:dyDescent="0.25">
      <c r="A495" s="107" t="s">
        <v>1284</v>
      </c>
      <c r="B495" s="105">
        <v>30840004162</v>
      </c>
      <c r="C495" s="105">
        <v>0</v>
      </c>
      <c r="D495" s="144">
        <v>2010621660</v>
      </c>
      <c r="E495" s="107" t="s">
        <v>1284</v>
      </c>
      <c r="F495" s="118"/>
      <c r="G495" s="102"/>
      <c r="H495" s="118"/>
      <c r="I495" s="102"/>
      <c r="J495" s="118"/>
      <c r="K495" s="102"/>
    </row>
    <row r="496" spans="1:11" s="11" customFormat="1" x14ac:dyDescent="0.25">
      <c r="A496" s="107" t="s">
        <v>748</v>
      </c>
      <c r="B496" s="105" t="s">
        <v>1285</v>
      </c>
      <c r="C496" s="105">
        <v>0</v>
      </c>
      <c r="D496" s="144">
        <v>2010021410</v>
      </c>
      <c r="E496" s="107" t="s">
        <v>748</v>
      </c>
      <c r="F496" s="118"/>
      <c r="G496" s="102"/>
      <c r="H496" s="118"/>
      <c r="I496" s="102"/>
      <c r="J496" s="118"/>
      <c r="K496" s="102"/>
    </row>
    <row r="497" spans="1:11" s="11" customFormat="1" x14ac:dyDescent="0.25">
      <c r="A497" s="107" t="s">
        <v>1286</v>
      </c>
      <c r="B497" s="105" t="s">
        <v>1287</v>
      </c>
      <c r="C497" s="105">
        <v>0</v>
      </c>
      <c r="D497" s="144">
        <v>2010721660</v>
      </c>
      <c r="E497" s="107" t="s">
        <v>1286</v>
      </c>
      <c r="F497" s="118"/>
      <c r="G497" s="102"/>
      <c r="H497" s="118"/>
      <c r="I497" s="102"/>
      <c r="J497" s="118"/>
      <c r="K497" s="102"/>
    </row>
    <row r="498" spans="1:11" s="11" customFormat="1" x14ac:dyDescent="0.25">
      <c r="A498" s="107" t="s">
        <v>1288</v>
      </c>
      <c r="B498" s="105" t="s">
        <v>1289</v>
      </c>
      <c r="C498" s="105">
        <v>0</v>
      </c>
      <c r="D498" s="144">
        <v>2010821660</v>
      </c>
      <c r="E498" s="107" t="s">
        <v>1288</v>
      </c>
      <c r="F498" s="118"/>
      <c r="G498" s="102"/>
      <c r="H498" s="118"/>
      <c r="I498" s="102"/>
      <c r="J498" s="118"/>
      <c r="K498" s="102"/>
    </row>
    <row r="499" spans="1:11" s="11" customFormat="1" x14ac:dyDescent="0.25">
      <c r="A499" s="107" t="s">
        <v>1290</v>
      </c>
      <c r="B499" s="105" t="s">
        <v>1291</v>
      </c>
      <c r="C499" s="105">
        <v>0</v>
      </c>
      <c r="D499" s="144">
        <v>2010921660</v>
      </c>
      <c r="E499" s="107" t="s">
        <v>1290</v>
      </c>
      <c r="F499" s="118"/>
      <c r="G499" s="102"/>
      <c r="H499" s="118"/>
      <c r="I499" s="102"/>
      <c r="J499" s="118"/>
      <c r="K499" s="102"/>
    </row>
    <row r="500" spans="1:11" s="11" customFormat="1" x14ac:dyDescent="0.25">
      <c r="A500" s="107" t="s">
        <v>1292</v>
      </c>
      <c r="B500" s="105" t="s">
        <v>1293</v>
      </c>
      <c r="C500" s="105">
        <v>0</v>
      </c>
      <c r="D500" s="144">
        <v>2011221660</v>
      </c>
      <c r="E500" s="107" t="s">
        <v>1292</v>
      </c>
      <c r="F500" s="118"/>
      <c r="G500" s="102"/>
      <c r="H500" s="118"/>
      <c r="I500" s="102"/>
      <c r="J500" s="118"/>
      <c r="K500" s="102"/>
    </row>
    <row r="501" spans="1:11" s="11" customFormat="1" x14ac:dyDescent="0.25">
      <c r="A501" s="107" t="s">
        <v>1294</v>
      </c>
      <c r="B501" s="105" t="s">
        <v>1295</v>
      </c>
      <c r="C501" s="105">
        <v>0</v>
      </c>
      <c r="D501" s="144">
        <v>2011321660</v>
      </c>
      <c r="E501" s="107" t="s">
        <v>1294</v>
      </c>
      <c r="F501" s="118"/>
      <c r="G501" s="102"/>
      <c r="H501" s="118"/>
      <c r="I501" s="102"/>
      <c r="J501" s="118"/>
      <c r="K501" s="102"/>
    </row>
    <row r="502" spans="1:11" s="11" customFormat="1" ht="30" x14ac:dyDescent="0.25">
      <c r="A502" s="107" t="s">
        <v>749</v>
      </c>
      <c r="B502" s="105" t="s">
        <v>1296</v>
      </c>
      <c r="C502" s="105">
        <v>0</v>
      </c>
      <c r="D502" s="144">
        <v>2010021710</v>
      </c>
      <c r="E502" s="107" t="s">
        <v>749</v>
      </c>
      <c r="F502" s="118"/>
      <c r="G502" s="102"/>
      <c r="H502" s="118"/>
      <c r="I502" s="102"/>
      <c r="J502" s="118"/>
      <c r="K502" s="102"/>
    </row>
    <row r="503" spans="1:11" s="11" customFormat="1" x14ac:dyDescent="0.25">
      <c r="A503" s="107" t="s">
        <v>1297</v>
      </c>
      <c r="B503" s="147" t="s">
        <v>1298</v>
      </c>
      <c r="C503" s="105">
        <v>0</v>
      </c>
      <c r="D503" s="144">
        <v>2011421660</v>
      </c>
      <c r="E503" s="107" t="s">
        <v>1297</v>
      </c>
      <c r="F503" s="118"/>
      <c r="G503" s="102"/>
      <c r="H503" s="118"/>
      <c r="I503" s="102"/>
      <c r="J503" s="118"/>
      <c r="K503" s="102"/>
    </row>
    <row r="504" spans="1:11" s="11" customFormat="1" x14ac:dyDescent="0.25">
      <c r="A504" s="107" t="s">
        <v>1299</v>
      </c>
      <c r="B504" s="147" t="s">
        <v>1299</v>
      </c>
      <c r="C504" s="105">
        <v>0</v>
      </c>
      <c r="D504" s="144">
        <v>4015000000</v>
      </c>
      <c r="E504" s="107" t="s">
        <v>1299</v>
      </c>
      <c r="F504" s="118"/>
      <c r="G504" s="102"/>
      <c r="H504" s="118"/>
      <c r="I504" s="102"/>
      <c r="J504" s="118"/>
      <c r="K504" s="102"/>
    </row>
  </sheetData>
  <conditionalFormatting sqref="A505:A1048576 A1">
    <cfRule type="duplicateValues" dxfId="185" priority="197"/>
    <cfRule type="duplicateValues" dxfId="184" priority="199"/>
  </conditionalFormatting>
  <conditionalFormatting sqref="B505:B1048576 B1">
    <cfRule type="duplicateValues" dxfId="183" priority="196"/>
    <cfRule type="duplicateValues" dxfId="182" priority="198"/>
  </conditionalFormatting>
  <conditionalFormatting sqref="C505:C1048576 C1">
    <cfRule type="duplicateValues" dxfId="181" priority="195"/>
  </conditionalFormatting>
  <conditionalFormatting sqref="D505:D1048576 D1">
    <cfRule type="duplicateValues" dxfId="180" priority="194"/>
  </conditionalFormatting>
  <conditionalFormatting sqref="A5:A6">
    <cfRule type="duplicateValues" dxfId="179" priority="191"/>
    <cfRule type="duplicateValues" dxfId="178" priority="192"/>
  </conditionalFormatting>
  <conditionalFormatting sqref="C5:C6">
    <cfRule type="duplicateValues" dxfId="177" priority="190"/>
  </conditionalFormatting>
  <conditionalFormatting sqref="D5:D6">
    <cfRule type="duplicateValues" dxfId="176" priority="189"/>
  </conditionalFormatting>
  <conditionalFormatting sqref="B5">
    <cfRule type="duplicateValues" dxfId="175" priority="186"/>
    <cfRule type="duplicateValues" dxfId="174" priority="187"/>
  </conditionalFormatting>
  <conditionalFormatting sqref="A34">
    <cfRule type="duplicateValues" dxfId="173" priority="183"/>
    <cfRule type="duplicateValues" dxfId="172" priority="185"/>
  </conditionalFormatting>
  <conditionalFormatting sqref="B34">
    <cfRule type="duplicateValues" dxfId="171" priority="182"/>
    <cfRule type="duplicateValues" dxfId="170" priority="184"/>
  </conditionalFormatting>
  <conditionalFormatting sqref="C34">
    <cfRule type="duplicateValues" dxfId="169" priority="181"/>
  </conditionalFormatting>
  <conditionalFormatting sqref="A34">
    <cfRule type="duplicateValues" dxfId="168" priority="179"/>
  </conditionalFormatting>
  <conditionalFormatting sqref="D34">
    <cfRule type="duplicateValues" dxfId="167" priority="177"/>
    <cfRule type="duplicateValues" dxfId="166" priority="178"/>
  </conditionalFormatting>
  <conditionalFormatting sqref="B6">
    <cfRule type="duplicateValues" dxfId="165" priority="175"/>
    <cfRule type="duplicateValues" dxfId="164" priority="176"/>
  </conditionalFormatting>
  <conditionalFormatting sqref="C9">
    <cfRule type="duplicateValues" dxfId="163" priority="174"/>
  </conditionalFormatting>
  <conditionalFormatting sqref="B117">
    <cfRule type="duplicateValues" dxfId="162" priority="172"/>
    <cfRule type="duplicateValues" dxfId="161" priority="173"/>
  </conditionalFormatting>
  <conditionalFormatting sqref="D117">
    <cfRule type="duplicateValues" dxfId="160" priority="171"/>
  </conditionalFormatting>
  <conditionalFormatting sqref="C18">
    <cfRule type="duplicateValues" dxfId="159" priority="168"/>
    <cfRule type="duplicateValues" dxfId="158" priority="169"/>
  </conditionalFormatting>
  <conditionalFormatting sqref="A117">
    <cfRule type="duplicateValues" dxfId="157" priority="166"/>
    <cfRule type="duplicateValues" dxfId="156" priority="167"/>
  </conditionalFormatting>
  <conditionalFormatting sqref="C145">
    <cfRule type="duplicateValues" dxfId="155" priority="165"/>
  </conditionalFormatting>
  <conditionalFormatting sqref="A320">
    <cfRule type="duplicateValues" dxfId="154" priority="161"/>
    <cfRule type="duplicateValues" dxfId="153" priority="163"/>
  </conditionalFormatting>
  <conditionalFormatting sqref="B320">
    <cfRule type="duplicateValues" dxfId="152" priority="160"/>
    <cfRule type="duplicateValues" dxfId="151" priority="162"/>
  </conditionalFormatting>
  <conditionalFormatting sqref="D320">
    <cfRule type="duplicateValues" dxfId="150" priority="159"/>
  </conditionalFormatting>
  <conditionalFormatting sqref="C320">
    <cfRule type="duplicateValues" dxfId="149" priority="157"/>
  </conditionalFormatting>
  <conditionalFormatting sqref="A232:A234">
    <cfRule type="duplicateValues" dxfId="148" priority="154"/>
    <cfRule type="duplicateValues" dxfId="147" priority="156"/>
  </conditionalFormatting>
  <conditionalFormatting sqref="B232:B234">
    <cfRule type="duplicateValues" dxfId="146" priority="153"/>
    <cfRule type="duplicateValues" dxfId="145" priority="155"/>
  </conditionalFormatting>
  <conditionalFormatting sqref="C232:C234">
    <cfRule type="duplicateValues" dxfId="144" priority="152"/>
  </conditionalFormatting>
  <conditionalFormatting sqref="D232:D234">
    <cfRule type="duplicateValues" dxfId="143" priority="151"/>
  </conditionalFormatting>
  <conditionalFormatting sqref="A424:A432">
    <cfRule type="duplicateValues" dxfId="142" priority="200"/>
  </conditionalFormatting>
  <conditionalFormatting sqref="A433:A435">
    <cfRule type="duplicateValues" dxfId="141" priority="201"/>
  </conditionalFormatting>
  <conditionalFormatting sqref="B420:D420 F420:K420">
    <cfRule type="duplicateValues" dxfId="140" priority="148"/>
    <cfRule type="duplicateValues" dxfId="139" priority="149"/>
  </conditionalFormatting>
  <conditionalFormatting sqref="A423:D423 F423:K423">
    <cfRule type="duplicateValues" dxfId="138" priority="146"/>
    <cfRule type="duplicateValues" dxfId="137" priority="147"/>
  </conditionalFormatting>
  <conditionalFormatting sqref="A505:A1048576 A1:A364 A366:A435">
    <cfRule type="duplicateValues" dxfId="136" priority="143"/>
  </conditionalFormatting>
  <conditionalFormatting sqref="B436:D436 F436:K436">
    <cfRule type="duplicateValues" dxfId="135" priority="141"/>
    <cfRule type="duplicateValues" dxfId="134" priority="142"/>
  </conditionalFormatting>
  <conditionalFormatting sqref="A436">
    <cfRule type="duplicateValues" dxfId="133" priority="138"/>
    <cfRule type="duplicateValues" dxfId="132" priority="139"/>
  </conditionalFormatting>
  <conditionalFormatting sqref="D424:D435">
    <cfRule type="duplicateValues" dxfId="131" priority="137" stopIfTrue="1"/>
  </conditionalFormatting>
  <conditionalFormatting sqref="D424:D435">
    <cfRule type="duplicateValues" dxfId="130" priority="136" stopIfTrue="1"/>
  </conditionalFormatting>
  <conditionalFormatting sqref="D424:D435">
    <cfRule type="duplicateValues" dxfId="129" priority="134" stopIfTrue="1"/>
    <cfRule type="duplicateValues" dxfId="128" priority="135" stopIfTrue="1"/>
  </conditionalFormatting>
  <conditionalFormatting sqref="D424:D435">
    <cfRule type="duplicateValues" dxfId="127" priority="133" stopIfTrue="1"/>
  </conditionalFormatting>
  <conditionalFormatting sqref="D424:D435">
    <cfRule type="duplicateValues" dxfId="126" priority="132"/>
  </conditionalFormatting>
  <conditionalFormatting sqref="D424:D435">
    <cfRule type="duplicateValues" dxfId="125" priority="131"/>
  </conditionalFormatting>
  <conditionalFormatting sqref="D422">
    <cfRule type="duplicateValues" dxfId="124" priority="130" stopIfTrue="1"/>
  </conditionalFormatting>
  <conditionalFormatting sqref="D422">
    <cfRule type="duplicateValues" dxfId="123" priority="129" stopIfTrue="1"/>
  </conditionalFormatting>
  <conditionalFormatting sqref="D422">
    <cfRule type="duplicateValues" dxfId="122" priority="127" stopIfTrue="1"/>
    <cfRule type="duplicateValues" dxfId="121" priority="128" stopIfTrue="1"/>
  </conditionalFormatting>
  <conditionalFormatting sqref="D422">
    <cfRule type="duplicateValues" dxfId="120" priority="126" stopIfTrue="1"/>
  </conditionalFormatting>
  <conditionalFormatting sqref="D422">
    <cfRule type="duplicateValues" dxfId="119" priority="125"/>
  </conditionalFormatting>
  <conditionalFormatting sqref="D422">
    <cfRule type="duplicateValues" dxfId="118" priority="124"/>
  </conditionalFormatting>
  <conditionalFormatting sqref="D421">
    <cfRule type="duplicateValues" dxfId="117" priority="123" stopIfTrue="1"/>
  </conditionalFormatting>
  <conditionalFormatting sqref="D421">
    <cfRule type="duplicateValues" dxfId="116" priority="122" stopIfTrue="1"/>
  </conditionalFormatting>
  <conditionalFormatting sqref="D421">
    <cfRule type="duplicateValues" dxfId="115" priority="120" stopIfTrue="1"/>
    <cfRule type="duplicateValues" dxfId="114" priority="121" stopIfTrue="1"/>
  </conditionalFormatting>
  <conditionalFormatting sqref="D421">
    <cfRule type="duplicateValues" dxfId="113" priority="119" stopIfTrue="1"/>
  </conditionalFormatting>
  <conditionalFormatting sqref="D421">
    <cfRule type="duplicateValues" dxfId="112" priority="118"/>
  </conditionalFormatting>
  <conditionalFormatting sqref="D421">
    <cfRule type="duplicateValues" dxfId="111" priority="117"/>
  </conditionalFormatting>
  <conditionalFormatting sqref="D505:D1048576 D1:D364 D366:D436">
    <cfRule type="duplicateValues" dxfId="110" priority="115"/>
    <cfRule type="duplicateValues" dxfId="109" priority="116"/>
  </conditionalFormatting>
  <conditionalFormatting sqref="A505:A1048576 A1:A364 A366:A436">
    <cfRule type="duplicateValues" dxfId="108" priority="114"/>
  </conditionalFormatting>
  <conditionalFormatting sqref="A505:A1048576">
    <cfRule type="duplicateValues" dxfId="107" priority="113"/>
  </conditionalFormatting>
  <conditionalFormatting sqref="B421:B422 B7:B33 B2:B4 B35:B116 B118:B231 B321:B364 B235:B319 B366:B419">
    <cfRule type="duplicateValues" dxfId="106" priority="203"/>
    <cfRule type="duplicateValues" dxfId="105" priority="204"/>
  </conditionalFormatting>
  <conditionalFormatting sqref="C421:C422 C7:C8 C2:C4 C35:C144 C10:C17 C19:C33 C272:C319 C146:C231 C235:C270 C321:C364 C366:C419">
    <cfRule type="duplicateValues" dxfId="104" priority="205"/>
  </conditionalFormatting>
  <conditionalFormatting sqref="A437">
    <cfRule type="duplicateValues" dxfId="103" priority="108"/>
  </conditionalFormatting>
  <conditionalFormatting sqref="A437">
    <cfRule type="duplicateValues" dxfId="102" priority="107"/>
  </conditionalFormatting>
  <conditionalFormatting sqref="D462:D465 D438:D439 D443 D448:D452 D454:D455 D457:D458 D460 D467 D469:D473 D475 D479:D480 D482:D484">
    <cfRule type="duplicateValues" dxfId="101" priority="109" stopIfTrue="1"/>
  </conditionalFormatting>
  <conditionalFormatting sqref="D462:D465 D438:D439 D443 D448:D452 D454:D455 D457:D458 D460 D467 D469:D473 D475 D479:D480 D482:D484">
    <cfRule type="duplicateValues" dxfId="100" priority="110" stopIfTrue="1"/>
    <cfRule type="duplicateValues" dxfId="99" priority="111" stopIfTrue="1"/>
  </conditionalFormatting>
  <conditionalFormatting sqref="D437:D439 D443 D457 D467 D472 D484">
    <cfRule type="duplicateValues" dxfId="98" priority="102" stopIfTrue="1"/>
  </conditionalFormatting>
  <conditionalFormatting sqref="D437:D439">
    <cfRule type="duplicateValues" dxfId="97" priority="101" stopIfTrue="1"/>
  </conditionalFormatting>
  <conditionalFormatting sqref="D437:D439 D443 D457 D467 D472 D484">
    <cfRule type="duplicateValues" dxfId="96" priority="99" stopIfTrue="1"/>
    <cfRule type="duplicateValues" dxfId="95" priority="100" stopIfTrue="1"/>
  </conditionalFormatting>
  <conditionalFormatting sqref="D437:D439">
    <cfRule type="duplicateValues" dxfId="94" priority="98" stopIfTrue="1"/>
  </conditionalFormatting>
  <conditionalFormatting sqref="D462:D465 D448:D452 D454:D455 D460 D475 D479:D480 D437:D439 D443 D457:D458 D467 D469:D473 D482:D484">
    <cfRule type="duplicateValues" dxfId="93" priority="97"/>
  </conditionalFormatting>
  <conditionalFormatting sqref="D461 D440:D442 D444:D447 D453 D456 D459 D466 D468 D474 D476:D478 D481">
    <cfRule type="duplicateValues" dxfId="92" priority="90" stopIfTrue="1"/>
  </conditionalFormatting>
  <conditionalFormatting sqref="D461">
    <cfRule type="duplicateValues" dxfId="91" priority="89" stopIfTrue="1"/>
  </conditionalFormatting>
  <conditionalFormatting sqref="A441:A484 A438:A439">
    <cfRule type="duplicateValues" dxfId="90" priority="112"/>
  </conditionalFormatting>
  <conditionalFormatting sqref="D437:D484">
    <cfRule type="duplicateValues" dxfId="89" priority="88"/>
  </conditionalFormatting>
  <conditionalFormatting sqref="B437:B484">
    <cfRule type="duplicateValues" dxfId="88" priority="87"/>
  </conditionalFormatting>
  <conditionalFormatting sqref="A437:A484">
    <cfRule type="duplicateValues" dxfId="87" priority="86"/>
  </conditionalFormatting>
  <conditionalFormatting sqref="A505:A1048576 A1:A364 A366:A484">
    <cfRule type="duplicateValues" dxfId="86" priority="85"/>
  </conditionalFormatting>
  <conditionalFormatting sqref="B505:B1048576 B1:B364 B366:B484">
    <cfRule type="duplicateValues" dxfId="85" priority="84"/>
  </conditionalFormatting>
  <conditionalFormatting sqref="C445">
    <cfRule type="duplicateValues" dxfId="84" priority="83"/>
  </conditionalFormatting>
  <conditionalFormatting sqref="C439">
    <cfRule type="duplicateValues" dxfId="83" priority="82"/>
  </conditionalFormatting>
  <conditionalFormatting sqref="C452">
    <cfRule type="duplicateValues" dxfId="82" priority="81"/>
  </conditionalFormatting>
  <conditionalFormatting sqref="C437">
    <cfRule type="duplicateValues" dxfId="81" priority="80"/>
  </conditionalFormatting>
  <conditionalFormatting sqref="A7:A33 A2:A4 A35:A116 A118:A231 A321:A364 A235:A319 A366:D366 A367:A422 F366:K366">
    <cfRule type="duplicateValues" dxfId="80" priority="206"/>
    <cfRule type="duplicateValues" dxfId="79" priority="207"/>
  </conditionalFormatting>
  <conditionalFormatting sqref="D7:D33 D2:D4 D35:D116 D118:D231 D235:D319 D321:D364 D366:D419">
    <cfRule type="duplicateValues" dxfId="78" priority="208"/>
  </conditionalFormatting>
  <conditionalFormatting sqref="F367:F419">
    <cfRule type="duplicateValues" dxfId="77" priority="79"/>
  </conditionalFormatting>
  <conditionalFormatting sqref="B505:B1048576 B1:B364 B366:B484">
    <cfRule type="duplicateValues" dxfId="76" priority="78"/>
  </conditionalFormatting>
  <conditionalFormatting sqref="A505:A1048576 A1:A364 A366:A484">
    <cfRule type="duplicateValues" dxfId="75" priority="76"/>
    <cfRule type="duplicateValues" dxfId="74" priority="77"/>
  </conditionalFormatting>
  <conditionalFormatting sqref="A485:A504">
    <cfRule type="duplicateValues" dxfId="73" priority="60"/>
    <cfRule type="duplicateValues" dxfId="72" priority="61"/>
  </conditionalFormatting>
  <conditionalFormatting sqref="D485:D504">
    <cfRule type="duplicateValues" dxfId="71" priority="72" stopIfTrue="1"/>
  </conditionalFormatting>
  <conditionalFormatting sqref="D485:D504">
    <cfRule type="duplicateValues" dxfId="70" priority="73" stopIfTrue="1"/>
    <cfRule type="duplicateValues" dxfId="69" priority="74" stopIfTrue="1"/>
  </conditionalFormatting>
  <conditionalFormatting sqref="D485:D504">
    <cfRule type="duplicateValues" dxfId="68" priority="71" stopIfTrue="1"/>
  </conditionalFormatting>
  <conditionalFormatting sqref="D485:D504">
    <cfRule type="duplicateValues" dxfId="67" priority="69" stopIfTrue="1"/>
    <cfRule type="duplicateValues" dxfId="66" priority="70" stopIfTrue="1"/>
  </conditionalFormatting>
  <conditionalFormatting sqref="D485:D504">
    <cfRule type="duplicateValues" dxfId="65" priority="68"/>
  </conditionalFormatting>
  <conditionalFormatting sqref="A485:A504">
    <cfRule type="duplicateValues" dxfId="64" priority="75"/>
  </conditionalFormatting>
  <conditionalFormatting sqref="D485:D504">
    <cfRule type="duplicateValues" dxfId="63" priority="67"/>
  </conditionalFormatting>
  <conditionalFormatting sqref="B485:B504">
    <cfRule type="duplicateValues" dxfId="62" priority="66"/>
  </conditionalFormatting>
  <conditionalFormatting sqref="A485:A504">
    <cfRule type="duplicateValues" dxfId="61" priority="65"/>
  </conditionalFormatting>
  <conditionalFormatting sqref="A485:A504">
    <cfRule type="duplicateValues" dxfId="60" priority="64"/>
  </conditionalFormatting>
  <conditionalFormatting sqref="B485:B504">
    <cfRule type="duplicateValues" dxfId="59" priority="63"/>
  </conditionalFormatting>
  <conditionalFormatting sqref="B485:B504">
    <cfRule type="duplicateValues" dxfId="58" priority="62"/>
  </conditionalFormatting>
  <conditionalFormatting sqref="A365">
    <cfRule type="duplicateValues" dxfId="57" priority="52"/>
  </conditionalFormatting>
  <conditionalFormatting sqref="D365">
    <cfRule type="duplicateValues" dxfId="56" priority="50"/>
    <cfRule type="duplicateValues" dxfId="55" priority="51"/>
  </conditionalFormatting>
  <conditionalFormatting sqref="A365">
    <cfRule type="duplicateValues" dxfId="54" priority="49"/>
  </conditionalFormatting>
  <conditionalFormatting sqref="B365">
    <cfRule type="duplicateValues" dxfId="53" priority="54"/>
    <cfRule type="duplicateValues" dxfId="52" priority="55"/>
  </conditionalFormatting>
  <conditionalFormatting sqref="C365">
    <cfRule type="duplicateValues" dxfId="51" priority="56"/>
  </conditionalFormatting>
  <conditionalFormatting sqref="A365">
    <cfRule type="duplicateValues" dxfId="50" priority="48"/>
  </conditionalFormatting>
  <conditionalFormatting sqref="B365">
    <cfRule type="duplicateValues" dxfId="49" priority="47"/>
  </conditionalFormatting>
  <conditionalFormatting sqref="A365">
    <cfRule type="duplicateValues" dxfId="48" priority="57"/>
    <cfRule type="duplicateValues" dxfId="47" priority="58"/>
  </conditionalFormatting>
  <conditionalFormatting sqref="D365">
    <cfRule type="duplicateValues" dxfId="46" priority="59"/>
  </conditionalFormatting>
  <conditionalFormatting sqref="B365">
    <cfRule type="duplicateValues" dxfId="45" priority="46"/>
  </conditionalFormatting>
  <conditionalFormatting sqref="A365">
    <cfRule type="duplicateValues" dxfId="44" priority="44"/>
    <cfRule type="duplicateValues" dxfId="43" priority="45"/>
  </conditionalFormatting>
  <conditionalFormatting sqref="E505:E1048576 E1">
    <cfRule type="duplicateValues" dxfId="42" priority="38"/>
    <cfRule type="duplicateValues" dxfId="41" priority="39"/>
  </conditionalFormatting>
  <conditionalFormatting sqref="E5:E6">
    <cfRule type="duplicateValues" dxfId="40" priority="36"/>
    <cfRule type="duplicateValues" dxfId="39" priority="37"/>
  </conditionalFormatting>
  <conditionalFormatting sqref="E34">
    <cfRule type="duplicateValues" dxfId="38" priority="34"/>
    <cfRule type="duplicateValues" dxfId="37" priority="35"/>
  </conditionalFormatting>
  <conditionalFormatting sqref="E34">
    <cfRule type="duplicateValues" dxfId="36" priority="33"/>
  </conditionalFormatting>
  <conditionalFormatting sqref="E117">
    <cfRule type="duplicateValues" dxfId="35" priority="31"/>
    <cfRule type="duplicateValues" dxfId="34" priority="32"/>
  </conditionalFormatting>
  <conditionalFormatting sqref="E320">
    <cfRule type="duplicateValues" dxfId="33" priority="29"/>
    <cfRule type="duplicateValues" dxfId="32" priority="30"/>
  </conditionalFormatting>
  <conditionalFormatting sqref="E232:E234">
    <cfRule type="duplicateValues" dxfId="31" priority="27"/>
    <cfRule type="duplicateValues" dxfId="30" priority="28"/>
  </conditionalFormatting>
  <conditionalFormatting sqref="E424:E432">
    <cfRule type="duplicateValues" dxfId="29" priority="40"/>
  </conditionalFormatting>
  <conditionalFormatting sqref="E433:E435">
    <cfRule type="duplicateValues" dxfId="28" priority="41"/>
  </conditionalFormatting>
  <conditionalFormatting sqref="E423">
    <cfRule type="duplicateValues" dxfId="27" priority="25"/>
    <cfRule type="duplicateValues" dxfId="26" priority="26"/>
  </conditionalFormatting>
  <conditionalFormatting sqref="E505:E1048576 E1:E364 E366:E435">
    <cfRule type="duplicateValues" dxfId="25" priority="24"/>
  </conditionalFormatting>
  <conditionalFormatting sqref="E436">
    <cfRule type="duplicateValues" dxfId="24" priority="22"/>
    <cfRule type="duplicateValues" dxfId="23" priority="23"/>
  </conditionalFormatting>
  <conditionalFormatting sqref="E505:E1048576 E1:E364 E366:E436">
    <cfRule type="duplicateValues" dxfId="22" priority="21"/>
  </conditionalFormatting>
  <conditionalFormatting sqref="E505:E1048576">
    <cfRule type="duplicateValues" dxfId="21" priority="20"/>
  </conditionalFormatting>
  <conditionalFormatting sqref="E437">
    <cfRule type="duplicateValues" dxfId="20" priority="18"/>
  </conditionalFormatting>
  <conditionalFormatting sqref="E437">
    <cfRule type="duplicateValues" dxfId="19" priority="17"/>
  </conditionalFormatting>
  <conditionalFormatting sqref="E441:E484 E438:E439">
    <cfRule type="duplicateValues" dxfId="18" priority="19"/>
  </conditionalFormatting>
  <conditionalFormatting sqref="E437:E484">
    <cfRule type="duplicateValues" dxfId="17" priority="16"/>
  </conditionalFormatting>
  <conditionalFormatting sqref="E505:E1048576 E1:E364 E366:E484">
    <cfRule type="duplicateValues" dxfId="16" priority="15"/>
  </conditionalFormatting>
  <conditionalFormatting sqref="E7:E33 E2:E4 E35:E116 E118:E231 E321:E364 E235:E319 E366:E422">
    <cfRule type="duplicateValues" dxfId="15" priority="42"/>
    <cfRule type="duplicateValues" dxfId="14" priority="43"/>
  </conditionalFormatting>
  <conditionalFormatting sqref="E505:E1048576 E1:E364 E366:E484">
    <cfRule type="duplicateValues" dxfId="13" priority="13"/>
    <cfRule type="duplicateValues" dxfId="12" priority="14"/>
  </conditionalFormatting>
  <conditionalFormatting sqref="E485:E504">
    <cfRule type="duplicateValues" dxfId="11" priority="8"/>
    <cfRule type="duplicateValues" dxfId="10" priority="9"/>
  </conditionalFormatting>
  <conditionalFormatting sqref="E485:E504">
    <cfRule type="duplicateValues" dxfId="9" priority="12"/>
  </conditionalFormatting>
  <conditionalFormatting sqref="E485:E504">
    <cfRule type="duplicateValues" dxfId="8" priority="11"/>
  </conditionalFormatting>
  <conditionalFormatting sqref="E485:E504">
    <cfRule type="duplicateValues" dxfId="7" priority="10"/>
  </conditionalFormatting>
  <conditionalFormatting sqref="E365">
    <cfRule type="duplicateValues" dxfId="6" priority="5"/>
  </conditionalFormatting>
  <conditionalFormatting sqref="E365">
    <cfRule type="duplicateValues" dxfId="5" priority="4"/>
  </conditionalFormatting>
  <conditionalFormatting sqref="E365">
    <cfRule type="duplicateValues" dxfId="4" priority="3"/>
  </conditionalFormatting>
  <conditionalFormatting sqref="E365">
    <cfRule type="duplicateValues" dxfId="3" priority="6"/>
    <cfRule type="duplicateValues" dxfId="2" priority="7"/>
  </conditionalFormatting>
  <conditionalFormatting sqref="E365">
    <cfRule type="duplicateValues" dxfId="1" priority="1"/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2"/>
  <sheetViews>
    <sheetView workbookViewId="0">
      <selection activeCell="E11" sqref="E11"/>
    </sheetView>
  </sheetViews>
  <sheetFormatPr defaultColWidth="11.5703125" defaultRowHeight="15" x14ac:dyDescent="0.25"/>
  <cols>
    <col min="1" max="1" width="48.42578125" customWidth="1"/>
    <col min="2" max="2" width="33.28515625" customWidth="1"/>
    <col min="3" max="3" width="21.42578125" customWidth="1"/>
    <col min="4" max="4" width="38.5703125" customWidth="1"/>
    <col min="5" max="5" width="55.28515625" customWidth="1"/>
    <col min="6" max="6" width="20.5703125" customWidth="1"/>
    <col min="7" max="7" width="14" customWidth="1"/>
    <col min="8" max="8" width="15.5703125" customWidth="1"/>
    <col min="9" max="9" width="19" customWidth="1"/>
    <col min="10" max="10" width="16.7109375" customWidth="1"/>
    <col min="11" max="11" width="33.7109375" style="12" customWidth="1"/>
    <col min="12" max="16384" width="11.5703125" style="11"/>
  </cols>
  <sheetData>
    <row r="2" spans="1:11" s="98" customFormat="1" ht="150" x14ac:dyDescent="0.25">
      <c r="A2" s="253" t="s">
        <v>0</v>
      </c>
      <c r="B2" s="253" t="s">
        <v>1</v>
      </c>
      <c r="C2" s="253" t="s">
        <v>1155</v>
      </c>
      <c r="D2" s="253" t="s">
        <v>2</v>
      </c>
      <c r="E2" s="253" t="s">
        <v>3</v>
      </c>
      <c r="F2" s="253" t="s">
        <v>1156</v>
      </c>
      <c r="G2" s="253" t="s">
        <v>1157</v>
      </c>
      <c r="H2" s="253" t="s">
        <v>4</v>
      </c>
      <c r="I2" s="253" t="s">
        <v>788</v>
      </c>
      <c r="J2" s="253" t="s">
        <v>1158</v>
      </c>
      <c r="K2" s="253" t="s">
        <v>1159</v>
      </c>
    </row>
    <row r="3" spans="1:11" x14ac:dyDescent="0.25">
      <c r="A3" s="254" t="s">
        <v>1160</v>
      </c>
      <c r="B3" s="255" t="s">
        <v>1160</v>
      </c>
      <c r="C3" s="255">
        <v>10011</v>
      </c>
      <c r="D3" s="256"/>
      <c r="E3" s="254"/>
      <c r="F3" s="257"/>
      <c r="G3" s="257"/>
      <c r="H3" s="257"/>
      <c r="I3" s="257"/>
      <c r="J3" s="254"/>
      <c r="K3" s="103"/>
    </row>
    <row r="4" spans="1:11" x14ac:dyDescent="0.25">
      <c r="A4" s="232" t="s">
        <v>1161</v>
      </c>
      <c r="B4" s="241" t="s">
        <v>1161</v>
      </c>
      <c r="C4" s="241">
        <v>10015</v>
      </c>
      <c r="D4" s="242"/>
      <c r="E4" s="231"/>
      <c r="F4" s="257" t="s">
        <v>1162</v>
      </c>
      <c r="G4" s="257"/>
      <c r="H4" s="257" t="s">
        <v>1162</v>
      </c>
      <c r="I4" s="257" t="s">
        <v>1162</v>
      </c>
      <c r="J4" s="254"/>
      <c r="K4" s="103"/>
    </row>
    <row r="5" spans="1:11" x14ac:dyDescent="0.25">
      <c r="A5" s="232" t="s">
        <v>1163</v>
      </c>
      <c r="B5" s="232" t="s">
        <v>1163</v>
      </c>
      <c r="C5" s="241">
        <v>10000</v>
      </c>
      <c r="D5" s="242"/>
      <c r="E5" s="231"/>
      <c r="F5" s="257" t="s">
        <v>1162</v>
      </c>
      <c r="G5" s="257"/>
      <c r="H5" s="257" t="s">
        <v>1162</v>
      </c>
      <c r="I5" s="257" t="s">
        <v>1162</v>
      </c>
      <c r="J5" s="254"/>
      <c r="K5" s="103"/>
    </row>
    <row r="6" spans="1:11" x14ac:dyDescent="0.25">
      <c r="A6" s="232" t="s">
        <v>1164</v>
      </c>
      <c r="B6" s="232" t="s">
        <v>1164</v>
      </c>
      <c r="C6" s="241">
        <v>10018</v>
      </c>
      <c r="D6" s="242"/>
      <c r="E6" s="231"/>
      <c r="F6" s="257" t="s">
        <v>1162</v>
      </c>
      <c r="G6" s="257"/>
      <c r="H6" s="257" t="s">
        <v>1162</v>
      </c>
      <c r="I6" s="257" t="s">
        <v>1162</v>
      </c>
      <c r="J6" s="254"/>
      <c r="K6" s="103"/>
    </row>
    <row r="7" spans="1:11" ht="16.5" customHeight="1" x14ac:dyDescent="0.25">
      <c r="A7" s="230" t="s">
        <v>382</v>
      </c>
      <c r="B7" s="233" t="s">
        <v>789</v>
      </c>
      <c r="C7" s="233">
        <v>104</v>
      </c>
      <c r="D7" s="242">
        <v>2010230922</v>
      </c>
      <c r="E7" s="231" t="s">
        <v>790</v>
      </c>
      <c r="F7" s="257" t="s">
        <v>5</v>
      </c>
      <c r="G7" s="257" t="s">
        <v>5</v>
      </c>
      <c r="H7" s="257" t="s">
        <v>5</v>
      </c>
      <c r="I7" s="257" t="s">
        <v>5</v>
      </c>
      <c r="J7" s="257"/>
      <c r="K7" s="103"/>
    </row>
    <row r="8" spans="1:11" ht="16.5" customHeight="1" x14ac:dyDescent="0.25">
      <c r="A8" s="231" t="s">
        <v>1194</v>
      </c>
      <c r="B8" s="238" t="s">
        <v>1313</v>
      </c>
      <c r="C8" s="233">
        <v>513680</v>
      </c>
      <c r="D8" s="242">
        <v>2010243200</v>
      </c>
      <c r="E8" s="231" t="s">
        <v>1314</v>
      </c>
      <c r="F8" s="257" t="s">
        <v>5</v>
      </c>
      <c r="G8" s="257" t="s">
        <v>5</v>
      </c>
      <c r="H8" s="257" t="s">
        <v>5</v>
      </c>
      <c r="I8" s="257" t="s">
        <v>5</v>
      </c>
      <c r="J8" s="257"/>
      <c r="K8" s="103"/>
    </row>
    <row r="9" spans="1:11" x14ac:dyDescent="0.25">
      <c r="A9" s="231" t="s">
        <v>1195</v>
      </c>
      <c r="B9" s="238" t="s">
        <v>1315</v>
      </c>
      <c r="C9" s="233">
        <v>513685</v>
      </c>
      <c r="D9" s="242">
        <v>2010244200</v>
      </c>
      <c r="E9" s="231" t="s">
        <v>1316</v>
      </c>
      <c r="F9" s="257" t="s">
        <v>5</v>
      </c>
      <c r="G9" s="257" t="s">
        <v>5</v>
      </c>
      <c r="H9" s="257" t="s">
        <v>5</v>
      </c>
      <c r="I9" s="257" t="s">
        <v>5</v>
      </c>
      <c r="J9" s="257"/>
      <c r="K9" s="103"/>
    </row>
    <row r="10" spans="1:11" x14ac:dyDescent="0.25">
      <c r="A10" s="230" t="s">
        <v>8</v>
      </c>
      <c r="B10" s="239">
        <v>817104549</v>
      </c>
      <c r="C10" s="239">
        <v>254</v>
      </c>
      <c r="D10" s="242">
        <v>2010021200</v>
      </c>
      <c r="E10" s="231" t="s">
        <v>8</v>
      </c>
      <c r="F10" s="257" t="s">
        <v>5</v>
      </c>
      <c r="G10" s="257" t="s">
        <v>5</v>
      </c>
      <c r="H10" s="258" t="s">
        <v>5</v>
      </c>
      <c r="I10" s="258" t="s">
        <v>5</v>
      </c>
      <c r="J10" s="257"/>
      <c r="K10" s="103"/>
    </row>
    <row r="11" spans="1:11" x14ac:dyDescent="0.25">
      <c r="A11" s="232" t="s">
        <v>949</v>
      </c>
      <c r="B11" s="233" t="s">
        <v>955</v>
      </c>
      <c r="C11" s="239">
        <v>484676</v>
      </c>
      <c r="D11" s="242">
        <v>2010021506</v>
      </c>
      <c r="E11" s="236" t="s">
        <v>949</v>
      </c>
      <c r="F11" s="259" t="s">
        <v>5</v>
      </c>
      <c r="G11" s="259" t="s">
        <v>5</v>
      </c>
      <c r="H11" s="259" t="s">
        <v>5</v>
      </c>
      <c r="I11" s="259" t="s">
        <v>5</v>
      </c>
      <c r="J11" s="257"/>
      <c r="K11" s="103"/>
    </row>
    <row r="12" spans="1:11" x14ac:dyDescent="0.25">
      <c r="A12" s="230" t="s">
        <v>367</v>
      </c>
      <c r="B12" s="234" t="s">
        <v>368</v>
      </c>
      <c r="C12" s="233">
        <v>407428</v>
      </c>
      <c r="D12" s="242">
        <v>2010241000</v>
      </c>
      <c r="E12" s="230" t="s">
        <v>367</v>
      </c>
      <c r="F12" s="257" t="s">
        <v>5</v>
      </c>
      <c r="G12" s="257" t="s">
        <v>5</v>
      </c>
      <c r="H12" s="257" t="s">
        <v>5</v>
      </c>
      <c r="I12" s="257" t="s">
        <v>5</v>
      </c>
      <c r="J12" s="257"/>
      <c r="K12" s="103"/>
    </row>
    <row r="13" spans="1:11" ht="30" x14ac:dyDescent="0.25">
      <c r="A13" s="230" t="s">
        <v>782</v>
      </c>
      <c r="B13" s="233" t="s">
        <v>791</v>
      </c>
      <c r="C13" s="233">
        <v>141186</v>
      </c>
      <c r="D13" s="242">
        <v>2010820100</v>
      </c>
      <c r="E13" s="231" t="s">
        <v>783</v>
      </c>
      <c r="F13" s="259" t="s">
        <v>5</v>
      </c>
      <c r="G13" s="259" t="s">
        <v>5</v>
      </c>
      <c r="H13" s="259" t="s">
        <v>5</v>
      </c>
      <c r="I13" s="259" t="s">
        <v>5</v>
      </c>
      <c r="J13" s="257"/>
      <c r="K13" s="103"/>
    </row>
    <row r="14" spans="1:11" x14ac:dyDescent="0.25">
      <c r="A14" s="230" t="s">
        <v>12</v>
      </c>
      <c r="B14" s="240">
        <v>833296300</v>
      </c>
      <c r="C14" s="240">
        <v>193128</v>
      </c>
      <c r="D14" s="242">
        <v>2010021600</v>
      </c>
      <c r="E14" s="231" t="s">
        <v>792</v>
      </c>
      <c r="F14" s="259" t="s">
        <v>5</v>
      </c>
      <c r="G14" s="259" t="s">
        <v>5</v>
      </c>
      <c r="H14" s="259" t="s">
        <v>5</v>
      </c>
      <c r="I14" s="259" t="s">
        <v>5</v>
      </c>
      <c r="J14" s="257"/>
      <c r="K14" s="103"/>
    </row>
    <row r="15" spans="1:11" x14ac:dyDescent="0.25">
      <c r="A15" s="230" t="s">
        <v>378</v>
      </c>
      <c r="B15" s="241" t="s">
        <v>897</v>
      </c>
      <c r="C15" s="241">
        <v>276</v>
      </c>
      <c r="D15" s="242">
        <v>2010450107</v>
      </c>
      <c r="E15" s="231" t="s">
        <v>898</v>
      </c>
      <c r="F15" s="259" t="s">
        <v>5</v>
      </c>
      <c r="G15" s="259" t="s">
        <v>5</v>
      </c>
      <c r="H15" s="259"/>
      <c r="I15" s="259" t="s">
        <v>5</v>
      </c>
      <c r="J15" s="257"/>
      <c r="K15" s="103"/>
    </row>
    <row r="16" spans="1:11" x14ac:dyDescent="0.25">
      <c r="A16" s="230" t="s">
        <v>426</v>
      </c>
      <c r="B16" s="242" t="s">
        <v>899</v>
      </c>
      <c r="C16" s="242">
        <v>360342</v>
      </c>
      <c r="D16" s="242">
        <v>2010450112</v>
      </c>
      <c r="E16" s="231" t="s">
        <v>900</v>
      </c>
      <c r="F16" s="259" t="s">
        <v>5</v>
      </c>
      <c r="G16" s="259" t="s">
        <v>5</v>
      </c>
      <c r="H16" s="259"/>
      <c r="I16" s="259" t="s">
        <v>5</v>
      </c>
      <c r="J16" s="257"/>
      <c r="K16" s="103"/>
    </row>
    <row r="17" spans="1:11" x14ac:dyDescent="0.25">
      <c r="A17" s="230" t="s">
        <v>213</v>
      </c>
      <c r="B17" s="241" t="s">
        <v>793</v>
      </c>
      <c r="C17" s="241">
        <v>219342</v>
      </c>
      <c r="D17" s="242">
        <v>2010240310</v>
      </c>
      <c r="E17" s="231" t="s">
        <v>213</v>
      </c>
      <c r="F17" s="259" t="s">
        <v>5</v>
      </c>
      <c r="G17" s="260"/>
      <c r="H17" s="261" t="s">
        <v>5</v>
      </c>
      <c r="I17" s="261" t="s">
        <v>5</v>
      </c>
      <c r="J17" s="257"/>
      <c r="K17" s="103"/>
    </row>
    <row r="18" spans="1:11" x14ac:dyDescent="0.25">
      <c r="A18" s="230" t="s">
        <v>14</v>
      </c>
      <c r="B18" s="233" t="s">
        <v>794</v>
      </c>
      <c r="C18" s="233">
        <v>154744</v>
      </c>
      <c r="D18" s="242">
        <v>2010021500</v>
      </c>
      <c r="E18" s="231" t="s">
        <v>15</v>
      </c>
      <c r="F18" s="257" t="s">
        <v>5</v>
      </c>
      <c r="G18" s="257" t="s">
        <v>5</v>
      </c>
      <c r="H18" s="258" t="s">
        <v>5</v>
      </c>
      <c r="I18" s="258" t="s">
        <v>5</v>
      </c>
      <c r="J18" s="257"/>
      <c r="K18" s="103"/>
    </row>
    <row r="19" spans="1:11" x14ac:dyDescent="0.25">
      <c r="A19" s="230" t="s">
        <v>16</v>
      </c>
      <c r="B19" s="233" t="s">
        <v>795</v>
      </c>
      <c r="C19" s="238">
        <v>389124</v>
      </c>
      <c r="D19" s="242">
        <v>2010230952</v>
      </c>
      <c r="E19" s="231" t="s">
        <v>17</v>
      </c>
      <c r="F19" s="257" t="s">
        <v>5</v>
      </c>
      <c r="G19" s="257" t="s">
        <v>5</v>
      </c>
      <c r="H19" s="257" t="s">
        <v>5</v>
      </c>
      <c r="I19" s="257" t="s">
        <v>5</v>
      </c>
      <c r="J19" s="257"/>
      <c r="K19" s="103"/>
    </row>
    <row r="20" spans="1:11" x14ac:dyDescent="0.25">
      <c r="A20" s="230" t="s">
        <v>18</v>
      </c>
      <c r="B20" s="238">
        <v>9909431723</v>
      </c>
      <c r="C20" s="233">
        <v>206017</v>
      </c>
      <c r="D20" s="242">
        <v>2010940000</v>
      </c>
      <c r="E20" s="231" t="s">
        <v>797</v>
      </c>
      <c r="F20" s="257" t="s">
        <v>5</v>
      </c>
      <c r="G20" s="257" t="s">
        <v>5</v>
      </c>
      <c r="H20" s="257" t="s">
        <v>5</v>
      </c>
      <c r="I20" s="257" t="s">
        <v>5</v>
      </c>
      <c r="J20" s="257"/>
      <c r="K20" s="103"/>
    </row>
    <row r="21" spans="1:11" x14ac:dyDescent="0.25">
      <c r="A21" s="230" t="s">
        <v>364</v>
      </c>
      <c r="B21" s="233" t="s">
        <v>800</v>
      </c>
      <c r="C21" s="233">
        <v>340080</v>
      </c>
      <c r="D21" s="241">
        <v>2010931000</v>
      </c>
      <c r="E21" s="231" t="s">
        <v>358</v>
      </c>
      <c r="F21" s="257" t="s">
        <v>5</v>
      </c>
      <c r="G21" s="257" t="s">
        <v>5</v>
      </c>
      <c r="H21" s="262" t="s">
        <v>5</v>
      </c>
      <c r="I21" s="262" t="s">
        <v>5</v>
      </c>
      <c r="J21" s="257"/>
      <c r="K21" s="103"/>
    </row>
    <row r="22" spans="1:11" x14ac:dyDescent="0.25">
      <c r="A22" s="233" t="s">
        <v>784</v>
      </c>
      <c r="B22" s="233">
        <v>386588</v>
      </c>
      <c r="C22" s="233">
        <v>386588</v>
      </c>
      <c r="D22" s="241">
        <v>2010932000</v>
      </c>
      <c r="E22" s="230" t="s">
        <v>365</v>
      </c>
      <c r="F22" s="259" t="s">
        <v>5</v>
      </c>
      <c r="G22" s="261" t="s">
        <v>5</v>
      </c>
      <c r="H22" s="261" t="s">
        <v>5</v>
      </c>
      <c r="I22" s="261" t="s">
        <v>5</v>
      </c>
      <c r="J22" s="257"/>
      <c r="K22" s="103"/>
    </row>
    <row r="23" spans="1:11" x14ac:dyDescent="0.25">
      <c r="A23" s="234" t="s">
        <v>465</v>
      </c>
      <c r="B23" s="233" t="s">
        <v>802</v>
      </c>
      <c r="C23" s="233">
        <v>268</v>
      </c>
      <c r="D23" s="239">
        <v>2010242400</v>
      </c>
      <c r="E23" s="231" t="s">
        <v>465</v>
      </c>
      <c r="F23" s="259" t="s">
        <v>5</v>
      </c>
      <c r="G23" s="259" t="s">
        <v>5</v>
      </c>
      <c r="H23" s="261" t="s">
        <v>5</v>
      </c>
      <c r="I23" s="261" t="s">
        <v>5</v>
      </c>
      <c r="J23" s="257"/>
      <c r="K23" s="103"/>
    </row>
    <row r="24" spans="1:11" x14ac:dyDescent="0.25">
      <c r="A24" s="233" t="s">
        <v>739</v>
      </c>
      <c r="B24" s="233" t="s">
        <v>803</v>
      </c>
      <c r="C24" s="233">
        <v>185864</v>
      </c>
      <c r="D24" s="241">
        <v>2010242500</v>
      </c>
      <c r="E24" s="231" t="s">
        <v>804</v>
      </c>
      <c r="F24" s="259" t="s">
        <v>5</v>
      </c>
      <c r="G24" s="259" t="s">
        <v>5</v>
      </c>
      <c r="H24" s="261" t="s">
        <v>5</v>
      </c>
      <c r="I24" s="261" t="s">
        <v>5</v>
      </c>
      <c r="J24" s="257"/>
      <c r="K24" s="103"/>
    </row>
    <row r="25" spans="1:11" x14ac:dyDescent="0.25">
      <c r="A25" s="230" t="s">
        <v>718</v>
      </c>
      <c r="B25" s="243">
        <v>379387</v>
      </c>
      <c r="C25" s="263">
        <v>126</v>
      </c>
      <c r="D25" s="242">
        <v>2010241400</v>
      </c>
      <c r="E25" s="231" t="s">
        <v>1584</v>
      </c>
      <c r="F25" s="259" t="s">
        <v>5</v>
      </c>
      <c r="G25" s="259" t="s">
        <v>5</v>
      </c>
      <c r="H25" s="259" t="s">
        <v>5</v>
      </c>
      <c r="I25" s="259" t="s">
        <v>5</v>
      </c>
      <c r="J25" s="257"/>
      <c r="K25" s="103"/>
    </row>
    <row r="26" spans="1:11" x14ac:dyDescent="0.25">
      <c r="A26" s="231" t="s">
        <v>727</v>
      </c>
      <c r="B26" s="233" t="s">
        <v>1187</v>
      </c>
      <c r="C26" s="233">
        <v>125</v>
      </c>
      <c r="D26" s="242">
        <v>2010241300</v>
      </c>
      <c r="E26" s="231" t="s">
        <v>1318</v>
      </c>
      <c r="F26" s="259" t="s">
        <v>5</v>
      </c>
      <c r="G26" s="259" t="s">
        <v>5</v>
      </c>
      <c r="H26" s="259" t="s">
        <v>5</v>
      </c>
      <c r="I26" s="259" t="s">
        <v>5</v>
      </c>
      <c r="J26" s="257"/>
      <c r="K26" s="103"/>
    </row>
    <row r="27" spans="1:11" x14ac:dyDescent="0.25">
      <c r="A27" s="230" t="s">
        <v>22</v>
      </c>
      <c r="B27" s="233" t="s">
        <v>805</v>
      </c>
      <c r="C27" s="233">
        <v>219340</v>
      </c>
      <c r="D27" s="242">
        <v>2010230948</v>
      </c>
      <c r="E27" s="231" t="s">
        <v>23</v>
      </c>
      <c r="F27" s="259" t="s">
        <v>5</v>
      </c>
      <c r="G27" s="259" t="s">
        <v>5</v>
      </c>
      <c r="H27" s="259" t="s">
        <v>5</v>
      </c>
      <c r="I27" s="259" t="s">
        <v>5</v>
      </c>
      <c r="J27" s="257"/>
      <c r="K27" s="103"/>
    </row>
    <row r="28" spans="1:11" x14ac:dyDescent="0.25">
      <c r="A28" s="231" t="s">
        <v>666</v>
      </c>
      <c r="B28" s="241">
        <v>7706729140</v>
      </c>
      <c r="C28" s="241">
        <v>337</v>
      </c>
      <c r="D28" s="242">
        <v>4160000000</v>
      </c>
      <c r="E28" s="232" t="s">
        <v>1319</v>
      </c>
      <c r="F28" s="259" t="s">
        <v>5</v>
      </c>
      <c r="G28" s="259" t="s">
        <v>5</v>
      </c>
      <c r="H28" s="264" t="s">
        <v>1165</v>
      </c>
      <c r="I28" s="264" t="s">
        <v>1165</v>
      </c>
      <c r="J28" s="257"/>
      <c r="K28" s="103"/>
    </row>
    <row r="29" spans="1:11" x14ac:dyDescent="0.25">
      <c r="A29" s="231" t="s">
        <v>24</v>
      </c>
      <c r="B29" s="241">
        <v>1646031132</v>
      </c>
      <c r="C29" s="241">
        <v>228298</v>
      </c>
      <c r="D29" s="242">
        <v>2010242201</v>
      </c>
      <c r="E29" s="231" t="s">
        <v>768</v>
      </c>
      <c r="F29" s="259" t="s">
        <v>5</v>
      </c>
      <c r="G29" s="259" t="s">
        <v>5</v>
      </c>
      <c r="H29" s="259" t="s">
        <v>5</v>
      </c>
      <c r="I29" s="259" t="s">
        <v>5</v>
      </c>
      <c r="J29" s="257"/>
      <c r="K29" s="103"/>
    </row>
    <row r="30" spans="1:11" x14ac:dyDescent="0.25">
      <c r="A30" s="231" t="s">
        <v>26</v>
      </c>
      <c r="B30" s="241">
        <v>6454074501</v>
      </c>
      <c r="C30" s="241">
        <v>121</v>
      </c>
      <c r="D30" s="242">
        <v>2010240800</v>
      </c>
      <c r="E30" s="231" t="s">
        <v>27</v>
      </c>
      <c r="F30" s="259" t="s">
        <v>5</v>
      </c>
      <c r="G30" s="259" t="s">
        <v>5</v>
      </c>
      <c r="H30" s="259" t="s">
        <v>5</v>
      </c>
      <c r="I30" s="259" t="s">
        <v>5</v>
      </c>
      <c r="J30" s="257"/>
      <c r="K30" s="103"/>
    </row>
    <row r="31" spans="1:11" x14ac:dyDescent="0.25">
      <c r="A31" s="231" t="s">
        <v>28</v>
      </c>
      <c r="B31" s="241">
        <v>7706016076</v>
      </c>
      <c r="C31" s="241">
        <v>17</v>
      </c>
      <c r="D31" s="242">
        <v>2010020000</v>
      </c>
      <c r="E31" s="232" t="s">
        <v>1166</v>
      </c>
      <c r="F31" s="259" t="s">
        <v>5</v>
      </c>
      <c r="G31" s="259" t="s">
        <v>5</v>
      </c>
      <c r="H31" s="259" t="s">
        <v>5</v>
      </c>
      <c r="I31" s="259" t="s">
        <v>5</v>
      </c>
      <c r="J31" s="257" t="s">
        <v>5</v>
      </c>
      <c r="K31" s="103"/>
    </row>
    <row r="32" spans="1:11" x14ac:dyDescent="0.25">
      <c r="A32" s="230" t="s">
        <v>245</v>
      </c>
      <c r="B32" s="241">
        <v>310546698</v>
      </c>
      <c r="C32" s="241">
        <v>261459</v>
      </c>
      <c r="D32" s="242">
        <v>2010450108</v>
      </c>
      <c r="E32" s="231" t="s">
        <v>1585</v>
      </c>
      <c r="F32" s="259" t="s">
        <v>5</v>
      </c>
      <c r="G32" s="259" t="s">
        <v>5</v>
      </c>
      <c r="H32" s="259" t="s">
        <v>5</v>
      </c>
      <c r="I32" s="259" t="s">
        <v>5</v>
      </c>
      <c r="J32" s="257"/>
      <c r="K32" s="103"/>
    </row>
    <row r="33" spans="1:11" x14ac:dyDescent="0.25">
      <c r="A33" s="231" t="s">
        <v>377</v>
      </c>
      <c r="B33" s="241">
        <v>7701186067</v>
      </c>
      <c r="C33" s="241">
        <v>153</v>
      </c>
      <c r="D33" s="242">
        <v>2010450100</v>
      </c>
      <c r="E33" s="231" t="s">
        <v>901</v>
      </c>
      <c r="F33" s="259" t="s">
        <v>5</v>
      </c>
      <c r="G33" s="259" t="s">
        <v>5</v>
      </c>
      <c r="H33" s="259"/>
      <c r="I33" s="259" t="s">
        <v>5</v>
      </c>
      <c r="J33" s="257" t="s">
        <v>5</v>
      </c>
      <c r="K33" s="103"/>
    </row>
    <row r="34" spans="1:11" x14ac:dyDescent="0.25">
      <c r="A34" s="231" t="s">
        <v>383</v>
      </c>
      <c r="B34" s="241">
        <v>7724560930</v>
      </c>
      <c r="C34" s="241">
        <v>251</v>
      </c>
      <c r="D34" s="242">
        <v>2010010000</v>
      </c>
      <c r="E34" s="231" t="s">
        <v>808</v>
      </c>
      <c r="F34" s="259" t="s">
        <v>5</v>
      </c>
      <c r="G34" s="259" t="s">
        <v>5</v>
      </c>
      <c r="H34" s="257" t="s">
        <v>5</v>
      </c>
      <c r="I34" s="259" t="s">
        <v>5</v>
      </c>
      <c r="J34" s="257" t="s">
        <v>5</v>
      </c>
      <c r="K34" s="103"/>
    </row>
    <row r="35" spans="1:11" x14ac:dyDescent="0.25">
      <c r="A35" s="231" t="s">
        <v>381</v>
      </c>
      <c r="B35" s="241">
        <v>7734242302</v>
      </c>
      <c r="C35" s="241">
        <v>97</v>
      </c>
      <c r="D35" s="242">
        <v>2010230915</v>
      </c>
      <c r="E35" s="232" t="s">
        <v>1167</v>
      </c>
      <c r="F35" s="259" t="s">
        <v>5</v>
      </c>
      <c r="G35" s="259" t="s">
        <v>5</v>
      </c>
      <c r="H35" s="259" t="s">
        <v>5</v>
      </c>
      <c r="I35" s="259" t="s">
        <v>5</v>
      </c>
      <c r="J35" s="257"/>
      <c r="K35" s="103"/>
    </row>
    <row r="36" spans="1:11" x14ac:dyDescent="0.25">
      <c r="A36" s="231" t="s">
        <v>1309</v>
      </c>
      <c r="B36" s="241">
        <v>7720398363</v>
      </c>
      <c r="C36" s="241">
        <v>523235</v>
      </c>
      <c r="D36" s="242">
        <v>2010630200</v>
      </c>
      <c r="E36" s="231" t="s">
        <v>1320</v>
      </c>
      <c r="F36" s="259" t="s">
        <v>5</v>
      </c>
      <c r="G36" s="257" t="s">
        <v>5</v>
      </c>
      <c r="H36" s="259" t="s">
        <v>5</v>
      </c>
      <c r="I36" s="259" t="s">
        <v>5</v>
      </c>
      <c r="J36" s="257"/>
      <c r="K36" s="103"/>
    </row>
    <row r="37" spans="1:11" x14ac:dyDescent="0.25">
      <c r="A37" s="231" t="s">
        <v>513</v>
      </c>
      <c r="B37" s="241">
        <v>2536279414</v>
      </c>
      <c r="C37" s="241">
        <v>385789</v>
      </c>
      <c r="D37" s="242">
        <v>2010933000</v>
      </c>
      <c r="E37" s="236" t="s">
        <v>776</v>
      </c>
      <c r="F37" s="259" t="s">
        <v>5</v>
      </c>
      <c r="G37" s="259" t="s">
        <v>5</v>
      </c>
      <c r="H37" s="259" t="s">
        <v>5</v>
      </c>
      <c r="I37" s="259" t="s">
        <v>5</v>
      </c>
      <c r="J37" s="257"/>
      <c r="K37" s="103"/>
    </row>
    <row r="38" spans="1:11" ht="30" x14ac:dyDescent="0.25">
      <c r="A38" s="231" t="s">
        <v>374</v>
      </c>
      <c r="B38" s="241">
        <v>5042009244</v>
      </c>
      <c r="C38" s="241">
        <v>224</v>
      </c>
      <c r="D38" s="242">
        <v>3040000000</v>
      </c>
      <c r="E38" s="231" t="s">
        <v>903</v>
      </c>
      <c r="F38" s="259" t="s">
        <v>5</v>
      </c>
      <c r="G38" s="259" t="s">
        <v>5</v>
      </c>
      <c r="H38" s="259"/>
      <c r="I38" s="259" t="s">
        <v>5</v>
      </c>
      <c r="J38" s="257"/>
      <c r="K38" s="103"/>
    </row>
    <row r="39" spans="1:11" ht="30" x14ac:dyDescent="0.25">
      <c r="A39" s="231" t="s">
        <v>406</v>
      </c>
      <c r="B39" s="241">
        <v>7706031557</v>
      </c>
      <c r="C39" s="241">
        <v>227</v>
      </c>
      <c r="D39" s="242">
        <v>3070000000</v>
      </c>
      <c r="E39" s="231" t="s">
        <v>904</v>
      </c>
      <c r="F39" s="259" t="s">
        <v>5</v>
      </c>
      <c r="G39" s="259" t="s">
        <v>5</v>
      </c>
      <c r="H39" s="259"/>
      <c r="I39" s="259" t="s">
        <v>5</v>
      </c>
      <c r="J39" s="257"/>
      <c r="K39" s="103"/>
    </row>
    <row r="40" spans="1:11" x14ac:dyDescent="0.25">
      <c r="A40" s="231" t="s">
        <v>370</v>
      </c>
      <c r="B40" s="241">
        <v>7706738770</v>
      </c>
      <c r="C40" s="241">
        <v>336</v>
      </c>
      <c r="D40" s="242">
        <v>6090000000</v>
      </c>
      <c r="E40" s="231" t="s">
        <v>905</v>
      </c>
      <c r="F40" s="259" t="s">
        <v>5</v>
      </c>
      <c r="G40" s="259" t="s">
        <v>5</v>
      </c>
      <c r="H40" s="259"/>
      <c r="I40" s="259" t="s">
        <v>5</v>
      </c>
      <c r="J40" s="257"/>
      <c r="K40" s="103"/>
    </row>
    <row r="41" spans="1:11" x14ac:dyDescent="0.25">
      <c r="A41" s="231" t="s">
        <v>373</v>
      </c>
      <c r="B41" s="241">
        <v>7706289940</v>
      </c>
      <c r="C41" s="241">
        <v>334</v>
      </c>
      <c r="D41" s="242">
        <v>6020000000</v>
      </c>
      <c r="E41" s="231" t="s">
        <v>906</v>
      </c>
      <c r="F41" s="259" t="s">
        <v>5</v>
      </c>
      <c r="G41" s="259" t="s">
        <v>5</v>
      </c>
      <c r="H41" s="259"/>
      <c r="I41" s="259" t="s">
        <v>5</v>
      </c>
      <c r="J41" s="257"/>
      <c r="K41" s="103"/>
    </row>
    <row r="42" spans="1:11" x14ac:dyDescent="0.25">
      <c r="A42" s="231" t="s">
        <v>32</v>
      </c>
      <c r="B42" s="241">
        <v>7717609102</v>
      </c>
      <c r="C42" s="241">
        <v>140</v>
      </c>
      <c r="D42" s="242">
        <v>2010340000</v>
      </c>
      <c r="E42" s="231" t="s">
        <v>809</v>
      </c>
      <c r="F42" s="259" t="s">
        <v>5</v>
      </c>
      <c r="G42" s="259" t="s">
        <v>5</v>
      </c>
      <c r="H42" s="259" t="s">
        <v>5</v>
      </c>
      <c r="I42" s="259" t="s">
        <v>5</v>
      </c>
      <c r="J42" s="257"/>
      <c r="K42" s="103"/>
    </row>
    <row r="43" spans="1:11" ht="45" x14ac:dyDescent="0.25">
      <c r="A43" s="231" t="s">
        <v>34</v>
      </c>
      <c r="B43" s="241">
        <v>5029106714</v>
      </c>
      <c r="C43" s="241">
        <v>141</v>
      </c>
      <c r="D43" s="242">
        <v>2010350000</v>
      </c>
      <c r="E43" s="231" t="s">
        <v>810</v>
      </c>
      <c r="F43" s="259" t="s">
        <v>5</v>
      </c>
      <c r="G43" s="259" t="s">
        <v>5</v>
      </c>
      <c r="H43" s="259" t="s">
        <v>5</v>
      </c>
      <c r="I43" s="259" t="s">
        <v>5</v>
      </c>
      <c r="J43" s="257" t="s">
        <v>5</v>
      </c>
      <c r="K43" s="103"/>
    </row>
    <row r="44" spans="1:11" x14ac:dyDescent="0.25">
      <c r="A44" s="231" t="s">
        <v>415</v>
      </c>
      <c r="B44" s="241">
        <v>5192110268</v>
      </c>
      <c r="C44" s="241">
        <v>230</v>
      </c>
      <c r="D44" s="242">
        <v>3100000000</v>
      </c>
      <c r="E44" s="231" t="s">
        <v>907</v>
      </c>
      <c r="F44" s="257" t="s">
        <v>5</v>
      </c>
      <c r="G44" s="257" t="s">
        <v>5</v>
      </c>
      <c r="H44" s="257"/>
      <c r="I44" s="257" t="s">
        <v>5</v>
      </c>
      <c r="J44" s="257"/>
      <c r="K44" s="103"/>
    </row>
    <row r="45" spans="1:11" ht="30" x14ac:dyDescent="0.25">
      <c r="A45" s="231" t="s">
        <v>36</v>
      </c>
      <c r="B45" s="241">
        <v>7706614573</v>
      </c>
      <c r="C45" s="241">
        <v>88</v>
      </c>
      <c r="D45" s="242">
        <v>2010230900</v>
      </c>
      <c r="E45" s="231" t="s">
        <v>811</v>
      </c>
      <c r="F45" s="257" t="s">
        <v>5</v>
      </c>
      <c r="G45" s="257" t="s">
        <v>5</v>
      </c>
      <c r="H45" s="257" t="s">
        <v>5</v>
      </c>
      <c r="I45" s="257" t="s">
        <v>5</v>
      </c>
      <c r="J45" s="257" t="s">
        <v>5</v>
      </c>
      <c r="K45" s="103"/>
    </row>
    <row r="46" spans="1:11" x14ac:dyDescent="0.25">
      <c r="A46" s="231" t="s">
        <v>652</v>
      </c>
      <c r="B46" s="241">
        <v>7704228075</v>
      </c>
      <c r="C46" s="241">
        <v>172</v>
      </c>
      <c r="D46" s="242">
        <v>2010591300</v>
      </c>
      <c r="E46" s="231" t="s">
        <v>779</v>
      </c>
      <c r="F46" s="257" t="s">
        <v>5</v>
      </c>
      <c r="G46" s="257" t="s">
        <v>5</v>
      </c>
      <c r="H46" s="257" t="s">
        <v>5</v>
      </c>
      <c r="I46" s="257" t="s">
        <v>5</v>
      </c>
      <c r="J46" s="257"/>
      <c r="K46" s="103"/>
    </row>
    <row r="47" spans="1:11" x14ac:dyDescent="0.25">
      <c r="A47" s="231" t="s">
        <v>38</v>
      </c>
      <c r="B47" s="241">
        <v>5029112443</v>
      </c>
      <c r="C47" s="241">
        <v>296</v>
      </c>
      <c r="D47" s="242">
        <v>2010590700</v>
      </c>
      <c r="E47" s="231" t="s">
        <v>812</v>
      </c>
      <c r="F47" s="257" t="s">
        <v>5</v>
      </c>
      <c r="G47" s="257" t="s">
        <v>5</v>
      </c>
      <c r="H47" s="257" t="s">
        <v>5</v>
      </c>
      <c r="I47" s="257" t="s">
        <v>5</v>
      </c>
      <c r="J47" s="257" t="s">
        <v>5</v>
      </c>
      <c r="K47" s="103"/>
    </row>
    <row r="48" spans="1:11" x14ac:dyDescent="0.25">
      <c r="A48" s="231" t="s">
        <v>359</v>
      </c>
      <c r="B48" s="241">
        <v>7705408850</v>
      </c>
      <c r="C48" s="241">
        <v>343</v>
      </c>
      <c r="D48" s="242">
        <v>2010591900</v>
      </c>
      <c r="E48" s="231" t="s">
        <v>813</v>
      </c>
      <c r="F48" s="259" t="s">
        <v>5</v>
      </c>
      <c r="G48" s="257" t="s">
        <v>5</v>
      </c>
      <c r="H48" s="259" t="s">
        <v>5</v>
      </c>
      <c r="I48" s="259" t="s">
        <v>5</v>
      </c>
      <c r="J48" s="257"/>
      <c r="K48" s="103"/>
    </row>
    <row r="49" spans="1:11" x14ac:dyDescent="0.25">
      <c r="A49" s="231" t="s">
        <v>689</v>
      </c>
      <c r="B49" s="244">
        <v>7725828549</v>
      </c>
      <c r="C49" s="244">
        <v>365478</v>
      </c>
      <c r="D49" s="242">
        <v>2010591320</v>
      </c>
      <c r="E49" s="231" t="s">
        <v>780</v>
      </c>
      <c r="F49" s="259" t="s">
        <v>5</v>
      </c>
      <c r="G49" s="257" t="s">
        <v>5</v>
      </c>
      <c r="H49" s="257" t="s">
        <v>5</v>
      </c>
      <c r="I49" s="257" t="s">
        <v>5</v>
      </c>
      <c r="J49" s="257"/>
      <c r="K49" s="103"/>
    </row>
    <row r="50" spans="1:11" x14ac:dyDescent="0.25">
      <c r="A50" s="231" t="s">
        <v>425</v>
      </c>
      <c r="B50" s="241">
        <v>7706792008</v>
      </c>
      <c r="C50" s="241">
        <v>308377</v>
      </c>
      <c r="D50" s="242">
        <v>2010110000</v>
      </c>
      <c r="E50" s="231" t="s">
        <v>908</v>
      </c>
      <c r="F50" s="259" t="s">
        <v>5</v>
      </c>
      <c r="G50" s="257" t="s">
        <v>5</v>
      </c>
      <c r="H50" s="259" t="s">
        <v>40</v>
      </c>
      <c r="I50" s="259" t="s">
        <v>5</v>
      </c>
      <c r="J50" s="257"/>
      <c r="K50" s="103"/>
    </row>
    <row r="51" spans="1:11" ht="45" x14ac:dyDescent="0.25">
      <c r="A51" s="231" t="s">
        <v>246</v>
      </c>
      <c r="B51" s="241">
        <v>7814417371</v>
      </c>
      <c r="C51" s="241">
        <v>158</v>
      </c>
      <c r="D51" s="242">
        <v>2010460000</v>
      </c>
      <c r="E51" s="231" t="s">
        <v>814</v>
      </c>
      <c r="F51" s="257" t="s">
        <v>5</v>
      </c>
      <c r="G51" s="257" t="s">
        <v>5</v>
      </c>
      <c r="H51" s="257"/>
      <c r="I51" s="257" t="s">
        <v>5</v>
      </c>
      <c r="J51" s="257" t="s">
        <v>5</v>
      </c>
      <c r="K51" s="103"/>
    </row>
    <row r="52" spans="1:11" ht="30" x14ac:dyDescent="0.25">
      <c r="A52" s="231" t="s">
        <v>416</v>
      </c>
      <c r="B52" s="241">
        <v>7802145892</v>
      </c>
      <c r="C52" s="241">
        <v>221</v>
      </c>
      <c r="D52" s="242">
        <v>3010000000</v>
      </c>
      <c r="E52" s="231" t="s">
        <v>909</v>
      </c>
      <c r="F52" s="257" t="s">
        <v>5</v>
      </c>
      <c r="G52" s="257" t="s">
        <v>5</v>
      </c>
      <c r="H52" s="257"/>
      <c r="I52" s="257" t="s">
        <v>5</v>
      </c>
      <c r="J52" s="257"/>
      <c r="K52" s="103"/>
    </row>
    <row r="53" spans="1:11" x14ac:dyDescent="0.25">
      <c r="A53" s="231" t="s">
        <v>41</v>
      </c>
      <c r="B53" s="241">
        <v>7817311895</v>
      </c>
      <c r="C53" s="241">
        <v>353</v>
      </c>
      <c r="D53" s="242">
        <v>2010230904</v>
      </c>
      <c r="E53" s="231" t="s">
        <v>815</v>
      </c>
      <c r="F53" s="257" t="s">
        <v>5</v>
      </c>
      <c r="G53" s="257" t="s">
        <v>5</v>
      </c>
      <c r="H53" s="257" t="s">
        <v>5</v>
      </c>
      <c r="I53" s="257" t="s">
        <v>5</v>
      </c>
      <c r="J53" s="257" t="s">
        <v>5</v>
      </c>
      <c r="K53" s="103"/>
    </row>
    <row r="54" spans="1:11" x14ac:dyDescent="0.25">
      <c r="A54" s="231" t="s">
        <v>214</v>
      </c>
      <c r="B54" s="241">
        <v>7706673635</v>
      </c>
      <c r="C54" s="241">
        <v>90</v>
      </c>
      <c r="D54" s="242">
        <v>2010230902</v>
      </c>
      <c r="E54" s="231" t="s">
        <v>816</v>
      </c>
      <c r="F54" s="257" t="s">
        <v>5</v>
      </c>
      <c r="G54" s="257" t="s">
        <v>5</v>
      </c>
      <c r="H54" s="262" t="s">
        <v>5</v>
      </c>
      <c r="I54" s="262" t="s">
        <v>5</v>
      </c>
      <c r="J54" s="257"/>
      <c r="K54" s="103"/>
    </row>
    <row r="55" spans="1:11" x14ac:dyDescent="0.25">
      <c r="A55" s="231" t="s">
        <v>43</v>
      </c>
      <c r="B55" s="241">
        <v>7701796320</v>
      </c>
      <c r="C55" s="241">
        <v>143</v>
      </c>
      <c r="D55" s="242">
        <v>2010360000</v>
      </c>
      <c r="E55" s="231" t="s">
        <v>910</v>
      </c>
      <c r="F55" s="257" t="s">
        <v>5</v>
      </c>
      <c r="G55" s="257" t="s">
        <v>5</v>
      </c>
      <c r="H55" s="259"/>
      <c r="I55" s="259" t="s">
        <v>5</v>
      </c>
      <c r="J55" s="257" t="s">
        <v>5</v>
      </c>
      <c r="K55" s="103"/>
    </row>
    <row r="56" spans="1:11" ht="30" x14ac:dyDescent="0.25">
      <c r="A56" s="231" t="s">
        <v>45</v>
      </c>
      <c r="B56" s="241">
        <v>7706664260</v>
      </c>
      <c r="C56" s="241">
        <v>16</v>
      </c>
      <c r="D56" s="242">
        <v>2010000000</v>
      </c>
      <c r="E56" s="231" t="s">
        <v>817</v>
      </c>
      <c r="F56" s="257" t="s">
        <v>5</v>
      </c>
      <c r="G56" s="257" t="s">
        <v>5</v>
      </c>
      <c r="H56" s="257" t="s">
        <v>5</v>
      </c>
      <c r="I56" s="257" t="s">
        <v>5</v>
      </c>
      <c r="J56" s="257" t="s">
        <v>5</v>
      </c>
      <c r="K56" s="103"/>
    </row>
    <row r="57" spans="1:11" x14ac:dyDescent="0.25">
      <c r="A57" s="231" t="s">
        <v>47</v>
      </c>
      <c r="B57" s="241">
        <v>3801098402</v>
      </c>
      <c r="C57" s="241">
        <v>144</v>
      </c>
      <c r="D57" s="242">
        <v>2010370000</v>
      </c>
      <c r="E57" s="231" t="s">
        <v>818</v>
      </c>
      <c r="F57" s="257" t="s">
        <v>5</v>
      </c>
      <c r="G57" s="257" t="s">
        <v>5</v>
      </c>
      <c r="H57" s="257" t="s">
        <v>5</v>
      </c>
      <c r="I57" s="257" t="s">
        <v>5</v>
      </c>
      <c r="J57" s="257" t="s">
        <v>5</v>
      </c>
      <c r="K57" s="103"/>
    </row>
    <row r="58" spans="1:11" x14ac:dyDescent="0.25">
      <c r="A58" s="231" t="s">
        <v>49</v>
      </c>
      <c r="B58" s="241">
        <v>3904612644</v>
      </c>
      <c r="C58" s="241">
        <v>360</v>
      </c>
      <c r="D58" s="242">
        <v>2010592100</v>
      </c>
      <c r="E58" s="231" t="s">
        <v>819</v>
      </c>
      <c r="F58" s="257" t="s">
        <v>5</v>
      </c>
      <c r="G58" s="260"/>
      <c r="H58" s="257" t="s">
        <v>5</v>
      </c>
      <c r="I58" s="257" t="s">
        <v>5</v>
      </c>
      <c r="J58" s="257"/>
      <c r="K58" s="103"/>
    </row>
    <row r="59" spans="1:11" x14ac:dyDescent="0.25">
      <c r="A59" s="231" t="s">
        <v>380</v>
      </c>
      <c r="B59" s="241">
        <v>7704674312</v>
      </c>
      <c r="C59" s="241">
        <v>145</v>
      </c>
      <c r="D59" s="242">
        <v>2010380000</v>
      </c>
      <c r="E59" s="231" t="s">
        <v>1321</v>
      </c>
      <c r="F59" s="257" t="s">
        <v>5</v>
      </c>
      <c r="G59" s="257" t="s">
        <v>5</v>
      </c>
      <c r="H59" s="257"/>
      <c r="I59" s="257" t="s">
        <v>5</v>
      </c>
      <c r="J59" s="257"/>
      <c r="K59" s="103"/>
    </row>
    <row r="60" spans="1:11" ht="30" x14ac:dyDescent="0.25">
      <c r="A60" s="231" t="s">
        <v>228</v>
      </c>
      <c r="B60" s="241">
        <v>6624002377</v>
      </c>
      <c r="C60" s="241">
        <v>28</v>
      </c>
      <c r="D60" s="242">
        <v>2010050000</v>
      </c>
      <c r="E60" s="231" t="s">
        <v>229</v>
      </c>
      <c r="F60" s="257" t="s">
        <v>5</v>
      </c>
      <c r="G60" s="257" t="s">
        <v>5</v>
      </c>
      <c r="H60" s="257" t="s">
        <v>5</v>
      </c>
      <c r="I60" s="257" t="s">
        <v>5</v>
      </c>
      <c r="J60" s="257"/>
      <c r="K60" s="103"/>
    </row>
    <row r="61" spans="1:11" ht="30" x14ac:dyDescent="0.25">
      <c r="A61" s="231" t="s">
        <v>551</v>
      </c>
      <c r="B61" s="241">
        <v>5036118291</v>
      </c>
      <c r="C61" s="241">
        <v>261160</v>
      </c>
      <c r="D61" s="242">
        <v>2010230956</v>
      </c>
      <c r="E61" s="236" t="s">
        <v>956</v>
      </c>
      <c r="F61" s="259" t="s">
        <v>5</v>
      </c>
      <c r="G61" s="259" t="s">
        <v>5</v>
      </c>
      <c r="H61" s="259"/>
      <c r="I61" s="259" t="s">
        <v>5</v>
      </c>
      <c r="J61" s="257"/>
      <c r="K61" s="103"/>
    </row>
    <row r="62" spans="1:11" ht="30" x14ac:dyDescent="0.25">
      <c r="A62" s="231" t="s">
        <v>412</v>
      </c>
      <c r="B62" s="241">
        <v>7707074137</v>
      </c>
      <c r="C62" s="241">
        <v>2</v>
      </c>
      <c r="D62" s="242">
        <v>1020000000</v>
      </c>
      <c r="E62" s="231" t="s">
        <v>913</v>
      </c>
      <c r="F62" s="257" t="s">
        <v>5</v>
      </c>
      <c r="G62" s="257" t="s">
        <v>5</v>
      </c>
      <c r="H62" s="257"/>
      <c r="I62" s="257" t="s">
        <v>5</v>
      </c>
      <c r="J62" s="257"/>
      <c r="K62" s="103"/>
    </row>
    <row r="63" spans="1:11" ht="30" x14ac:dyDescent="0.25">
      <c r="A63" s="231" t="s">
        <v>51</v>
      </c>
      <c r="B63" s="241">
        <v>7721247141</v>
      </c>
      <c r="C63" s="241">
        <v>348</v>
      </c>
      <c r="D63" s="242">
        <v>2010591800</v>
      </c>
      <c r="E63" s="231" t="s">
        <v>820</v>
      </c>
      <c r="F63" s="257" t="s">
        <v>5</v>
      </c>
      <c r="G63" s="257" t="s">
        <v>5</v>
      </c>
      <c r="H63" s="257" t="s">
        <v>5</v>
      </c>
      <c r="I63" s="257" t="s">
        <v>5</v>
      </c>
      <c r="J63" s="257" t="s">
        <v>5</v>
      </c>
      <c r="K63" s="103"/>
    </row>
    <row r="64" spans="1:11" ht="45" x14ac:dyDescent="0.25">
      <c r="A64" s="231" t="s">
        <v>785</v>
      </c>
      <c r="B64" s="241">
        <v>7743654609</v>
      </c>
      <c r="C64" s="241">
        <v>147</v>
      </c>
      <c r="D64" s="242">
        <v>2010390000</v>
      </c>
      <c r="E64" s="231" t="s">
        <v>821</v>
      </c>
      <c r="F64" s="259" t="s">
        <v>5</v>
      </c>
      <c r="G64" s="257" t="s">
        <v>5</v>
      </c>
      <c r="H64" s="259" t="s">
        <v>5</v>
      </c>
      <c r="I64" s="259" t="s">
        <v>5</v>
      </c>
      <c r="J64" s="257"/>
      <c r="K64" s="103"/>
    </row>
    <row r="65" spans="1:11" ht="45" x14ac:dyDescent="0.25">
      <c r="A65" s="231" t="s">
        <v>53</v>
      </c>
      <c r="B65" s="241">
        <v>7734598490</v>
      </c>
      <c r="C65" s="241">
        <v>148</v>
      </c>
      <c r="D65" s="242">
        <v>2010400000</v>
      </c>
      <c r="E65" s="231" t="s">
        <v>822</v>
      </c>
      <c r="F65" s="257" t="s">
        <v>5</v>
      </c>
      <c r="G65" s="257" t="s">
        <v>5</v>
      </c>
      <c r="H65" s="257" t="s">
        <v>5</v>
      </c>
      <c r="I65" s="257" t="s">
        <v>5</v>
      </c>
      <c r="J65" s="257" t="s">
        <v>5</v>
      </c>
      <c r="K65" s="103"/>
    </row>
    <row r="66" spans="1:11" ht="45" x14ac:dyDescent="0.25">
      <c r="A66" s="231" t="s">
        <v>399</v>
      </c>
      <c r="B66" s="241">
        <v>7423000572</v>
      </c>
      <c r="C66" s="241">
        <v>10</v>
      </c>
      <c r="D66" s="242">
        <v>1110000000</v>
      </c>
      <c r="E66" s="231" t="s">
        <v>914</v>
      </c>
      <c r="F66" s="257" t="s">
        <v>5</v>
      </c>
      <c r="G66" s="257" t="s">
        <v>5</v>
      </c>
      <c r="H66" s="257"/>
      <c r="I66" s="257" t="s">
        <v>5</v>
      </c>
      <c r="J66" s="257"/>
      <c r="K66" s="103"/>
    </row>
    <row r="67" spans="1:11" ht="30" x14ac:dyDescent="0.25">
      <c r="A67" s="231" t="s">
        <v>55</v>
      </c>
      <c r="B67" s="241">
        <v>7724675770</v>
      </c>
      <c r="C67" s="241">
        <v>272</v>
      </c>
      <c r="D67" s="242">
        <v>2010420000</v>
      </c>
      <c r="E67" s="231" t="s">
        <v>823</v>
      </c>
      <c r="F67" s="257" t="s">
        <v>5</v>
      </c>
      <c r="G67" s="257" t="s">
        <v>5</v>
      </c>
      <c r="H67" s="257" t="s">
        <v>5</v>
      </c>
      <c r="I67" s="257" t="s">
        <v>5</v>
      </c>
      <c r="J67" s="257"/>
      <c r="K67" s="103"/>
    </row>
    <row r="68" spans="1:11" ht="60" x14ac:dyDescent="0.25">
      <c r="A68" s="231" t="s">
        <v>409</v>
      </c>
      <c r="B68" s="241">
        <v>5254001230</v>
      </c>
      <c r="C68" s="241">
        <v>14</v>
      </c>
      <c r="D68" s="242">
        <v>1150000000</v>
      </c>
      <c r="E68" s="231" t="s">
        <v>915</v>
      </c>
      <c r="F68" s="257" t="s">
        <v>5</v>
      </c>
      <c r="G68" s="257" t="s">
        <v>5</v>
      </c>
      <c r="H68" s="257"/>
      <c r="I68" s="257" t="s">
        <v>5</v>
      </c>
      <c r="J68" s="257"/>
      <c r="K68" s="103"/>
    </row>
    <row r="69" spans="1:11" ht="45" x14ac:dyDescent="0.25">
      <c r="A69" s="230" t="s">
        <v>230</v>
      </c>
      <c r="B69" s="241">
        <v>7724683379</v>
      </c>
      <c r="C69" s="241">
        <v>150</v>
      </c>
      <c r="D69" s="242">
        <v>2010430000</v>
      </c>
      <c r="E69" s="231" t="s">
        <v>824</v>
      </c>
      <c r="F69" s="257" t="s">
        <v>5</v>
      </c>
      <c r="G69" s="257" t="s">
        <v>5</v>
      </c>
      <c r="H69" s="257" t="s">
        <v>5</v>
      </c>
      <c r="I69" s="257" t="s">
        <v>5</v>
      </c>
      <c r="J69" s="257" t="s">
        <v>5</v>
      </c>
      <c r="K69" s="103"/>
    </row>
    <row r="70" spans="1:11" ht="30" x14ac:dyDescent="0.25">
      <c r="A70" s="231" t="s">
        <v>59</v>
      </c>
      <c r="B70" s="241">
        <v>5036092340</v>
      </c>
      <c r="C70" s="241">
        <v>184</v>
      </c>
      <c r="D70" s="242">
        <v>2010710000</v>
      </c>
      <c r="E70" s="231" t="s">
        <v>825</v>
      </c>
      <c r="F70" s="257" t="s">
        <v>5</v>
      </c>
      <c r="G70" s="257" t="s">
        <v>5</v>
      </c>
      <c r="H70" s="257" t="s">
        <v>5</v>
      </c>
      <c r="I70" s="257" t="s">
        <v>5</v>
      </c>
      <c r="J70" s="257" t="s">
        <v>5</v>
      </c>
      <c r="K70" s="103"/>
    </row>
    <row r="71" spans="1:11" ht="45" x14ac:dyDescent="0.25">
      <c r="A71" s="231" t="s">
        <v>61</v>
      </c>
      <c r="B71" s="241">
        <v>7706699062</v>
      </c>
      <c r="C71" s="241">
        <v>279</v>
      </c>
      <c r="D71" s="242">
        <v>2010470000</v>
      </c>
      <c r="E71" s="231" t="s">
        <v>826</v>
      </c>
      <c r="F71" s="257" t="s">
        <v>5</v>
      </c>
      <c r="G71" s="257" t="s">
        <v>5</v>
      </c>
      <c r="H71" s="257" t="s">
        <v>5</v>
      </c>
      <c r="I71" s="257" t="s">
        <v>5</v>
      </c>
      <c r="J71" s="257"/>
      <c r="K71" s="103"/>
    </row>
    <row r="72" spans="1:11" ht="30" x14ac:dyDescent="0.25">
      <c r="A72" s="235" t="s">
        <v>1168</v>
      </c>
      <c r="B72" s="241">
        <v>7706413348</v>
      </c>
      <c r="C72" s="241">
        <v>250</v>
      </c>
      <c r="D72" s="242" t="s">
        <v>896</v>
      </c>
      <c r="E72" s="231" t="s">
        <v>918</v>
      </c>
      <c r="F72" s="257" t="s">
        <v>5</v>
      </c>
      <c r="G72" s="257" t="s">
        <v>5</v>
      </c>
      <c r="H72" s="257"/>
      <c r="I72" s="257" t="s">
        <v>5</v>
      </c>
      <c r="J72" s="257" t="s">
        <v>5</v>
      </c>
      <c r="K72" s="103"/>
    </row>
    <row r="73" spans="1:11" x14ac:dyDescent="0.25">
      <c r="A73" s="231" t="s">
        <v>63</v>
      </c>
      <c r="B73" s="241">
        <v>7706729736</v>
      </c>
      <c r="C73" s="241">
        <v>246</v>
      </c>
      <c r="D73" s="242">
        <v>2010900000</v>
      </c>
      <c r="E73" s="241" t="s">
        <v>827</v>
      </c>
      <c r="F73" s="257" t="s">
        <v>5</v>
      </c>
      <c r="G73" s="257" t="s">
        <v>5</v>
      </c>
      <c r="H73" s="257" t="s">
        <v>5</v>
      </c>
      <c r="I73" s="257" t="s">
        <v>5</v>
      </c>
      <c r="J73" s="257"/>
      <c r="K73" s="103"/>
    </row>
    <row r="74" spans="1:11" ht="30" x14ac:dyDescent="0.25">
      <c r="A74" s="231" t="s">
        <v>65</v>
      </c>
      <c r="B74" s="241">
        <v>7708697977</v>
      </c>
      <c r="C74" s="241">
        <v>162</v>
      </c>
      <c r="D74" s="242">
        <v>2010500000</v>
      </c>
      <c r="E74" s="231" t="s">
        <v>828</v>
      </c>
      <c r="F74" s="257" t="s">
        <v>5</v>
      </c>
      <c r="G74" s="257" t="s">
        <v>5</v>
      </c>
      <c r="H74" s="257" t="s">
        <v>5</v>
      </c>
      <c r="I74" s="257" t="s">
        <v>5</v>
      </c>
      <c r="J74" s="257"/>
      <c r="K74" s="103"/>
    </row>
    <row r="75" spans="1:11" x14ac:dyDescent="0.25">
      <c r="A75" s="231" t="s">
        <v>418</v>
      </c>
      <c r="B75" s="241">
        <v>2452000401</v>
      </c>
      <c r="C75" s="241">
        <v>222</v>
      </c>
      <c r="D75" s="242">
        <v>3020000000</v>
      </c>
      <c r="E75" s="231" t="s">
        <v>919</v>
      </c>
      <c r="F75" s="257" t="s">
        <v>5</v>
      </c>
      <c r="G75" s="257" t="s">
        <v>5</v>
      </c>
      <c r="H75" s="257"/>
      <c r="I75" s="257" t="s">
        <v>5</v>
      </c>
      <c r="J75" s="257"/>
      <c r="K75" s="103"/>
    </row>
    <row r="76" spans="1:11" x14ac:dyDescent="0.25">
      <c r="A76" s="231" t="s">
        <v>67</v>
      </c>
      <c r="B76" s="241">
        <v>4506004751</v>
      </c>
      <c r="C76" s="241">
        <v>87</v>
      </c>
      <c r="D76" s="242">
        <v>2010230800</v>
      </c>
      <c r="E76" s="231" t="s">
        <v>829</v>
      </c>
      <c r="F76" s="257" t="s">
        <v>5</v>
      </c>
      <c r="G76" s="257" t="s">
        <v>5</v>
      </c>
      <c r="H76" s="257" t="s">
        <v>5</v>
      </c>
      <c r="I76" s="257" t="s">
        <v>5</v>
      </c>
      <c r="J76" s="257" t="s">
        <v>5</v>
      </c>
      <c r="K76" s="103"/>
    </row>
    <row r="77" spans="1:11" x14ac:dyDescent="0.25">
      <c r="A77" s="231" t="s">
        <v>376</v>
      </c>
      <c r="B77" s="241">
        <v>5010036460</v>
      </c>
      <c r="C77" s="241">
        <v>281</v>
      </c>
      <c r="D77" s="242">
        <v>2010510000</v>
      </c>
      <c r="E77" s="231" t="s">
        <v>830</v>
      </c>
      <c r="F77" s="257" t="s">
        <v>5</v>
      </c>
      <c r="G77" s="257" t="s">
        <v>5</v>
      </c>
      <c r="H77" s="257" t="s">
        <v>5</v>
      </c>
      <c r="I77" s="257" t="s">
        <v>5</v>
      </c>
      <c r="J77" s="257"/>
      <c r="K77" s="103"/>
    </row>
    <row r="78" spans="1:11" x14ac:dyDescent="0.25">
      <c r="A78" s="231" t="s">
        <v>69</v>
      </c>
      <c r="B78" s="241">
        <v>7706730001</v>
      </c>
      <c r="C78" s="241">
        <v>347</v>
      </c>
      <c r="D78" s="242">
        <v>2010890000</v>
      </c>
      <c r="E78" s="231" t="s">
        <v>831</v>
      </c>
      <c r="F78" s="257" t="s">
        <v>5</v>
      </c>
      <c r="G78" s="257" t="s">
        <v>5</v>
      </c>
      <c r="H78" s="257" t="s">
        <v>5</v>
      </c>
      <c r="I78" s="257" t="s">
        <v>5</v>
      </c>
      <c r="J78" s="257" t="s">
        <v>5</v>
      </c>
      <c r="K78" s="103"/>
    </row>
    <row r="79" spans="1:11" x14ac:dyDescent="0.25">
      <c r="A79" s="230" t="s">
        <v>71</v>
      </c>
      <c r="B79" s="241">
        <v>7708671295</v>
      </c>
      <c r="C79" s="241">
        <v>24</v>
      </c>
      <c r="D79" s="242">
        <v>2010020602</v>
      </c>
      <c r="E79" s="231" t="s">
        <v>1586</v>
      </c>
      <c r="F79" s="257" t="s">
        <v>5</v>
      </c>
      <c r="G79" s="257" t="s">
        <v>5</v>
      </c>
      <c r="H79" s="257" t="s">
        <v>5</v>
      </c>
      <c r="I79" s="257" t="s">
        <v>5</v>
      </c>
      <c r="J79" s="257" t="s">
        <v>5</v>
      </c>
      <c r="K79" s="103"/>
    </row>
    <row r="80" spans="1:11" ht="30" x14ac:dyDescent="0.25">
      <c r="A80" s="231" t="s">
        <v>73</v>
      </c>
      <c r="B80" s="241">
        <v>7701763846</v>
      </c>
      <c r="C80" s="241">
        <v>152</v>
      </c>
      <c r="D80" s="242">
        <v>2010450000</v>
      </c>
      <c r="E80" s="231" t="s">
        <v>833</v>
      </c>
      <c r="F80" s="257" t="s">
        <v>5</v>
      </c>
      <c r="G80" s="257" t="s">
        <v>5</v>
      </c>
      <c r="H80" s="257" t="s">
        <v>5</v>
      </c>
      <c r="I80" s="257" t="s">
        <v>5</v>
      </c>
      <c r="J80" s="257"/>
      <c r="K80" s="103"/>
    </row>
    <row r="81" spans="1:11" x14ac:dyDescent="0.25">
      <c r="A81" s="231" t="s">
        <v>75</v>
      </c>
      <c r="B81" s="241">
        <v>5036039258</v>
      </c>
      <c r="C81" s="241">
        <v>99</v>
      </c>
      <c r="D81" s="242">
        <v>2010230917</v>
      </c>
      <c r="E81" s="231" t="s">
        <v>834</v>
      </c>
      <c r="F81" s="257" t="s">
        <v>5</v>
      </c>
      <c r="G81" s="257" t="s">
        <v>5</v>
      </c>
      <c r="H81" s="257" t="s">
        <v>5</v>
      </c>
      <c r="I81" s="257" t="s">
        <v>5</v>
      </c>
      <c r="J81" s="257"/>
      <c r="K81" s="103"/>
    </row>
    <row r="82" spans="1:11" x14ac:dyDescent="0.25">
      <c r="A82" s="231" t="s">
        <v>77</v>
      </c>
      <c r="B82" s="241">
        <v>5036040729</v>
      </c>
      <c r="C82" s="241">
        <v>100</v>
      </c>
      <c r="D82" s="242">
        <v>2010230918</v>
      </c>
      <c r="E82" s="230" t="s">
        <v>835</v>
      </c>
      <c r="F82" s="257" t="s">
        <v>5</v>
      </c>
      <c r="G82" s="257" t="s">
        <v>5</v>
      </c>
      <c r="H82" s="257" t="s">
        <v>5</v>
      </c>
      <c r="I82" s="257" t="s">
        <v>5</v>
      </c>
      <c r="J82" s="257" t="s">
        <v>5</v>
      </c>
      <c r="K82" s="103"/>
    </row>
    <row r="83" spans="1:11" x14ac:dyDescent="0.25">
      <c r="A83" s="231" t="s">
        <v>79</v>
      </c>
      <c r="B83" s="241">
        <v>7450045935</v>
      </c>
      <c r="C83" s="241">
        <v>127</v>
      </c>
      <c r="D83" s="242">
        <v>2010241600</v>
      </c>
      <c r="E83" s="231" t="s">
        <v>80</v>
      </c>
      <c r="F83" s="257" t="s">
        <v>5</v>
      </c>
      <c r="G83" s="257" t="s">
        <v>5</v>
      </c>
      <c r="H83" s="257" t="s">
        <v>5</v>
      </c>
      <c r="I83" s="257" t="s">
        <v>5</v>
      </c>
      <c r="J83" s="257"/>
      <c r="K83" s="103"/>
    </row>
    <row r="84" spans="1:11" x14ac:dyDescent="0.25">
      <c r="A84" s="231" t="s">
        <v>388</v>
      </c>
      <c r="B84" s="241">
        <v>6639019655</v>
      </c>
      <c r="C84" s="241">
        <v>163</v>
      </c>
      <c r="D84" s="242">
        <v>2010540000</v>
      </c>
      <c r="E84" s="231" t="s">
        <v>836</v>
      </c>
      <c r="F84" s="257" t="s">
        <v>5</v>
      </c>
      <c r="G84" s="257" t="s">
        <v>5</v>
      </c>
      <c r="H84" s="257" t="s">
        <v>5</v>
      </c>
      <c r="I84" s="257" t="s">
        <v>5</v>
      </c>
      <c r="J84" s="257"/>
      <c r="K84" s="103"/>
    </row>
    <row r="85" spans="1:11" x14ac:dyDescent="0.25">
      <c r="A85" s="231" t="s">
        <v>1322</v>
      </c>
      <c r="B85" s="241">
        <v>5254491506</v>
      </c>
      <c r="C85" s="241">
        <v>481838</v>
      </c>
      <c r="D85" s="242">
        <v>1150000006</v>
      </c>
      <c r="E85" s="231" t="s">
        <v>1323</v>
      </c>
      <c r="F85" s="257" t="s">
        <v>5</v>
      </c>
      <c r="G85" s="260"/>
      <c r="H85" s="257"/>
      <c r="I85" s="257" t="s">
        <v>5</v>
      </c>
      <c r="J85" s="257"/>
      <c r="K85" s="103"/>
    </row>
    <row r="86" spans="1:11" ht="30" x14ac:dyDescent="0.25">
      <c r="A86" s="231" t="s">
        <v>81</v>
      </c>
      <c r="B86" s="241">
        <v>7706689000</v>
      </c>
      <c r="C86" s="241">
        <v>134</v>
      </c>
      <c r="D86" s="241">
        <v>2010242300</v>
      </c>
      <c r="E86" s="231" t="s">
        <v>837</v>
      </c>
      <c r="F86" s="257" t="s">
        <v>5</v>
      </c>
      <c r="G86" s="257" t="s">
        <v>5</v>
      </c>
      <c r="H86" s="257" t="s">
        <v>5</v>
      </c>
      <c r="I86" s="257" t="s">
        <v>5</v>
      </c>
      <c r="J86" s="257"/>
      <c r="K86" s="103"/>
    </row>
    <row r="87" spans="1:11" x14ac:dyDescent="0.25">
      <c r="A87" s="231" t="s">
        <v>83</v>
      </c>
      <c r="B87" s="241">
        <v>2453014750</v>
      </c>
      <c r="C87" s="241">
        <v>339</v>
      </c>
      <c r="D87" s="242">
        <v>2010230001</v>
      </c>
      <c r="E87" s="231" t="s">
        <v>759</v>
      </c>
      <c r="F87" s="257" t="s">
        <v>5</v>
      </c>
      <c r="G87" s="257" t="s">
        <v>5</v>
      </c>
      <c r="H87" s="257" t="s">
        <v>5</v>
      </c>
      <c r="I87" s="257" t="s">
        <v>5</v>
      </c>
      <c r="J87" s="257"/>
      <c r="K87" s="103"/>
    </row>
    <row r="88" spans="1:11" x14ac:dyDescent="0.25">
      <c r="A88" s="231" t="s">
        <v>249</v>
      </c>
      <c r="B88" s="241">
        <v>2458013365</v>
      </c>
      <c r="C88" s="241">
        <v>367574</v>
      </c>
      <c r="D88" s="242">
        <v>2010551000</v>
      </c>
      <c r="E88" s="231" t="s">
        <v>838</v>
      </c>
      <c r="F88" s="259" t="s">
        <v>5</v>
      </c>
      <c r="G88" s="257" t="s">
        <v>5</v>
      </c>
      <c r="H88" s="259" t="s">
        <v>5</v>
      </c>
      <c r="I88" s="259" t="s">
        <v>5</v>
      </c>
      <c r="J88" s="257"/>
      <c r="K88" s="103"/>
    </row>
    <row r="89" spans="1:11" x14ac:dyDescent="0.25">
      <c r="A89" s="231" t="s">
        <v>85</v>
      </c>
      <c r="B89" s="241">
        <v>3305004397</v>
      </c>
      <c r="C89" s="241">
        <v>119</v>
      </c>
      <c r="D89" s="242">
        <v>2010240600</v>
      </c>
      <c r="E89" s="231" t="s">
        <v>839</v>
      </c>
      <c r="F89" s="257" t="s">
        <v>5</v>
      </c>
      <c r="G89" s="257" t="s">
        <v>5</v>
      </c>
      <c r="H89" s="257" t="s">
        <v>5</v>
      </c>
      <c r="I89" s="257" t="s">
        <v>5</v>
      </c>
      <c r="J89" s="257" t="s">
        <v>5</v>
      </c>
      <c r="K89" s="103"/>
    </row>
    <row r="90" spans="1:11" x14ac:dyDescent="0.25">
      <c r="A90" s="231" t="s">
        <v>87</v>
      </c>
      <c r="B90" s="241">
        <v>7726682003</v>
      </c>
      <c r="C90" s="241">
        <v>217178</v>
      </c>
      <c r="D90" s="242">
        <v>2010600000</v>
      </c>
      <c r="E90" s="230" t="s">
        <v>840</v>
      </c>
      <c r="F90" s="257" t="s">
        <v>5</v>
      </c>
      <c r="G90" s="257" t="s">
        <v>5</v>
      </c>
      <c r="H90" s="257" t="s">
        <v>5</v>
      </c>
      <c r="I90" s="257" t="s">
        <v>5</v>
      </c>
      <c r="J90" s="257"/>
      <c r="K90" s="103"/>
    </row>
    <row r="91" spans="1:11" x14ac:dyDescent="0.25">
      <c r="A91" s="231" t="s">
        <v>89</v>
      </c>
      <c r="B91" s="241">
        <v>7705833438</v>
      </c>
      <c r="C91" s="241">
        <v>123</v>
      </c>
      <c r="D91" s="242">
        <v>2010241100</v>
      </c>
      <c r="E91" s="231" t="s">
        <v>90</v>
      </c>
      <c r="F91" s="257" t="s">
        <v>5</v>
      </c>
      <c r="G91" s="257" t="s">
        <v>5</v>
      </c>
      <c r="H91" s="257" t="s">
        <v>5</v>
      </c>
      <c r="I91" s="257" t="s">
        <v>5</v>
      </c>
      <c r="J91" s="257"/>
      <c r="K91" s="103"/>
    </row>
    <row r="92" spans="1:11" x14ac:dyDescent="0.25">
      <c r="A92" s="231" t="s">
        <v>673</v>
      </c>
      <c r="B92" s="241">
        <v>7711077412</v>
      </c>
      <c r="C92" s="241">
        <v>285</v>
      </c>
      <c r="D92" s="242">
        <v>2010590317</v>
      </c>
      <c r="E92" s="236" t="s">
        <v>957</v>
      </c>
      <c r="F92" s="259" t="s">
        <v>5</v>
      </c>
      <c r="G92" s="259" t="s">
        <v>5</v>
      </c>
      <c r="H92" s="259" t="s">
        <v>5</v>
      </c>
      <c r="I92" s="259" t="s">
        <v>5</v>
      </c>
      <c r="J92" s="257"/>
      <c r="K92" s="103"/>
    </row>
    <row r="93" spans="1:11" x14ac:dyDescent="0.25">
      <c r="A93" s="231" t="s">
        <v>91</v>
      </c>
      <c r="B93" s="241">
        <v>7715020463</v>
      </c>
      <c r="C93" s="241">
        <v>113</v>
      </c>
      <c r="D93" s="242">
        <v>2010231300</v>
      </c>
      <c r="E93" s="231" t="s">
        <v>841</v>
      </c>
      <c r="F93" s="257" t="s">
        <v>5</v>
      </c>
      <c r="G93" s="260"/>
      <c r="H93" s="257" t="s">
        <v>5</v>
      </c>
      <c r="I93" s="257" t="s">
        <v>5</v>
      </c>
      <c r="J93" s="257"/>
      <c r="K93" s="103"/>
    </row>
    <row r="94" spans="1:11" x14ac:dyDescent="0.25">
      <c r="A94" s="232" t="s">
        <v>950</v>
      </c>
      <c r="B94" s="241">
        <v>1001201343</v>
      </c>
      <c r="C94" s="241">
        <v>359</v>
      </c>
      <c r="D94" s="242">
        <v>2010242601</v>
      </c>
      <c r="E94" s="236" t="s">
        <v>958</v>
      </c>
      <c r="F94" s="259" t="s">
        <v>5</v>
      </c>
      <c r="G94" s="259" t="s">
        <v>5</v>
      </c>
      <c r="H94" s="259" t="s">
        <v>5</v>
      </c>
      <c r="I94" s="259" t="s">
        <v>5</v>
      </c>
      <c r="J94" s="257"/>
      <c r="K94" s="103"/>
    </row>
    <row r="95" spans="1:11" x14ac:dyDescent="0.25">
      <c r="A95" s="231" t="s">
        <v>398</v>
      </c>
      <c r="B95" s="241">
        <v>7422000795</v>
      </c>
      <c r="C95" s="241">
        <v>6</v>
      </c>
      <c r="D95" s="242">
        <v>1070000000</v>
      </c>
      <c r="E95" s="231" t="s">
        <v>920</v>
      </c>
      <c r="F95" s="257" t="s">
        <v>5</v>
      </c>
      <c r="G95" s="257" t="s">
        <v>5</v>
      </c>
      <c r="H95" s="257"/>
      <c r="I95" s="257" t="s">
        <v>5</v>
      </c>
      <c r="J95" s="257"/>
      <c r="K95" s="103"/>
    </row>
    <row r="96" spans="1:11" ht="30" x14ac:dyDescent="0.25">
      <c r="A96" s="231" t="s">
        <v>1324</v>
      </c>
      <c r="B96" s="241">
        <v>7707058167</v>
      </c>
      <c r="C96" s="241">
        <v>249966</v>
      </c>
      <c r="D96" s="242">
        <v>1190000000</v>
      </c>
      <c r="E96" s="231" t="s">
        <v>1325</v>
      </c>
      <c r="F96" s="257" t="s">
        <v>5</v>
      </c>
      <c r="G96" s="257" t="s">
        <v>5</v>
      </c>
      <c r="H96" s="257"/>
      <c r="I96" s="257" t="s">
        <v>5</v>
      </c>
      <c r="J96" s="257"/>
      <c r="K96" s="103"/>
    </row>
    <row r="97" spans="1:11" x14ac:dyDescent="0.25">
      <c r="A97" s="231" t="s">
        <v>93</v>
      </c>
      <c r="B97" s="241">
        <v>7724558466</v>
      </c>
      <c r="C97" s="241">
        <v>30</v>
      </c>
      <c r="D97" s="242">
        <v>2010100000</v>
      </c>
      <c r="E97" s="231" t="s">
        <v>842</v>
      </c>
      <c r="F97" s="257" t="s">
        <v>5</v>
      </c>
      <c r="G97" s="257" t="s">
        <v>5</v>
      </c>
      <c r="H97" s="257" t="s">
        <v>5</v>
      </c>
      <c r="I97" s="257" t="s">
        <v>5</v>
      </c>
      <c r="J97" s="257" t="s">
        <v>5</v>
      </c>
      <c r="K97" s="103"/>
    </row>
    <row r="98" spans="1:11" ht="30" x14ac:dyDescent="0.25">
      <c r="A98" s="231" t="s">
        <v>95</v>
      </c>
      <c r="B98" s="241">
        <v>7721730486</v>
      </c>
      <c r="C98" s="241">
        <v>214196</v>
      </c>
      <c r="D98" s="242">
        <v>2010740000</v>
      </c>
      <c r="E98" s="231" t="s">
        <v>843</v>
      </c>
      <c r="F98" s="257" t="s">
        <v>5</v>
      </c>
      <c r="G98" s="257" t="s">
        <v>5</v>
      </c>
      <c r="H98" s="257" t="s">
        <v>5</v>
      </c>
      <c r="I98" s="257" t="s">
        <v>5</v>
      </c>
      <c r="J98" s="257"/>
      <c r="K98" s="103"/>
    </row>
    <row r="99" spans="1:11" x14ac:dyDescent="0.25">
      <c r="A99" s="231" t="s">
        <v>97</v>
      </c>
      <c r="B99" s="241">
        <v>5053066861</v>
      </c>
      <c r="C99" s="241">
        <v>59</v>
      </c>
      <c r="D99" s="242">
        <v>2010230115</v>
      </c>
      <c r="E99" s="231" t="s">
        <v>767</v>
      </c>
      <c r="F99" s="257" t="s">
        <v>5</v>
      </c>
      <c r="G99" s="260"/>
      <c r="H99" s="257" t="s">
        <v>5</v>
      </c>
      <c r="I99" s="257" t="s">
        <v>5</v>
      </c>
      <c r="J99" s="257"/>
      <c r="K99" s="103"/>
    </row>
    <row r="100" spans="1:11" x14ac:dyDescent="0.25">
      <c r="A100" s="231" t="s">
        <v>99</v>
      </c>
      <c r="B100" s="241">
        <v>5053005918</v>
      </c>
      <c r="C100" s="241">
        <v>46</v>
      </c>
      <c r="D100" s="242">
        <v>2010230100</v>
      </c>
      <c r="E100" s="231" t="s">
        <v>844</v>
      </c>
      <c r="F100" s="257" t="s">
        <v>5</v>
      </c>
      <c r="G100" s="257" t="s">
        <v>5</v>
      </c>
      <c r="H100" s="257" t="s">
        <v>5</v>
      </c>
      <c r="I100" s="257" t="s">
        <v>5</v>
      </c>
      <c r="J100" s="257"/>
      <c r="K100" s="103"/>
    </row>
    <row r="101" spans="1:11" x14ac:dyDescent="0.25">
      <c r="A101" s="231" t="s">
        <v>393</v>
      </c>
      <c r="B101" s="241">
        <v>7706760091</v>
      </c>
      <c r="C101" s="241">
        <v>215181</v>
      </c>
      <c r="D101" s="242">
        <v>4010000100</v>
      </c>
      <c r="E101" s="231" t="s">
        <v>845</v>
      </c>
      <c r="F101" s="257" t="s">
        <v>5</v>
      </c>
      <c r="G101" s="257" t="s">
        <v>5</v>
      </c>
      <c r="H101" s="257" t="s">
        <v>5</v>
      </c>
      <c r="I101" s="257" t="s">
        <v>5</v>
      </c>
      <c r="J101" s="257"/>
      <c r="K101" s="103"/>
    </row>
    <row r="102" spans="1:11" ht="45" x14ac:dyDescent="0.25">
      <c r="A102" s="231" t="s">
        <v>101</v>
      </c>
      <c r="B102" s="241">
        <v>7720723422</v>
      </c>
      <c r="C102" s="241">
        <v>219385</v>
      </c>
      <c r="D102" s="242">
        <v>2010630000</v>
      </c>
      <c r="E102" s="231" t="s">
        <v>846</v>
      </c>
      <c r="F102" s="257" t="s">
        <v>5</v>
      </c>
      <c r="G102" s="257" t="s">
        <v>5</v>
      </c>
      <c r="H102" s="257" t="s">
        <v>5</v>
      </c>
      <c r="I102" s="257" t="s">
        <v>5</v>
      </c>
      <c r="J102" s="257"/>
      <c r="K102" s="103"/>
    </row>
    <row r="103" spans="1:11" x14ac:dyDescent="0.25">
      <c r="A103" s="231" t="s">
        <v>232</v>
      </c>
      <c r="B103" s="241">
        <v>6916015670</v>
      </c>
      <c r="C103" s="241">
        <v>302</v>
      </c>
      <c r="D103" s="242">
        <v>2010620200</v>
      </c>
      <c r="E103" s="231" t="s">
        <v>233</v>
      </c>
      <c r="F103" s="257" t="s">
        <v>5</v>
      </c>
      <c r="G103" s="257" t="s">
        <v>5</v>
      </c>
      <c r="H103" s="257"/>
      <c r="I103" s="259" t="s">
        <v>5</v>
      </c>
      <c r="J103" s="257"/>
      <c r="K103" s="103"/>
    </row>
    <row r="104" spans="1:11" x14ac:dyDescent="0.25">
      <c r="A104" s="231" t="s">
        <v>234</v>
      </c>
      <c r="B104" s="241">
        <v>7329008990</v>
      </c>
      <c r="C104" s="241">
        <v>304288</v>
      </c>
      <c r="D104" s="242">
        <v>2010970000</v>
      </c>
      <c r="E104" s="231" t="s">
        <v>235</v>
      </c>
      <c r="F104" s="257" t="s">
        <v>5</v>
      </c>
      <c r="G104" s="257" t="s">
        <v>5</v>
      </c>
      <c r="H104" s="257" t="s">
        <v>5</v>
      </c>
      <c r="I104" s="257" t="s">
        <v>5</v>
      </c>
      <c r="J104" s="257"/>
      <c r="K104" s="103"/>
    </row>
    <row r="105" spans="1:11" x14ac:dyDescent="0.25">
      <c r="A105" s="231" t="s">
        <v>103</v>
      </c>
      <c r="B105" s="241">
        <v>5410021660</v>
      </c>
      <c r="C105" s="241">
        <v>67</v>
      </c>
      <c r="D105" s="242">
        <v>2010230207</v>
      </c>
      <c r="E105" s="231" t="s">
        <v>757</v>
      </c>
      <c r="F105" s="257" t="s">
        <v>5</v>
      </c>
      <c r="G105" s="260"/>
      <c r="H105" s="257" t="s">
        <v>5</v>
      </c>
      <c r="I105" s="257" t="s">
        <v>5</v>
      </c>
      <c r="J105" s="257"/>
      <c r="K105" s="103"/>
    </row>
    <row r="106" spans="1:11" x14ac:dyDescent="0.25">
      <c r="A106" s="231" t="s">
        <v>105</v>
      </c>
      <c r="B106" s="241">
        <v>5410028351</v>
      </c>
      <c r="C106" s="241">
        <v>70</v>
      </c>
      <c r="D106" s="242">
        <v>2010230210</v>
      </c>
      <c r="E106" s="231" t="s">
        <v>758</v>
      </c>
      <c r="F106" s="257" t="s">
        <v>5</v>
      </c>
      <c r="G106" s="260"/>
      <c r="H106" s="257" t="s">
        <v>5</v>
      </c>
      <c r="I106" s="257" t="s">
        <v>5</v>
      </c>
      <c r="J106" s="257"/>
      <c r="K106" s="103"/>
    </row>
    <row r="107" spans="1:11" x14ac:dyDescent="0.25">
      <c r="A107" s="231" t="s">
        <v>107</v>
      </c>
      <c r="B107" s="241">
        <v>6629020806</v>
      </c>
      <c r="C107" s="241">
        <v>130</v>
      </c>
      <c r="D107" s="242">
        <v>2010241900</v>
      </c>
      <c r="E107" s="231" t="s">
        <v>764</v>
      </c>
      <c r="F107" s="257" t="s">
        <v>5</v>
      </c>
      <c r="G107" s="260"/>
      <c r="H107" s="257" t="s">
        <v>5</v>
      </c>
      <c r="I107" s="257" t="s">
        <v>5</v>
      </c>
      <c r="J107" s="257"/>
      <c r="K107" s="103"/>
    </row>
    <row r="108" spans="1:11" x14ac:dyDescent="0.25">
      <c r="A108" s="231" t="s">
        <v>109</v>
      </c>
      <c r="B108" s="241">
        <v>5410114184</v>
      </c>
      <c r="C108" s="241">
        <v>61</v>
      </c>
      <c r="D108" s="242">
        <v>2010230200</v>
      </c>
      <c r="E108" s="231" t="s">
        <v>847</v>
      </c>
      <c r="F108" s="257" t="s">
        <v>5</v>
      </c>
      <c r="G108" s="257" t="s">
        <v>5</v>
      </c>
      <c r="H108" s="257" t="s">
        <v>5</v>
      </c>
      <c r="I108" s="257" t="s">
        <v>5</v>
      </c>
      <c r="J108" s="257"/>
      <c r="K108" s="103"/>
    </row>
    <row r="109" spans="1:11" x14ac:dyDescent="0.25">
      <c r="A109" s="231" t="s">
        <v>786</v>
      </c>
      <c r="B109" s="241">
        <v>5260214123</v>
      </c>
      <c r="C109" s="241">
        <v>176</v>
      </c>
      <c r="D109" s="242">
        <v>2010620000</v>
      </c>
      <c r="E109" s="241" t="s">
        <v>848</v>
      </c>
      <c r="F109" s="259" t="s">
        <v>5</v>
      </c>
      <c r="G109" s="259" t="s">
        <v>5</v>
      </c>
      <c r="H109" s="259"/>
      <c r="I109" s="259" t="s">
        <v>5</v>
      </c>
      <c r="J109" s="257" t="s">
        <v>5</v>
      </c>
      <c r="K109" s="103"/>
    </row>
    <row r="110" spans="1:11" ht="45" x14ac:dyDescent="0.25">
      <c r="A110" s="231" t="s">
        <v>113</v>
      </c>
      <c r="B110" s="241">
        <v>7302040242</v>
      </c>
      <c r="C110" s="241">
        <v>159</v>
      </c>
      <c r="D110" s="242">
        <v>2010480000</v>
      </c>
      <c r="E110" s="231" t="s">
        <v>781</v>
      </c>
      <c r="F110" s="257" t="s">
        <v>5</v>
      </c>
      <c r="G110" s="257" t="s">
        <v>5</v>
      </c>
      <c r="H110" s="257" t="s">
        <v>5</v>
      </c>
      <c r="I110" s="257" t="s">
        <v>5</v>
      </c>
      <c r="J110" s="257"/>
      <c r="K110" s="103"/>
    </row>
    <row r="111" spans="1:11" x14ac:dyDescent="0.25">
      <c r="A111" s="231" t="s">
        <v>411</v>
      </c>
      <c r="B111" s="241">
        <v>5027241394</v>
      </c>
      <c r="C111" s="241">
        <v>449522</v>
      </c>
      <c r="D111" s="242">
        <v>4070000000</v>
      </c>
      <c r="E111" s="230" t="s">
        <v>922</v>
      </c>
      <c r="F111" s="257" t="s">
        <v>5</v>
      </c>
      <c r="G111" s="257" t="s">
        <v>5</v>
      </c>
      <c r="H111" s="257"/>
      <c r="I111" s="257" t="s">
        <v>5</v>
      </c>
      <c r="J111" s="257"/>
      <c r="K111" s="103"/>
    </row>
    <row r="112" spans="1:11" ht="30" x14ac:dyDescent="0.25">
      <c r="A112" s="231" t="s">
        <v>115</v>
      </c>
      <c r="B112" s="241">
        <v>7726606316</v>
      </c>
      <c r="C112" s="241">
        <v>149</v>
      </c>
      <c r="D112" s="242">
        <v>2010410000</v>
      </c>
      <c r="E112" s="231" t="s">
        <v>849</v>
      </c>
      <c r="F112" s="257" t="s">
        <v>5</v>
      </c>
      <c r="G112" s="257" t="s">
        <v>5</v>
      </c>
      <c r="H112" s="257" t="s">
        <v>5</v>
      </c>
      <c r="I112" s="257" t="s">
        <v>5</v>
      </c>
      <c r="J112" s="257" t="s">
        <v>5</v>
      </c>
      <c r="K112" s="103"/>
    </row>
    <row r="113" spans="1:11" x14ac:dyDescent="0.25">
      <c r="A113" s="231" t="s">
        <v>387</v>
      </c>
      <c r="B113" s="241">
        <v>7817331468</v>
      </c>
      <c r="C113" s="241">
        <v>340028</v>
      </c>
      <c r="D113" s="242">
        <v>4080000000</v>
      </c>
      <c r="E113" s="231" t="s">
        <v>1587</v>
      </c>
      <c r="F113" s="257" t="s">
        <v>5</v>
      </c>
      <c r="G113" s="257" t="s">
        <v>5</v>
      </c>
      <c r="H113" s="257"/>
      <c r="I113" s="257" t="s">
        <v>5</v>
      </c>
      <c r="J113" s="257"/>
      <c r="K113" s="103"/>
    </row>
    <row r="114" spans="1:11" x14ac:dyDescent="0.25">
      <c r="A114" s="231" t="s">
        <v>117</v>
      </c>
      <c r="B114" s="241">
        <v>7715719854</v>
      </c>
      <c r="C114" s="241">
        <v>164</v>
      </c>
      <c r="D114" s="242">
        <v>2010550000</v>
      </c>
      <c r="E114" s="231" t="s">
        <v>850</v>
      </c>
      <c r="F114" s="257" t="s">
        <v>5</v>
      </c>
      <c r="G114" s="257" t="s">
        <v>5</v>
      </c>
      <c r="H114" s="257" t="s">
        <v>5</v>
      </c>
      <c r="I114" s="257" t="s">
        <v>5</v>
      </c>
      <c r="J114" s="257"/>
      <c r="K114" s="103"/>
    </row>
    <row r="115" spans="1:11" ht="45" x14ac:dyDescent="0.25">
      <c r="A115" s="231" t="s">
        <v>119</v>
      </c>
      <c r="B115" s="241">
        <v>7708698473</v>
      </c>
      <c r="C115" s="241">
        <v>304</v>
      </c>
      <c r="D115" s="242">
        <v>2010650000</v>
      </c>
      <c r="E115" s="237" t="s">
        <v>1588</v>
      </c>
      <c r="F115" s="257" t="s">
        <v>5</v>
      </c>
      <c r="G115" s="257" t="s">
        <v>5</v>
      </c>
      <c r="H115" s="257" t="s">
        <v>5</v>
      </c>
      <c r="I115" s="257" t="s">
        <v>5</v>
      </c>
      <c r="J115" s="257"/>
      <c r="K115" s="103"/>
    </row>
    <row r="116" spans="1:11" ht="30" x14ac:dyDescent="0.25">
      <c r="A116" s="231" t="s">
        <v>414</v>
      </c>
      <c r="B116" s="241">
        <v>4714000067</v>
      </c>
      <c r="C116" s="241">
        <v>240</v>
      </c>
      <c r="D116" s="242">
        <v>4090000000</v>
      </c>
      <c r="E116" s="231" t="s">
        <v>924</v>
      </c>
      <c r="F116" s="257" t="s">
        <v>5</v>
      </c>
      <c r="G116" s="257" t="s">
        <v>5</v>
      </c>
      <c r="H116" s="257"/>
      <c r="I116" s="257" t="s">
        <v>5</v>
      </c>
      <c r="J116" s="257"/>
      <c r="K116" s="103"/>
    </row>
    <row r="117" spans="1:11" ht="45" x14ac:dyDescent="0.25">
      <c r="A117" s="231" t="s">
        <v>392</v>
      </c>
      <c r="B117" s="241">
        <v>7709944065</v>
      </c>
      <c r="C117" s="241">
        <v>340270</v>
      </c>
      <c r="D117" s="242">
        <v>4140000000</v>
      </c>
      <c r="E117" s="231" t="s">
        <v>1589</v>
      </c>
      <c r="F117" s="257" t="s">
        <v>5</v>
      </c>
      <c r="G117" s="257" t="s">
        <v>5</v>
      </c>
      <c r="H117" s="257"/>
      <c r="I117" s="257" t="s">
        <v>5</v>
      </c>
      <c r="J117" s="257"/>
      <c r="K117" s="103"/>
    </row>
    <row r="118" spans="1:11" ht="45" x14ac:dyDescent="0.25">
      <c r="A118" s="232" t="s">
        <v>1169</v>
      </c>
      <c r="B118" s="245"/>
      <c r="C118" s="246">
        <v>10020</v>
      </c>
      <c r="D118" s="242">
        <v>2010411100</v>
      </c>
      <c r="E118" s="232" t="s">
        <v>1326</v>
      </c>
      <c r="F118" s="257" t="s">
        <v>5</v>
      </c>
      <c r="G118" s="260"/>
      <c r="H118" s="265" t="s">
        <v>5</v>
      </c>
      <c r="I118" s="257" t="s">
        <v>5</v>
      </c>
      <c r="J118" s="257"/>
      <c r="K118" s="103"/>
    </row>
    <row r="119" spans="1:11" x14ac:dyDescent="0.25">
      <c r="A119" s="232" t="s">
        <v>121</v>
      </c>
      <c r="B119" s="241">
        <v>7706688991</v>
      </c>
      <c r="C119" s="241">
        <v>133</v>
      </c>
      <c r="D119" s="242">
        <v>2010242200</v>
      </c>
      <c r="E119" s="231" t="s">
        <v>852</v>
      </c>
      <c r="F119" s="257" t="s">
        <v>5</v>
      </c>
      <c r="G119" s="257" t="s">
        <v>5</v>
      </c>
      <c r="H119" s="257" t="s">
        <v>5</v>
      </c>
      <c r="I119" s="257" t="s">
        <v>5</v>
      </c>
      <c r="J119" s="257"/>
      <c r="K119" s="103"/>
    </row>
    <row r="120" spans="1:11" ht="30" x14ac:dyDescent="0.25">
      <c r="A120" s="231" t="s">
        <v>391</v>
      </c>
      <c r="B120" s="241">
        <v>5036005308</v>
      </c>
      <c r="C120" s="241">
        <v>237</v>
      </c>
      <c r="D120" s="242">
        <v>4060000000</v>
      </c>
      <c r="E120" s="231" t="s">
        <v>926</v>
      </c>
      <c r="F120" s="257" t="s">
        <v>5</v>
      </c>
      <c r="G120" s="257" t="s">
        <v>5</v>
      </c>
      <c r="H120" s="257"/>
      <c r="I120" s="257" t="s">
        <v>5</v>
      </c>
      <c r="J120" s="257"/>
      <c r="K120" s="103"/>
    </row>
    <row r="121" spans="1:11" x14ac:dyDescent="0.25">
      <c r="A121" s="231" t="s">
        <v>420</v>
      </c>
      <c r="B121" s="241">
        <v>7802846922</v>
      </c>
      <c r="C121" s="241">
        <v>338909</v>
      </c>
      <c r="D121" s="242">
        <v>4010000000</v>
      </c>
      <c r="E121" s="231" t="s">
        <v>927</v>
      </c>
      <c r="F121" s="257" t="s">
        <v>5</v>
      </c>
      <c r="G121" s="257" t="s">
        <v>5</v>
      </c>
      <c r="H121" s="257"/>
      <c r="I121" s="257" t="s">
        <v>5</v>
      </c>
      <c r="J121" s="257"/>
      <c r="K121" s="103"/>
    </row>
    <row r="122" spans="1:11" ht="30" x14ac:dyDescent="0.25">
      <c r="A122" s="231" t="s">
        <v>417</v>
      </c>
      <c r="B122" s="241">
        <v>5838009089</v>
      </c>
      <c r="C122" s="241">
        <v>242</v>
      </c>
      <c r="D122" s="242">
        <v>4110000000</v>
      </c>
      <c r="E122" s="231" t="s">
        <v>928</v>
      </c>
      <c r="F122" s="257" t="s">
        <v>5</v>
      </c>
      <c r="G122" s="257" t="s">
        <v>5</v>
      </c>
      <c r="H122" s="257"/>
      <c r="I122" s="257" t="s">
        <v>5</v>
      </c>
      <c r="J122" s="257"/>
      <c r="K122" s="103"/>
    </row>
    <row r="123" spans="1:11" x14ac:dyDescent="0.25">
      <c r="A123" s="231" t="s">
        <v>1150</v>
      </c>
      <c r="B123" s="241">
        <v>9701087623</v>
      </c>
      <c r="C123" s="241">
        <v>517363</v>
      </c>
      <c r="D123" s="242">
        <v>2019000000</v>
      </c>
      <c r="E123" s="231" t="s">
        <v>1327</v>
      </c>
      <c r="F123" s="257" t="s">
        <v>5</v>
      </c>
      <c r="G123" s="257" t="s">
        <v>5</v>
      </c>
      <c r="H123" s="257" t="s">
        <v>5</v>
      </c>
      <c r="I123" s="257" t="s">
        <v>5</v>
      </c>
      <c r="J123" s="257"/>
      <c r="K123" s="103"/>
    </row>
    <row r="124" spans="1:11" ht="30" x14ac:dyDescent="0.25">
      <c r="A124" s="231" t="s">
        <v>422</v>
      </c>
      <c r="B124" s="241">
        <v>7802441926</v>
      </c>
      <c r="C124" s="241">
        <v>182</v>
      </c>
      <c r="D124" s="242">
        <v>2010690000</v>
      </c>
      <c r="E124" s="231" t="s">
        <v>853</v>
      </c>
      <c r="F124" s="257" t="s">
        <v>5</v>
      </c>
      <c r="G124" s="257" t="s">
        <v>5</v>
      </c>
      <c r="H124" s="257" t="s">
        <v>5</v>
      </c>
      <c r="I124" s="257" t="s">
        <v>5</v>
      </c>
      <c r="J124" s="257"/>
      <c r="K124" s="103"/>
    </row>
    <row r="125" spans="1:11" x14ac:dyDescent="0.25">
      <c r="A125" s="231" t="s">
        <v>410</v>
      </c>
      <c r="B125" s="241">
        <v>5254081010</v>
      </c>
      <c r="C125" s="241">
        <v>32</v>
      </c>
      <c r="D125" s="242">
        <v>2010150000</v>
      </c>
      <c r="E125" s="231" t="s">
        <v>854</v>
      </c>
      <c r="F125" s="257" t="s">
        <v>5</v>
      </c>
      <c r="G125" s="257" t="s">
        <v>5</v>
      </c>
      <c r="H125" s="257" t="s">
        <v>5</v>
      </c>
      <c r="I125" s="257" t="s">
        <v>5</v>
      </c>
      <c r="J125" s="257"/>
      <c r="K125" s="103"/>
    </row>
    <row r="126" spans="1:11" x14ac:dyDescent="0.25">
      <c r="A126" s="231" t="s">
        <v>375</v>
      </c>
      <c r="B126" s="241">
        <v>7706757331</v>
      </c>
      <c r="C126" s="241">
        <v>208117</v>
      </c>
      <c r="D126" s="242">
        <v>2010920000</v>
      </c>
      <c r="E126" s="231" t="s">
        <v>855</v>
      </c>
      <c r="F126" s="257" t="s">
        <v>5</v>
      </c>
      <c r="G126" s="257" t="s">
        <v>5</v>
      </c>
      <c r="H126" s="257" t="s">
        <v>5</v>
      </c>
      <c r="I126" s="257" t="s">
        <v>5</v>
      </c>
      <c r="J126" s="257"/>
      <c r="K126" s="103"/>
    </row>
    <row r="127" spans="1:11" x14ac:dyDescent="0.25">
      <c r="A127" s="230" t="s">
        <v>123</v>
      </c>
      <c r="B127" s="241">
        <v>5256065824</v>
      </c>
      <c r="C127" s="241">
        <v>203</v>
      </c>
      <c r="D127" s="242">
        <v>2010840400</v>
      </c>
      <c r="E127" s="231" t="s">
        <v>1328</v>
      </c>
      <c r="F127" s="257"/>
      <c r="G127" s="260"/>
      <c r="H127" s="257"/>
      <c r="I127" s="257"/>
      <c r="J127" s="257"/>
      <c r="K127" s="103"/>
    </row>
    <row r="128" spans="1:11" ht="30" x14ac:dyDescent="0.25">
      <c r="A128" s="231" t="s">
        <v>236</v>
      </c>
      <c r="B128" s="241">
        <v>7726633119</v>
      </c>
      <c r="C128" s="241">
        <v>183</v>
      </c>
      <c r="D128" s="242">
        <v>2010700000</v>
      </c>
      <c r="E128" s="231" t="s">
        <v>856</v>
      </c>
      <c r="F128" s="257" t="s">
        <v>5</v>
      </c>
      <c r="G128" s="257" t="s">
        <v>5</v>
      </c>
      <c r="H128" s="257" t="s">
        <v>5</v>
      </c>
      <c r="I128" s="257" t="s">
        <v>5</v>
      </c>
      <c r="J128" s="257"/>
      <c r="K128" s="103"/>
    </row>
    <row r="129" spans="1:11" x14ac:dyDescent="0.25">
      <c r="A129" s="231" t="s">
        <v>127</v>
      </c>
      <c r="B129" s="241">
        <v>7706751361</v>
      </c>
      <c r="C129" s="241">
        <v>367</v>
      </c>
      <c r="D129" s="242">
        <v>2010910000</v>
      </c>
      <c r="E129" s="231" t="s">
        <v>128</v>
      </c>
      <c r="F129" s="257" t="s">
        <v>5</v>
      </c>
      <c r="G129" s="257" t="s">
        <v>5</v>
      </c>
      <c r="H129" s="257" t="s">
        <v>5</v>
      </c>
      <c r="I129" s="257" t="s">
        <v>5</v>
      </c>
      <c r="J129" s="257"/>
      <c r="K129" s="103"/>
    </row>
    <row r="130" spans="1:11" ht="30" x14ac:dyDescent="0.25">
      <c r="A130" s="231" t="s">
        <v>129</v>
      </c>
      <c r="B130" s="241">
        <v>7706704146</v>
      </c>
      <c r="C130" s="241">
        <v>204</v>
      </c>
      <c r="D130" s="242">
        <v>2010860000</v>
      </c>
      <c r="E130" s="231" t="s">
        <v>857</v>
      </c>
      <c r="F130" s="257" t="s">
        <v>5</v>
      </c>
      <c r="G130" s="257" t="s">
        <v>5</v>
      </c>
      <c r="H130" s="257" t="s">
        <v>5</v>
      </c>
      <c r="I130" s="257" t="s">
        <v>5</v>
      </c>
      <c r="J130" s="257"/>
      <c r="K130" s="103"/>
    </row>
    <row r="131" spans="1:11" ht="30" x14ac:dyDescent="0.25">
      <c r="A131" s="231" t="s">
        <v>131</v>
      </c>
      <c r="B131" s="241">
        <v>5259077666</v>
      </c>
      <c r="C131" s="241">
        <v>185</v>
      </c>
      <c r="D131" s="242">
        <v>2010720000</v>
      </c>
      <c r="E131" s="231" t="s">
        <v>858</v>
      </c>
      <c r="F131" s="257" t="s">
        <v>5</v>
      </c>
      <c r="G131" s="257" t="s">
        <v>5</v>
      </c>
      <c r="H131" s="257" t="s">
        <v>5</v>
      </c>
      <c r="I131" s="257" t="s">
        <v>5</v>
      </c>
      <c r="J131" s="257" t="s">
        <v>5</v>
      </c>
      <c r="K131" s="103"/>
    </row>
    <row r="132" spans="1:11" ht="30" x14ac:dyDescent="0.25">
      <c r="A132" s="231" t="s">
        <v>238</v>
      </c>
      <c r="B132" s="241">
        <v>7024033350</v>
      </c>
      <c r="C132" s="241">
        <v>177333</v>
      </c>
      <c r="D132" s="242">
        <v>2010780500</v>
      </c>
      <c r="E132" s="231" t="s">
        <v>859</v>
      </c>
      <c r="F132" s="259" t="s">
        <v>5</v>
      </c>
      <c r="G132" s="257" t="s">
        <v>5</v>
      </c>
      <c r="H132" s="259" t="s">
        <v>5</v>
      </c>
      <c r="I132" s="259" t="s">
        <v>5</v>
      </c>
      <c r="J132" s="257"/>
      <c r="K132" s="103"/>
    </row>
    <row r="133" spans="1:11" x14ac:dyDescent="0.25">
      <c r="A133" s="231" t="s">
        <v>651</v>
      </c>
      <c r="B133" s="241">
        <v>7703197508</v>
      </c>
      <c r="C133" s="241">
        <v>298588</v>
      </c>
      <c r="D133" s="242">
        <v>2010021800</v>
      </c>
      <c r="E133" s="241" t="s">
        <v>1329</v>
      </c>
      <c r="F133" s="266" t="s">
        <v>1153</v>
      </c>
      <c r="G133" s="260"/>
      <c r="H133" s="266" t="s">
        <v>1153</v>
      </c>
      <c r="I133" s="266" t="s">
        <v>1153</v>
      </c>
      <c r="J133" s="257"/>
      <c r="K133" s="103"/>
    </row>
    <row r="134" spans="1:11" x14ac:dyDescent="0.25">
      <c r="A134" s="231" t="s">
        <v>400</v>
      </c>
      <c r="B134" s="241">
        <v>5410101900</v>
      </c>
      <c r="C134" s="241">
        <v>7</v>
      </c>
      <c r="D134" s="242">
        <v>1080000000</v>
      </c>
      <c r="E134" s="231" t="s">
        <v>931</v>
      </c>
      <c r="F134" s="257" t="s">
        <v>5</v>
      </c>
      <c r="G134" s="257" t="s">
        <v>5</v>
      </c>
      <c r="H134" s="257"/>
      <c r="I134" s="257" t="s">
        <v>5</v>
      </c>
      <c r="J134" s="257"/>
      <c r="K134" s="103"/>
    </row>
    <row r="135" spans="1:11" x14ac:dyDescent="0.25">
      <c r="A135" s="231" t="s">
        <v>1583</v>
      </c>
      <c r="B135" s="241">
        <v>7708332920</v>
      </c>
      <c r="C135" s="241">
        <v>555845</v>
      </c>
      <c r="D135" s="242">
        <v>2010880000</v>
      </c>
      <c r="E135" s="231" t="s">
        <v>1582</v>
      </c>
      <c r="F135" s="257" t="s">
        <v>5</v>
      </c>
      <c r="G135" s="260"/>
      <c r="H135" s="257" t="s">
        <v>5</v>
      </c>
      <c r="I135" s="257" t="s">
        <v>5</v>
      </c>
      <c r="J135" s="257"/>
      <c r="K135" s="103"/>
    </row>
    <row r="136" spans="1:11" ht="30" x14ac:dyDescent="0.25">
      <c r="A136" s="231" t="s">
        <v>135</v>
      </c>
      <c r="B136" s="241">
        <v>7530000048</v>
      </c>
      <c r="C136" s="241">
        <v>84</v>
      </c>
      <c r="D136" s="242">
        <v>2010230400</v>
      </c>
      <c r="E136" s="231" t="s">
        <v>860</v>
      </c>
      <c r="F136" s="257" t="s">
        <v>5</v>
      </c>
      <c r="G136" s="257" t="s">
        <v>5</v>
      </c>
      <c r="H136" s="257" t="s">
        <v>5</v>
      </c>
      <c r="I136" s="257" t="s">
        <v>5</v>
      </c>
      <c r="J136" s="257" t="s">
        <v>5</v>
      </c>
      <c r="K136" s="103"/>
    </row>
    <row r="137" spans="1:11" x14ac:dyDescent="0.25">
      <c r="A137" s="231" t="s">
        <v>397</v>
      </c>
      <c r="B137" s="241">
        <v>7405000428</v>
      </c>
      <c r="C137" s="241">
        <v>9</v>
      </c>
      <c r="D137" s="242">
        <v>1100000000</v>
      </c>
      <c r="E137" s="231" t="s">
        <v>932</v>
      </c>
      <c r="F137" s="257" t="s">
        <v>5</v>
      </c>
      <c r="G137" s="257" t="s">
        <v>5</v>
      </c>
      <c r="H137" s="257"/>
      <c r="I137" s="257" t="s">
        <v>5</v>
      </c>
      <c r="J137" s="257"/>
      <c r="K137" s="103"/>
    </row>
    <row r="138" spans="1:11" x14ac:dyDescent="0.25">
      <c r="A138" s="231" t="s">
        <v>137</v>
      </c>
      <c r="B138" s="241">
        <v>7721699740</v>
      </c>
      <c r="C138" s="241">
        <v>368</v>
      </c>
      <c r="D138" s="242">
        <v>2010592000</v>
      </c>
      <c r="E138" s="231" t="s">
        <v>861</v>
      </c>
      <c r="F138" s="257" t="s">
        <v>5</v>
      </c>
      <c r="G138" s="257" t="s">
        <v>5</v>
      </c>
      <c r="H138" s="257" t="s">
        <v>5</v>
      </c>
      <c r="I138" s="257" t="s">
        <v>5</v>
      </c>
      <c r="J138" s="257"/>
      <c r="K138" s="103"/>
    </row>
    <row r="139" spans="1:11" x14ac:dyDescent="0.25">
      <c r="A139" s="231" t="s">
        <v>360</v>
      </c>
      <c r="B139" s="241">
        <v>7725524660</v>
      </c>
      <c r="C139" s="241">
        <v>112</v>
      </c>
      <c r="D139" s="242">
        <v>2010231200</v>
      </c>
      <c r="E139" s="231" t="s">
        <v>862</v>
      </c>
      <c r="F139" s="257" t="s">
        <v>5</v>
      </c>
      <c r="G139" s="257" t="s">
        <v>5</v>
      </c>
      <c r="H139" s="257" t="s">
        <v>5</v>
      </c>
      <c r="I139" s="257" t="s">
        <v>5</v>
      </c>
      <c r="J139" s="257"/>
      <c r="K139" s="103"/>
    </row>
    <row r="140" spans="1:11" x14ac:dyDescent="0.25">
      <c r="A140" s="232" t="s">
        <v>1170</v>
      </c>
      <c r="B140" s="241"/>
      <c r="C140" s="241">
        <v>10019</v>
      </c>
      <c r="D140" s="242">
        <v>2010991100</v>
      </c>
      <c r="E140" s="232" t="s">
        <v>1170</v>
      </c>
      <c r="F140" s="257" t="s">
        <v>5</v>
      </c>
      <c r="G140" s="260"/>
      <c r="H140" s="257"/>
      <c r="I140" s="257" t="s">
        <v>5</v>
      </c>
      <c r="J140" s="257"/>
      <c r="K140" s="103"/>
    </row>
    <row r="141" spans="1:11" x14ac:dyDescent="0.25">
      <c r="A141" s="231" t="s">
        <v>424</v>
      </c>
      <c r="B141" s="241">
        <v>7704009700</v>
      </c>
      <c r="C141" s="241">
        <v>133437</v>
      </c>
      <c r="D141" s="242">
        <v>3110000000</v>
      </c>
      <c r="E141" s="241" t="s">
        <v>933</v>
      </c>
      <c r="F141" s="257" t="s">
        <v>5</v>
      </c>
      <c r="G141" s="257" t="s">
        <v>5</v>
      </c>
      <c r="H141" s="257"/>
      <c r="I141" s="257" t="s">
        <v>5</v>
      </c>
      <c r="J141" s="257"/>
      <c r="K141" s="103"/>
    </row>
    <row r="142" spans="1:11" x14ac:dyDescent="0.25">
      <c r="A142" s="230" t="s">
        <v>429</v>
      </c>
      <c r="B142" s="241">
        <v>7734358970</v>
      </c>
      <c r="C142" s="241">
        <v>417501</v>
      </c>
      <c r="D142" s="242">
        <v>2010990000</v>
      </c>
      <c r="E142" s="231" t="s">
        <v>1590</v>
      </c>
      <c r="F142" s="257" t="s">
        <v>5</v>
      </c>
      <c r="G142" s="257" t="s">
        <v>5</v>
      </c>
      <c r="H142" s="257" t="s">
        <v>5</v>
      </c>
      <c r="I142" s="257" t="s">
        <v>5</v>
      </c>
      <c r="J142" s="257"/>
      <c r="K142" s="103"/>
    </row>
    <row r="143" spans="1:11" x14ac:dyDescent="0.25">
      <c r="A143" s="230" t="s">
        <v>787</v>
      </c>
      <c r="B143" s="241">
        <v>7725413350</v>
      </c>
      <c r="C143" s="241">
        <v>532934</v>
      </c>
      <c r="D143" s="242">
        <v>2010230912</v>
      </c>
      <c r="E143" s="231" t="s">
        <v>1330</v>
      </c>
      <c r="F143" s="257" t="s">
        <v>5</v>
      </c>
      <c r="G143" s="257" t="s">
        <v>5</v>
      </c>
      <c r="H143" s="257" t="s">
        <v>5</v>
      </c>
      <c r="I143" s="257" t="s">
        <v>5</v>
      </c>
      <c r="J143" s="257" t="s">
        <v>5</v>
      </c>
      <c r="K143" s="103"/>
    </row>
    <row r="144" spans="1:11" x14ac:dyDescent="0.25">
      <c r="A144" s="231" t="s">
        <v>139</v>
      </c>
      <c r="B144" s="241">
        <v>7713190205</v>
      </c>
      <c r="C144" s="241">
        <v>23</v>
      </c>
      <c r="D144" s="242">
        <v>2010020600</v>
      </c>
      <c r="E144" s="231" t="s">
        <v>864</v>
      </c>
      <c r="F144" s="257" t="s">
        <v>5</v>
      </c>
      <c r="G144" s="257" t="s">
        <v>5</v>
      </c>
      <c r="H144" s="257" t="s">
        <v>5</v>
      </c>
      <c r="I144" s="257" t="s">
        <v>5</v>
      </c>
      <c r="J144" s="257" t="s">
        <v>5</v>
      </c>
      <c r="K144" s="103"/>
    </row>
    <row r="145" spans="1:11" ht="45" x14ac:dyDescent="0.25">
      <c r="A145" s="231" t="s">
        <v>141</v>
      </c>
      <c r="B145" s="241">
        <v>7721632827</v>
      </c>
      <c r="C145" s="241">
        <v>166</v>
      </c>
      <c r="D145" s="242">
        <v>2010590000</v>
      </c>
      <c r="E145" s="230" t="s">
        <v>865</v>
      </c>
      <c r="F145" s="257" t="s">
        <v>5</v>
      </c>
      <c r="G145" s="257" t="s">
        <v>5</v>
      </c>
      <c r="H145" s="257" t="s">
        <v>5</v>
      </c>
      <c r="I145" s="257" t="s">
        <v>5</v>
      </c>
      <c r="J145" s="257" t="s">
        <v>5</v>
      </c>
      <c r="K145" s="103"/>
    </row>
    <row r="146" spans="1:11" ht="30" x14ac:dyDescent="0.25">
      <c r="A146" s="231" t="s">
        <v>419</v>
      </c>
      <c r="B146" s="241">
        <v>4714004270</v>
      </c>
      <c r="C146" s="241">
        <v>231</v>
      </c>
      <c r="D146" s="242">
        <v>3260000000</v>
      </c>
      <c r="E146" s="231" t="s">
        <v>934</v>
      </c>
      <c r="F146" s="257" t="s">
        <v>5</v>
      </c>
      <c r="G146" s="257" t="s">
        <v>5</v>
      </c>
      <c r="H146" s="257"/>
      <c r="I146" s="257" t="s">
        <v>5</v>
      </c>
      <c r="J146" s="257"/>
      <c r="K146" s="103"/>
    </row>
    <row r="147" spans="1:11" x14ac:dyDescent="0.25">
      <c r="A147" s="231" t="s">
        <v>952</v>
      </c>
      <c r="B147" s="241">
        <v>7726396281</v>
      </c>
      <c r="C147" s="241">
        <v>486175</v>
      </c>
      <c r="D147" s="242">
        <v>2011000000</v>
      </c>
      <c r="E147" s="231" t="s">
        <v>959</v>
      </c>
      <c r="F147" s="257" t="s">
        <v>5</v>
      </c>
      <c r="G147" s="257" t="s">
        <v>5</v>
      </c>
      <c r="H147" s="257" t="s">
        <v>5</v>
      </c>
      <c r="I147" s="257" t="s">
        <v>5</v>
      </c>
      <c r="J147" s="257"/>
      <c r="K147" s="103"/>
    </row>
    <row r="148" spans="1:11" x14ac:dyDescent="0.25">
      <c r="A148" s="230" t="s">
        <v>479</v>
      </c>
      <c r="B148" s="241">
        <v>7706759586</v>
      </c>
      <c r="C148" s="241">
        <v>215514</v>
      </c>
      <c r="D148" s="242">
        <v>2010930000</v>
      </c>
      <c r="E148" s="230" t="s">
        <v>866</v>
      </c>
      <c r="F148" s="257" t="s">
        <v>5</v>
      </c>
      <c r="G148" s="257" t="s">
        <v>5</v>
      </c>
      <c r="H148" s="257" t="s">
        <v>5</v>
      </c>
      <c r="I148" s="257" t="s">
        <v>5</v>
      </c>
      <c r="J148" s="257"/>
      <c r="K148" s="103"/>
    </row>
    <row r="149" spans="1:11" x14ac:dyDescent="0.25">
      <c r="A149" s="231" t="s">
        <v>145</v>
      </c>
      <c r="B149" s="241">
        <v>7705966318</v>
      </c>
      <c r="C149" s="241">
        <v>224845</v>
      </c>
      <c r="D149" s="242">
        <v>2010592200</v>
      </c>
      <c r="E149" s="230" t="s">
        <v>867</v>
      </c>
      <c r="F149" s="257" t="s">
        <v>5</v>
      </c>
      <c r="G149" s="257" t="s">
        <v>5</v>
      </c>
      <c r="H149" s="257" t="s">
        <v>5</v>
      </c>
      <c r="I149" s="257" t="s">
        <v>5</v>
      </c>
      <c r="J149" s="257"/>
      <c r="K149" s="103"/>
    </row>
    <row r="150" spans="1:11" x14ac:dyDescent="0.25">
      <c r="A150" s="230" t="s">
        <v>951</v>
      </c>
      <c r="B150" s="241">
        <v>7726367354</v>
      </c>
      <c r="C150" s="241">
        <v>430687</v>
      </c>
      <c r="D150" s="242">
        <v>2010991000</v>
      </c>
      <c r="E150" s="248" t="s">
        <v>960</v>
      </c>
      <c r="F150" s="259" t="s">
        <v>5</v>
      </c>
      <c r="G150" s="259" t="s">
        <v>5</v>
      </c>
      <c r="H150" s="259" t="s">
        <v>5</v>
      </c>
      <c r="I150" s="259" t="s">
        <v>5</v>
      </c>
      <c r="J150" s="257"/>
      <c r="K150" s="103"/>
    </row>
    <row r="151" spans="1:11" x14ac:dyDescent="0.25">
      <c r="A151" s="231" t="s">
        <v>423</v>
      </c>
      <c r="B151" s="241">
        <v>7726667090</v>
      </c>
      <c r="C151" s="241">
        <v>198346</v>
      </c>
      <c r="D151" s="242">
        <v>4180000000</v>
      </c>
      <c r="E151" s="231" t="s">
        <v>935</v>
      </c>
      <c r="F151" s="257" t="s">
        <v>5</v>
      </c>
      <c r="G151" s="257" t="s">
        <v>5</v>
      </c>
      <c r="H151" s="257"/>
      <c r="I151" s="257" t="s">
        <v>5</v>
      </c>
      <c r="J151" s="257"/>
      <c r="K151" s="103"/>
    </row>
    <row r="152" spans="1:11" x14ac:dyDescent="0.25">
      <c r="A152" s="231" t="s">
        <v>147</v>
      </c>
      <c r="B152" s="241">
        <v>5036076690</v>
      </c>
      <c r="C152" s="241">
        <v>95</v>
      </c>
      <c r="D152" s="242">
        <v>2010230911</v>
      </c>
      <c r="E152" s="231" t="s">
        <v>869</v>
      </c>
      <c r="F152" s="257" t="s">
        <v>5</v>
      </c>
      <c r="G152" s="257" t="s">
        <v>5</v>
      </c>
      <c r="H152" s="257" t="s">
        <v>5</v>
      </c>
      <c r="I152" s="257" t="s">
        <v>5</v>
      </c>
      <c r="J152" s="257"/>
      <c r="K152" s="103"/>
    </row>
    <row r="153" spans="1:11" x14ac:dyDescent="0.25">
      <c r="A153" s="231" t="s">
        <v>966</v>
      </c>
      <c r="B153" s="241">
        <v>7720325407</v>
      </c>
      <c r="C153" s="241">
        <v>428981</v>
      </c>
      <c r="D153" s="242">
        <v>2010630100</v>
      </c>
      <c r="E153" s="236" t="s">
        <v>1148</v>
      </c>
      <c r="F153" s="259" t="s">
        <v>5</v>
      </c>
      <c r="G153" s="259" t="s">
        <v>5</v>
      </c>
      <c r="H153" s="265" t="s">
        <v>5</v>
      </c>
      <c r="I153" s="259" t="s">
        <v>5</v>
      </c>
      <c r="J153" s="257"/>
      <c r="K153" s="103"/>
    </row>
    <row r="154" spans="1:11" ht="30" x14ac:dyDescent="0.25">
      <c r="A154" s="230" t="s">
        <v>149</v>
      </c>
      <c r="B154" s="238">
        <v>9909449262</v>
      </c>
      <c r="C154" s="233">
        <v>98</v>
      </c>
      <c r="D154" s="242">
        <v>2010230916</v>
      </c>
      <c r="E154" s="231" t="s">
        <v>150</v>
      </c>
      <c r="F154" s="257" t="s">
        <v>5</v>
      </c>
      <c r="G154" s="257" t="s">
        <v>5</v>
      </c>
      <c r="H154" s="257" t="s">
        <v>5</v>
      </c>
      <c r="I154" s="257" t="s">
        <v>5</v>
      </c>
      <c r="J154" s="257"/>
      <c r="K154" s="103"/>
    </row>
    <row r="155" spans="1:11" ht="30" x14ac:dyDescent="0.25">
      <c r="A155" s="231" t="s">
        <v>151</v>
      </c>
      <c r="B155" s="241">
        <v>6664003909</v>
      </c>
      <c r="C155" s="241">
        <v>41</v>
      </c>
      <c r="D155" s="242">
        <v>2010200000</v>
      </c>
      <c r="E155" s="230" t="s">
        <v>871</v>
      </c>
      <c r="F155" s="257" t="s">
        <v>5</v>
      </c>
      <c r="G155" s="257" t="s">
        <v>5</v>
      </c>
      <c r="H155" s="257" t="s">
        <v>5</v>
      </c>
      <c r="I155" s="257" t="s">
        <v>5</v>
      </c>
      <c r="J155" s="257"/>
      <c r="K155" s="103"/>
    </row>
    <row r="156" spans="1:11" x14ac:dyDescent="0.25">
      <c r="A156" s="231" t="s">
        <v>405</v>
      </c>
      <c r="B156" s="241">
        <v>5254082550</v>
      </c>
      <c r="C156" s="241">
        <v>35</v>
      </c>
      <c r="D156" s="242">
        <v>2010150300</v>
      </c>
      <c r="E156" s="231" t="s">
        <v>872</v>
      </c>
      <c r="F156" s="257" t="s">
        <v>5</v>
      </c>
      <c r="G156" s="257" t="s">
        <v>5</v>
      </c>
      <c r="H156" s="257" t="s">
        <v>5</v>
      </c>
      <c r="I156" s="257" t="s">
        <v>5</v>
      </c>
      <c r="J156" s="257"/>
      <c r="K156" s="103"/>
    </row>
    <row r="157" spans="1:11" ht="30" x14ac:dyDescent="0.25">
      <c r="A157" s="231" t="s">
        <v>407</v>
      </c>
      <c r="B157" s="241">
        <v>7706187089</v>
      </c>
      <c r="C157" s="241">
        <v>228</v>
      </c>
      <c r="D157" s="242">
        <v>3080000000</v>
      </c>
      <c r="E157" s="231" t="s">
        <v>936</v>
      </c>
      <c r="F157" s="257" t="s">
        <v>5</v>
      </c>
      <c r="G157" s="257" t="s">
        <v>5</v>
      </c>
      <c r="H157" s="257"/>
      <c r="I157" s="257" t="s">
        <v>5</v>
      </c>
      <c r="J157" s="257"/>
      <c r="K157" s="103"/>
    </row>
    <row r="158" spans="1:11" x14ac:dyDescent="0.25">
      <c r="A158" s="231" t="s">
        <v>953</v>
      </c>
      <c r="B158" s="241">
        <v>7706433961</v>
      </c>
      <c r="C158" s="241">
        <v>431962</v>
      </c>
      <c r="D158" s="242">
        <v>2010992000</v>
      </c>
      <c r="E158" s="231" t="s">
        <v>1591</v>
      </c>
      <c r="F158" s="259" t="s">
        <v>5</v>
      </c>
      <c r="G158" s="259" t="s">
        <v>5</v>
      </c>
      <c r="H158" s="259" t="s">
        <v>5</v>
      </c>
      <c r="I158" s="259" t="s">
        <v>5</v>
      </c>
      <c r="J158" s="257"/>
      <c r="K158" s="103"/>
    </row>
    <row r="159" spans="1:11" ht="30" x14ac:dyDescent="0.25">
      <c r="A159" s="231" t="s">
        <v>157</v>
      </c>
      <c r="B159" s="241">
        <v>7734592593</v>
      </c>
      <c r="C159" s="241">
        <v>179</v>
      </c>
      <c r="D159" s="242">
        <v>2010660000</v>
      </c>
      <c r="E159" s="231" t="s">
        <v>873</v>
      </c>
      <c r="F159" s="257" t="s">
        <v>5</v>
      </c>
      <c r="G159" s="257" t="s">
        <v>5</v>
      </c>
      <c r="H159" s="257" t="s">
        <v>5</v>
      </c>
      <c r="I159" s="257" t="s">
        <v>5</v>
      </c>
      <c r="J159" s="257"/>
      <c r="K159" s="103"/>
    </row>
    <row r="160" spans="1:11" x14ac:dyDescent="0.25">
      <c r="A160" s="231" t="s">
        <v>394</v>
      </c>
      <c r="B160" s="241">
        <v>7840393624</v>
      </c>
      <c r="C160" s="241">
        <v>189</v>
      </c>
      <c r="D160" s="242">
        <v>2010750000</v>
      </c>
      <c r="E160" s="231" t="s">
        <v>874</v>
      </c>
      <c r="F160" s="257" t="s">
        <v>5</v>
      </c>
      <c r="G160" s="257" t="s">
        <v>5</v>
      </c>
      <c r="H160" s="257" t="s">
        <v>5</v>
      </c>
      <c r="I160" s="257" t="s">
        <v>5</v>
      </c>
      <c r="J160" s="257"/>
      <c r="K160" s="103"/>
    </row>
    <row r="161" spans="1:11" x14ac:dyDescent="0.25">
      <c r="A161" s="231" t="s">
        <v>408</v>
      </c>
      <c r="B161" s="241">
        <v>5254082630</v>
      </c>
      <c r="C161" s="241">
        <v>34</v>
      </c>
      <c r="D161" s="242">
        <v>2010150200</v>
      </c>
      <c r="E161" s="231" t="s">
        <v>875</v>
      </c>
      <c r="F161" s="257" t="s">
        <v>5</v>
      </c>
      <c r="G161" s="257" t="s">
        <v>5</v>
      </c>
      <c r="H161" s="257" t="s">
        <v>5</v>
      </c>
      <c r="I161" s="257" t="s">
        <v>5</v>
      </c>
      <c r="J161" s="257"/>
      <c r="K161" s="103"/>
    </row>
    <row r="162" spans="1:11" ht="45" x14ac:dyDescent="0.25">
      <c r="A162" s="231" t="s">
        <v>395</v>
      </c>
      <c r="B162" s="241">
        <v>5838013374</v>
      </c>
      <c r="C162" s="241">
        <v>540737</v>
      </c>
      <c r="D162" s="242">
        <v>1090000000</v>
      </c>
      <c r="E162" s="231" t="s">
        <v>1592</v>
      </c>
      <c r="F162" s="257" t="s">
        <v>5</v>
      </c>
      <c r="G162" s="257" t="s">
        <v>5</v>
      </c>
      <c r="H162" s="257"/>
      <c r="I162" s="257" t="s">
        <v>5</v>
      </c>
      <c r="J162" s="257"/>
      <c r="K162" s="103"/>
    </row>
    <row r="163" spans="1:11" x14ac:dyDescent="0.25">
      <c r="A163" s="231" t="s">
        <v>159</v>
      </c>
      <c r="B163" s="241">
        <v>7024037370</v>
      </c>
      <c r="C163" s="241">
        <v>316804</v>
      </c>
      <c r="D163" s="242">
        <v>2010550001</v>
      </c>
      <c r="E163" s="231" t="s">
        <v>876</v>
      </c>
      <c r="F163" s="257" t="s">
        <v>5</v>
      </c>
      <c r="G163" s="257" t="s">
        <v>5</v>
      </c>
      <c r="H163" s="257" t="s">
        <v>5</v>
      </c>
      <c r="I163" s="257" t="s">
        <v>5</v>
      </c>
      <c r="J163" s="257"/>
      <c r="K163" s="103"/>
    </row>
    <row r="164" spans="1:11" x14ac:dyDescent="0.25">
      <c r="A164" s="231" t="s">
        <v>161</v>
      </c>
      <c r="B164" s="241">
        <v>7024029499</v>
      </c>
      <c r="C164" s="241">
        <v>192</v>
      </c>
      <c r="D164" s="242">
        <v>2010780000</v>
      </c>
      <c r="E164" s="231" t="s">
        <v>877</v>
      </c>
      <c r="F164" s="257" t="s">
        <v>5</v>
      </c>
      <c r="G164" s="257" t="s">
        <v>5</v>
      </c>
      <c r="H164" s="257" t="s">
        <v>5</v>
      </c>
      <c r="I164" s="257" t="s">
        <v>5</v>
      </c>
      <c r="J164" s="257" t="s">
        <v>5</v>
      </c>
      <c r="K164" s="103"/>
    </row>
    <row r="165" spans="1:11" x14ac:dyDescent="0.25">
      <c r="A165" s="231" t="s">
        <v>579</v>
      </c>
      <c r="B165" s="241">
        <v>5254082581</v>
      </c>
      <c r="C165" s="241">
        <v>33</v>
      </c>
      <c r="D165" s="242">
        <v>2010150100</v>
      </c>
      <c r="E165" s="231" t="s">
        <v>1331</v>
      </c>
      <c r="F165" s="257" t="s">
        <v>5</v>
      </c>
      <c r="G165" s="257" t="s">
        <v>5</v>
      </c>
      <c r="H165" s="257"/>
      <c r="I165" s="257" t="s">
        <v>5</v>
      </c>
      <c r="J165" s="257"/>
      <c r="K165" s="103"/>
    </row>
    <row r="166" spans="1:11" x14ac:dyDescent="0.25">
      <c r="A166" s="231" t="s">
        <v>163</v>
      </c>
      <c r="B166" s="241">
        <v>1837004370</v>
      </c>
      <c r="C166" s="241">
        <v>77</v>
      </c>
      <c r="D166" s="242">
        <v>2010230306</v>
      </c>
      <c r="E166" s="231" t="s">
        <v>762</v>
      </c>
      <c r="F166" s="257" t="s">
        <v>5</v>
      </c>
      <c r="G166" s="260"/>
      <c r="H166" s="257" t="s">
        <v>5</v>
      </c>
      <c r="I166" s="257" t="s">
        <v>5</v>
      </c>
      <c r="J166" s="257"/>
      <c r="K166" s="103"/>
    </row>
    <row r="167" spans="1:11" x14ac:dyDescent="0.25">
      <c r="A167" s="231" t="s">
        <v>165</v>
      </c>
      <c r="B167" s="241">
        <v>3329064483</v>
      </c>
      <c r="C167" s="241">
        <v>201363</v>
      </c>
      <c r="D167" s="242">
        <v>2010440300</v>
      </c>
      <c r="E167" s="231" t="s">
        <v>766</v>
      </c>
      <c r="F167" s="257" t="s">
        <v>5</v>
      </c>
      <c r="G167" s="260"/>
      <c r="H167" s="257" t="s">
        <v>5</v>
      </c>
      <c r="I167" s="257" t="s">
        <v>5</v>
      </c>
      <c r="J167" s="257"/>
      <c r="K167" s="103"/>
    </row>
    <row r="168" spans="1:11" x14ac:dyDescent="0.25">
      <c r="A168" s="231" t="s">
        <v>167</v>
      </c>
      <c r="B168" s="241">
        <v>7706123550</v>
      </c>
      <c r="C168" s="241">
        <v>45</v>
      </c>
      <c r="D168" s="242">
        <v>2010230000</v>
      </c>
      <c r="E168" s="231" t="s">
        <v>878</v>
      </c>
      <c r="F168" s="257" t="s">
        <v>5</v>
      </c>
      <c r="G168" s="257" t="s">
        <v>5</v>
      </c>
      <c r="H168" s="257" t="s">
        <v>5</v>
      </c>
      <c r="I168" s="257" t="s">
        <v>5</v>
      </c>
      <c r="J168" s="257" t="s">
        <v>5</v>
      </c>
      <c r="K168" s="103"/>
    </row>
    <row r="169" spans="1:11" x14ac:dyDescent="0.25">
      <c r="A169" s="231" t="s">
        <v>169</v>
      </c>
      <c r="B169" s="241">
        <v>7726523814</v>
      </c>
      <c r="C169" s="241">
        <v>111</v>
      </c>
      <c r="D169" s="242">
        <v>2010231100</v>
      </c>
      <c r="E169" s="231" t="s">
        <v>879</v>
      </c>
      <c r="F169" s="257" t="s">
        <v>5</v>
      </c>
      <c r="G169" s="260"/>
      <c r="H169" s="257" t="s">
        <v>5</v>
      </c>
      <c r="I169" s="257" t="s">
        <v>5</v>
      </c>
      <c r="J169" s="257"/>
      <c r="K169" s="103"/>
    </row>
    <row r="170" spans="1:11" x14ac:dyDescent="0.25">
      <c r="A170" s="231" t="s">
        <v>171</v>
      </c>
      <c r="B170" s="241">
        <v>7706604582</v>
      </c>
      <c r="C170" s="241">
        <v>267</v>
      </c>
      <c r="D170" s="242">
        <v>2010240100</v>
      </c>
      <c r="E170" s="231" t="s">
        <v>880</v>
      </c>
      <c r="F170" s="257" t="s">
        <v>5</v>
      </c>
      <c r="G170" s="257" t="s">
        <v>5</v>
      </c>
      <c r="H170" s="257" t="s">
        <v>5</v>
      </c>
      <c r="I170" s="257" t="s">
        <v>5</v>
      </c>
      <c r="J170" s="257" t="s">
        <v>5</v>
      </c>
      <c r="K170" s="103"/>
    </row>
    <row r="171" spans="1:11" x14ac:dyDescent="0.25">
      <c r="A171" s="231" t="s">
        <v>386</v>
      </c>
      <c r="B171" s="241">
        <v>5216017711</v>
      </c>
      <c r="C171" s="241">
        <v>331</v>
      </c>
      <c r="D171" s="242">
        <v>4150000000</v>
      </c>
      <c r="E171" s="231" t="s">
        <v>938</v>
      </c>
      <c r="F171" s="257" t="s">
        <v>5</v>
      </c>
      <c r="G171" s="257" t="s">
        <v>5</v>
      </c>
      <c r="H171" s="257"/>
      <c r="I171" s="257" t="s">
        <v>5</v>
      </c>
      <c r="J171" s="257"/>
      <c r="K171" s="103"/>
    </row>
    <row r="172" spans="1:11" x14ac:dyDescent="0.25">
      <c r="A172" s="231" t="s">
        <v>173</v>
      </c>
      <c r="B172" s="241">
        <v>7706039242</v>
      </c>
      <c r="C172" s="241">
        <v>114</v>
      </c>
      <c r="D172" s="242">
        <v>2010240000</v>
      </c>
      <c r="E172" s="231" t="s">
        <v>881</v>
      </c>
      <c r="F172" s="257" t="s">
        <v>5</v>
      </c>
      <c r="G172" s="257" t="s">
        <v>5</v>
      </c>
      <c r="H172" s="257" t="s">
        <v>5</v>
      </c>
      <c r="I172" s="257" t="s">
        <v>5</v>
      </c>
      <c r="J172" s="257" t="s">
        <v>5</v>
      </c>
      <c r="K172" s="103"/>
    </row>
    <row r="173" spans="1:11" ht="30" x14ac:dyDescent="0.25">
      <c r="A173" s="230" t="s">
        <v>175</v>
      </c>
      <c r="B173" s="241">
        <v>3329051460</v>
      </c>
      <c r="C173" s="241">
        <v>151</v>
      </c>
      <c r="D173" s="242">
        <v>2010440000</v>
      </c>
      <c r="E173" s="231" t="s">
        <v>882</v>
      </c>
      <c r="F173" s="257" t="s">
        <v>5</v>
      </c>
      <c r="G173" s="257" t="s">
        <v>5</v>
      </c>
      <c r="H173" s="257" t="s">
        <v>5</v>
      </c>
      <c r="I173" s="257" t="s">
        <v>5</v>
      </c>
      <c r="J173" s="257"/>
      <c r="K173" s="103"/>
    </row>
    <row r="174" spans="1:11" ht="45" x14ac:dyDescent="0.25">
      <c r="A174" s="231" t="s">
        <v>390</v>
      </c>
      <c r="B174" s="241">
        <v>7751002460</v>
      </c>
      <c r="C174" s="241">
        <v>391705</v>
      </c>
      <c r="D174" s="242">
        <v>4030000000</v>
      </c>
      <c r="E174" s="231" t="s">
        <v>939</v>
      </c>
      <c r="F174" s="257" t="s">
        <v>5</v>
      </c>
      <c r="G174" s="257" t="s">
        <v>5</v>
      </c>
      <c r="H174" s="257"/>
      <c r="I174" s="257" t="s">
        <v>5</v>
      </c>
      <c r="J174" s="257"/>
      <c r="K174" s="103"/>
    </row>
    <row r="175" spans="1:11" x14ac:dyDescent="0.25">
      <c r="A175" s="231" t="s">
        <v>247</v>
      </c>
      <c r="B175" s="241">
        <v>6916013425</v>
      </c>
      <c r="C175" s="241">
        <v>132192</v>
      </c>
      <c r="D175" s="242">
        <v>2010620400</v>
      </c>
      <c r="E175" s="231" t="s">
        <v>248</v>
      </c>
      <c r="F175" s="259" t="s">
        <v>5</v>
      </c>
      <c r="G175" s="257" t="s">
        <v>5</v>
      </c>
      <c r="H175" s="259"/>
      <c r="I175" s="259" t="s">
        <v>5</v>
      </c>
      <c r="J175" s="257" t="s">
        <v>5</v>
      </c>
      <c r="K175" s="103"/>
    </row>
    <row r="176" spans="1:11" x14ac:dyDescent="0.25">
      <c r="A176" s="231" t="s">
        <v>676</v>
      </c>
      <c r="B176" s="241">
        <v>7719632308</v>
      </c>
      <c r="C176" s="241">
        <v>265</v>
      </c>
      <c r="D176" s="242">
        <v>2010230929</v>
      </c>
      <c r="E176" s="231" t="s">
        <v>1436</v>
      </c>
      <c r="F176" s="259" t="s">
        <v>5</v>
      </c>
      <c r="G176" s="260"/>
      <c r="H176" s="257" t="s">
        <v>5</v>
      </c>
      <c r="I176" s="257" t="s">
        <v>5</v>
      </c>
      <c r="J176" s="257"/>
      <c r="K176" s="103"/>
    </row>
    <row r="177" spans="1:11" x14ac:dyDescent="0.25">
      <c r="A177" s="231" t="s">
        <v>177</v>
      </c>
      <c r="B177" s="241">
        <v>7706609414</v>
      </c>
      <c r="C177" s="241">
        <v>115</v>
      </c>
      <c r="D177" s="242">
        <v>2010240200</v>
      </c>
      <c r="E177" s="231" t="s">
        <v>178</v>
      </c>
      <c r="F177" s="257" t="s">
        <v>5</v>
      </c>
      <c r="G177" s="257" t="s">
        <v>5</v>
      </c>
      <c r="H177" s="257" t="s">
        <v>5</v>
      </c>
      <c r="I177" s="257" t="s">
        <v>5</v>
      </c>
      <c r="J177" s="257"/>
      <c r="K177" s="103"/>
    </row>
    <row r="178" spans="1:11" x14ac:dyDescent="0.25">
      <c r="A178" s="231" t="s">
        <v>179</v>
      </c>
      <c r="B178" s="241">
        <v>6629020789</v>
      </c>
      <c r="C178" s="241">
        <v>131</v>
      </c>
      <c r="D178" s="242">
        <v>2010242000</v>
      </c>
      <c r="E178" s="231" t="s">
        <v>763</v>
      </c>
      <c r="F178" s="257" t="s">
        <v>5</v>
      </c>
      <c r="G178" s="260"/>
      <c r="H178" s="257" t="s">
        <v>5</v>
      </c>
      <c r="I178" s="257" t="s">
        <v>5</v>
      </c>
      <c r="J178" s="257"/>
      <c r="K178" s="103"/>
    </row>
    <row r="179" spans="1:11" x14ac:dyDescent="0.25">
      <c r="A179" s="231" t="s">
        <v>371</v>
      </c>
      <c r="B179" s="241">
        <v>7706804447</v>
      </c>
      <c r="C179" s="241">
        <v>339228</v>
      </c>
      <c r="D179" s="242">
        <v>6010000000</v>
      </c>
      <c r="E179" s="231" t="s">
        <v>940</v>
      </c>
      <c r="F179" s="257" t="s">
        <v>5</v>
      </c>
      <c r="G179" s="257" t="s">
        <v>5</v>
      </c>
      <c r="H179" s="257"/>
      <c r="I179" s="257" t="s">
        <v>5</v>
      </c>
      <c r="J179" s="257"/>
      <c r="K179" s="103"/>
    </row>
    <row r="180" spans="1:11" x14ac:dyDescent="0.25">
      <c r="A180" s="230" t="s">
        <v>362</v>
      </c>
      <c r="B180" s="241">
        <v>7706641432</v>
      </c>
      <c r="C180" s="241">
        <v>18</v>
      </c>
      <c r="D180" s="242">
        <v>2010020100</v>
      </c>
      <c r="E180" s="231" t="s">
        <v>754</v>
      </c>
      <c r="F180" s="257" t="s">
        <v>5</v>
      </c>
      <c r="G180" s="257" t="s">
        <v>5</v>
      </c>
      <c r="H180" s="257" t="s">
        <v>5</v>
      </c>
      <c r="I180" s="257" t="s">
        <v>5</v>
      </c>
      <c r="J180" s="257"/>
      <c r="K180" s="103"/>
    </row>
    <row r="181" spans="1:11" ht="30" x14ac:dyDescent="0.25">
      <c r="A181" s="236" t="s">
        <v>954</v>
      </c>
      <c r="B181" s="241">
        <v>7726390113</v>
      </c>
      <c r="C181" s="246">
        <v>470332</v>
      </c>
      <c r="D181" s="242">
        <v>2010411000</v>
      </c>
      <c r="E181" s="231" t="s">
        <v>1593</v>
      </c>
      <c r="F181" s="257" t="s">
        <v>5</v>
      </c>
      <c r="G181" s="257" t="s">
        <v>5</v>
      </c>
      <c r="H181" s="257" t="s">
        <v>5</v>
      </c>
      <c r="I181" s="257" t="s">
        <v>5</v>
      </c>
      <c r="J181" s="257"/>
      <c r="K181" s="103"/>
    </row>
    <row r="182" spans="1:11" x14ac:dyDescent="0.25">
      <c r="A182" s="231" t="s">
        <v>183</v>
      </c>
      <c r="B182" s="241">
        <v>7536087140</v>
      </c>
      <c r="C182" s="241">
        <v>19</v>
      </c>
      <c r="D182" s="242">
        <v>2010020200</v>
      </c>
      <c r="E182" s="231" t="s">
        <v>883</v>
      </c>
      <c r="F182" s="257" t="s">
        <v>5</v>
      </c>
      <c r="G182" s="260"/>
      <c r="H182" s="257" t="s">
        <v>5</v>
      </c>
      <c r="I182" s="257" t="s">
        <v>5</v>
      </c>
      <c r="J182" s="257"/>
      <c r="K182" s="103"/>
    </row>
    <row r="183" spans="1:11" ht="30" x14ac:dyDescent="0.25">
      <c r="A183" s="237" t="s">
        <v>964</v>
      </c>
      <c r="B183" s="246">
        <v>6629020796</v>
      </c>
      <c r="C183" s="246">
        <v>129</v>
      </c>
      <c r="D183" s="247">
        <v>2010241800</v>
      </c>
      <c r="E183" s="237" t="s">
        <v>1171</v>
      </c>
      <c r="F183" s="259" t="s">
        <v>5</v>
      </c>
      <c r="G183" s="259" t="s">
        <v>5</v>
      </c>
      <c r="H183" s="259" t="s">
        <v>5</v>
      </c>
      <c r="I183" s="259" t="s">
        <v>5</v>
      </c>
      <c r="J183" s="259" t="s">
        <v>5</v>
      </c>
      <c r="K183" s="103"/>
    </row>
    <row r="184" spans="1:11" x14ac:dyDescent="0.25">
      <c r="A184" s="231" t="s">
        <v>413</v>
      </c>
      <c r="B184" s="241">
        <v>6608004641</v>
      </c>
      <c r="C184" s="241">
        <v>11</v>
      </c>
      <c r="D184" s="242">
        <v>1120000000</v>
      </c>
      <c r="E184" s="231" t="s">
        <v>941</v>
      </c>
      <c r="F184" s="257" t="s">
        <v>5</v>
      </c>
      <c r="G184" s="257" t="s">
        <v>5</v>
      </c>
      <c r="H184" s="257"/>
      <c r="I184" s="257" t="s">
        <v>5</v>
      </c>
      <c r="J184" s="257"/>
      <c r="K184" s="103"/>
    </row>
    <row r="185" spans="1:11" x14ac:dyDescent="0.25">
      <c r="A185" s="231" t="s">
        <v>187</v>
      </c>
      <c r="B185" s="241">
        <v>6629022962</v>
      </c>
      <c r="C185" s="241">
        <v>196</v>
      </c>
      <c r="D185" s="242">
        <v>2010800000</v>
      </c>
      <c r="E185" s="231" t="s">
        <v>884</v>
      </c>
      <c r="F185" s="257" t="s">
        <v>5</v>
      </c>
      <c r="G185" s="257" t="s">
        <v>5</v>
      </c>
      <c r="H185" s="257" t="s">
        <v>5</v>
      </c>
      <c r="I185" s="257" t="s">
        <v>5</v>
      </c>
      <c r="J185" s="257"/>
      <c r="K185" s="103"/>
    </row>
    <row r="186" spans="1:11" ht="30" x14ac:dyDescent="0.25">
      <c r="A186" s="231" t="s">
        <v>421</v>
      </c>
      <c r="B186" s="241">
        <v>7706801975</v>
      </c>
      <c r="C186" s="241">
        <v>329348</v>
      </c>
      <c r="D186" s="242">
        <v>3090000000</v>
      </c>
      <c r="E186" s="231" t="s">
        <v>942</v>
      </c>
      <c r="F186" s="257" t="s">
        <v>5</v>
      </c>
      <c r="G186" s="257" t="s">
        <v>5</v>
      </c>
      <c r="H186" s="257"/>
      <c r="I186" s="257" t="s">
        <v>5</v>
      </c>
      <c r="J186" s="257"/>
      <c r="K186" s="103"/>
    </row>
    <row r="187" spans="1:11" ht="45" x14ac:dyDescent="0.25">
      <c r="A187" s="231" t="s">
        <v>389</v>
      </c>
      <c r="B187" s="241">
        <v>4025442583</v>
      </c>
      <c r="C187" s="241">
        <v>390564</v>
      </c>
      <c r="D187" s="242">
        <v>4040000000</v>
      </c>
      <c r="E187" s="231" t="s">
        <v>943</v>
      </c>
      <c r="F187" s="257" t="s">
        <v>5</v>
      </c>
      <c r="G187" s="257" t="s">
        <v>5</v>
      </c>
      <c r="H187" s="257"/>
      <c r="I187" s="257" t="s">
        <v>5</v>
      </c>
      <c r="J187" s="257"/>
      <c r="K187" s="103"/>
    </row>
    <row r="188" spans="1:11" x14ac:dyDescent="0.25">
      <c r="A188" s="231" t="s">
        <v>189</v>
      </c>
      <c r="B188" s="239" t="s">
        <v>242</v>
      </c>
      <c r="C188" s="241">
        <v>86</v>
      </c>
      <c r="D188" s="242">
        <v>2010230700</v>
      </c>
      <c r="E188" s="231" t="s">
        <v>885</v>
      </c>
      <c r="F188" s="257" t="s">
        <v>5</v>
      </c>
      <c r="G188" s="257" t="s">
        <v>5</v>
      </c>
      <c r="H188" s="257" t="s">
        <v>5</v>
      </c>
      <c r="I188" s="257" t="s">
        <v>5</v>
      </c>
      <c r="J188" s="257" t="s">
        <v>5</v>
      </c>
      <c r="K188" s="103"/>
    </row>
    <row r="189" spans="1:11" x14ac:dyDescent="0.25">
      <c r="A189" s="231" t="s">
        <v>692</v>
      </c>
      <c r="B189" s="241">
        <v>7726750415</v>
      </c>
      <c r="C189" s="241">
        <v>366881</v>
      </c>
      <c r="D189" s="242">
        <v>2010911000</v>
      </c>
      <c r="E189" s="231" t="s">
        <v>777</v>
      </c>
      <c r="F189" s="257" t="s">
        <v>5</v>
      </c>
      <c r="G189" s="257" t="s">
        <v>5</v>
      </c>
      <c r="H189" s="257" t="s">
        <v>5</v>
      </c>
      <c r="I189" s="257" t="s">
        <v>5</v>
      </c>
      <c r="J189" s="257"/>
      <c r="K189" s="103"/>
    </row>
    <row r="190" spans="1:11" x14ac:dyDescent="0.25">
      <c r="A190" s="230" t="s">
        <v>519</v>
      </c>
      <c r="B190" s="241">
        <v>7704765961</v>
      </c>
      <c r="C190" s="241">
        <v>362</v>
      </c>
      <c r="D190" s="242">
        <v>2010591306</v>
      </c>
      <c r="E190" s="231" t="s">
        <v>1332</v>
      </c>
      <c r="F190" s="261"/>
      <c r="G190" s="260"/>
      <c r="H190" s="266" t="s">
        <v>1165</v>
      </c>
      <c r="I190" s="266" t="s">
        <v>1165</v>
      </c>
      <c r="J190" s="257"/>
      <c r="K190" s="103"/>
    </row>
    <row r="191" spans="1:11" ht="30" x14ac:dyDescent="0.25">
      <c r="A191" s="231" t="s">
        <v>191</v>
      </c>
      <c r="B191" s="241">
        <v>7706723156</v>
      </c>
      <c r="C191" s="241">
        <v>329</v>
      </c>
      <c r="D191" s="242">
        <v>2010870000</v>
      </c>
      <c r="E191" s="231" t="s">
        <v>886</v>
      </c>
      <c r="F191" s="257" t="s">
        <v>5</v>
      </c>
      <c r="G191" s="257" t="s">
        <v>5</v>
      </c>
      <c r="H191" s="257" t="s">
        <v>5</v>
      </c>
      <c r="I191" s="257" t="s">
        <v>5</v>
      </c>
      <c r="J191" s="257"/>
      <c r="K191" s="103"/>
    </row>
    <row r="192" spans="1:11" ht="30" x14ac:dyDescent="0.25">
      <c r="A192" s="231" t="s">
        <v>193</v>
      </c>
      <c r="B192" s="241">
        <v>7806394392</v>
      </c>
      <c r="C192" s="241">
        <v>197</v>
      </c>
      <c r="D192" s="242">
        <v>2010820000</v>
      </c>
      <c r="E192" s="231" t="s">
        <v>887</v>
      </c>
      <c r="F192" s="257" t="s">
        <v>5</v>
      </c>
      <c r="G192" s="257" t="s">
        <v>5</v>
      </c>
      <c r="H192" s="257" t="s">
        <v>5</v>
      </c>
      <c r="I192" s="257" t="s">
        <v>5</v>
      </c>
      <c r="J192" s="257" t="s">
        <v>5</v>
      </c>
      <c r="K192" s="103"/>
    </row>
    <row r="193" spans="1:11" ht="45" x14ac:dyDescent="0.25">
      <c r="A193" s="231" t="s">
        <v>195</v>
      </c>
      <c r="B193" s="241">
        <v>7723564851</v>
      </c>
      <c r="C193" s="241">
        <v>31</v>
      </c>
      <c r="D193" s="242">
        <v>2010140000</v>
      </c>
      <c r="E193" s="231" t="s">
        <v>888</v>
      </c>
      <c r="F193" s="257" t="s">
        <v>5</v>
      </c>
      <c r="G193" s="257" t="s">
        <v>5</v>
      </c>
      <c r="H193" s="257" t="s">
        <v>5</v>
      </c>
      <c r="I193" s="257" t="s">
        <v>5</v>
      </c>
      <c r="J193" s="257" t="s">
        <v>5</v>
      </c>
      <c r="K193" s="103"/>
    </row>
    <row r="194" spans="1:11" x14ac:dyDescent="0.25">
      <c r="A194" s="231" t="s">
        <v>384</v>
      </c>
      <c r="B194" s="241">
        <v>5024076079</v>
      </c>
      <c r="C194" s="241">
        <v>271</v>
      </c>
      <c r="D194" s="242">
        <v>2010290000</v>
      </c>
      <c r="E194" s="231" t="s">
        <v>889</v>
      </c>
      <c r="F194" s="257" t="s">
        <v>5</v>
      </c>
      <c r="G194" s="257" t="s">
        <v>5</v>
      </c>
      <c r="H194" s="257" t="s">
        <v>5</v>
      </c>
      <c r="I194" s="257" t="s">
        <v>5</v>
      </c>
      <c r="J194" s="257"/>
      <c r="K194" s="103"/>
    </row>
    <row r="195" spans="1:11" x14ac:dyDescent="0.25">
      <c r="A195" s="231" t="s">
        <v>528</v>
      </c>
      <c r="B195" s="241">
        <v>3801085668</v>
      </c>
      <c r="C195" s="241">
        <v>122</v>
      </c>
      <c r="D195" s="242">
        <v>2010240900</v>
      </c>
      <c r="E195" s="241" t="s">
        <v>1333</v>
      </c>
      <c r="F195" s="261"/>
      <c r="G195" s="260"/>
      <c r="H195" s="266" t="s">
        <v>1165</v>
      </c>
      <c r="I195" s="266" t="s">
        <v>1165</v>
      </c>
      <c r="J195" s="257"/>
      <c r="K195" s="103"/>
    </row>
    <row r="196" spans="1:11" x14ac:dyDescent="0.25">
      <c r="A196" s="230" t="s">
        <v>372</v>
      </c>
      <c r="B196" s="241">
        <v>7715470328</v>
      </c>
      <c r="C196" s="241">
        <v>395865</v>
      </c>
      <c r="D196" s="242">
        <v>6080000000</v>
      </c>
      <c r="E196" s="231" t="s">
        <v>945</v>
      </c>
      <c r="F196" s="257" t="s">
        <v>5</v>
      </c>
      <c r="G196" s="257" t="s">
        <v>5</v>
      </c>
      <c r="H196" s="265" t="s">
        <v>5</v>
      </c>
      <c r="I196" s="257" t="s">
        <v>5</v>
      </c>
      <c r="J196" s="257"/>
      <c r="K196" s="103"/>
    </row>
    <row r="197" spans="1:11" x14ac:dyDescent="0.25">
      <c r="A197" s="231" t="s">
        <v>197</v>
      </c>
      <c r="B197" s="241">
        <v>1829008035</v>
      </c>
      <c r="C197" s="241">
        <v>71</v>
      </c>
      <c r="D197" s="242">
        <v>2010230300</v>
      </c>
      <c r="E197" s="231" t="s">
        <v>890</v>
      </c>
      <c r="F197" s="257" t="s">
        <v>5</v>
      </c>
      <c r="G197" s="257" t="s">
        <v>5</v>
      </c>
      <c r="H197" s="257" t="s">
        <v>5</v>
      </c>
      <c r="I197" s="257" t="s">
        <v>5</v>
      </c>
      <c r="J197" s="257" t="s">
        <v>5</v>
      </c>
      <c r="K197" s="103"/>
    </row>
    <row r="198" spans="1:11" x14ac:dyDescent="0.25">
      <c r="A198" s="231" t="s">
        <v>1252</v>
      </c>
      <c r="B198" s="241">
        <v>7734269417</v>
      </c>
      <c r="C198" s="241">
        <v>204687</v>
      </c>
      <c r="D198" s="242">
        <v>5160000000</v>
      </c>
      <c r="E198" s="249" t="s">
        <v>1467</v>
      </c>
      <c r="F198" s="262"/>
      <c r="G198" s="260"/>
      <c r="H198" s="262"/>
      <c r="I198" s="262" t="s">
        <v>1153</v>
      </c>
      <c r="J198" s="257"/>
      <c r="K198" s="257"/>
    </row>
    <row r="199" spans="1:11" x14ac:dyDescent="0.25">
      <c r="A199" s="231" t="s">
        <v>199</v>
      </c>
      <c r="B199" s="241">
        <v>5053055010</v>
      </c>
      <c r="C199" s="241">
        <v>54</v>
      </c>
      <c r="D199" s="242">
        <v>2010230110</v>
      </c>
      <c r="E199" s="231" t="s">
        <v>760</v>
      </c>
      <c r="F199" s="257" t="s">
        <v>5</v>
      </c>
      <c r="G199" s="260"/>
      <c r="H199" s="257" t="s">
        <v>5</v>
      </c>
      <c r="I199" s="257" t="s">
        <v>5</v>
      </c>
      <c r="J199" s="257"/>
      <c r="K199" s="103"/>
    </row>
    <row r="200" spans="1:11" x14ac:dyDescent="0.25">
      <c r="A200" s="231" t="s">
        <v>201</v>
      </c>
      <c r="B200" s="241">
        <v>6629026420</v>
      </c>
      <c r="C200" s="241">
        <v>190116</v>
      </c>
      <c r="D200" s="242">
        <v>2010800800</v>
      </c>
      <c r="E200" s="231" t="s">
        <v>761</v>
      </c>
      <c r="F200" s="257" t="s">
        <v>5</v>
      </c>
      <c r="G200" s="257" t="s">
        <v>5</v>
      </c>
      <c r="H200" s="257" t="s">
        <v>5</v>
      </c>
      <c r="I200" s="257" t="s">
        <v>5</v>
      </c>
      <c r="J200" s="257"/>
      <c r="K200" s="103"/>
    </row>
    <row r="201" spans="1:11" x14ac:dyDescent="0.25">
      <c r="A201" s="231" t="s">
        <v>203</v>
      </c>
      <c r="B201" s="241">
        <v>1402047530</v>
      </c>
      <c r="C201" s="241">
        <v>21</v>
      </c>
      <c r="D201" s="242">
        <v>2010020400</v>
      </c>
      <c r="E201" s="231" t="s">
        <v>891</v>
      </c>
      <c r="F201" s="257" t="s">
        <v>5</v>
      </c>
      <c r="G201" s="257" t="s">
        <v>5</v>
      </c>
      <c r="H201" s="257" t="s">
        <v>5</v>
      </c>
      <c r="I201" s="257" t="s">
        <v>5</v>
      </c>
      <c r="J201" s="257"/>
      <c r="K201" s="103"/>
    </row>
    <row r="202" spans="1:11" x14ac:dyDescent="0.25">
      <c r="A202" s="231" t="s">
        <v>493</v>
      </c>
      <c r="B202" s="241">
        <v>1402048660</v>
      </c>
      <c r="C202" s="241">
        <v>330</v>
      </c>
      <c r="D202" s="242">
        <v>2060000000</v>
      </c>
      <c r="E202" s="231" t="s">
        <v>1334</v>
      </c>
      <c r="F202" s="257" t="s">
        <v>5</v>
      </c>
      <c r="G202" s="257" t="s">
        <v>5</v>
      </c>
      <c r="H202" s="257" t="s">
        <v>1172</v>
      </c>
      <c r="I202" s="257"/>
      <c r="J202" s="257"/>
      <c r="K202" s="103"/>
    </row>
    <row r="203" spans="1:11" x14ac:dyDescent="0.25">
      <c r="A203" s="231" t="s">
        <v>403</v>
      </c>
      <c r="B203" s="241">
        <v>2901255495</v>
      </c>
      <c r="C203" s="241">
        <v>390341</v>
      </c>
      <c r="D203" s="242">
        <v>1140000000</v>
      </c>
      <c r="E203" s="231" t="s">
        <v>946</v>
      </c>
      <c r="F203" s="257" t="s">
        <v>5</v>
      </c>
      <c r="G203" s="257" t="s">
        <v>5</v>
      </c>
      <c r="H203" s="257"/>
      <c r="I203" s="257" t="s">
        <v>5</v>
      </c>
      <c r="J203" s="257"/>
      <c r="K203" s="103"/>
    </row>
    <row r="204" spans="1:11" ht="30" x14ac:dyDescent="0.25">
      <c r="A204" s="231" t="s">
        <v>402</v>
      </c>
      <c r="B204" s="241">
        <v>7724313681</v>
      </c>
      <c r="C204" s="241">
        <v>396021</v>
      </c>
      <c r="D204" s="242">
        <v>4100000000</v>
      </c>
      <c r="E204" s="231" t="s">
        <v>947</v>
      </c>
      <c r="F204" s="257" t="s">
        <v>5</v>
      </c>
      <c r="G204" s="257" t="s">
        <v>5</v>
      </c>
      <c r="H204" s="257"/>
      <c r="I204" s="257" t="s">
        <v>5</v>
      </c>
      <c r="J204" s="257"/>
      <c r="K204" s="103"/>
    </row>
    <row r="205" spans="1:11" x14ac:dyDescent="0.25">
      <c r="A205" s="230" t="s">
        <v>205</v>
      </c>
      <c r="B205" s="241">
        <v>2106005156</v>
      </c>
      <c r="C205" s="241">
        <v>361</v>
      </c>
      <c r="D205" s="242">
        <v>2010230943</v>
      </c>
      <c r="E205" s="231" t="s">
        <v>892</v>
      </c>
      <c r="F205" s="257" t="s">
        <v>5</v>
      </c>
      <c r="G205" s="257" t="s">
        <v>5</v>
      </c>
      <c r="H205" s="257" t="s">
        <v>5</v>
      </c>
      <c r="I205" s="257" t="s">
        <v>5</v>
      </c>
      <c r="J205" s="257"/>
      <c r="K205" s="103"/>
    </row>
    <row r="206" spans="1:11" x14ac:dyDescent="0.25">
      <c r="A206" s="231" t="s">
        <v>207</v>
      </c>
      <c r="B206" s="241">
        <v>7718083574</v>
      </c>
      <c r="C206" s="241">
        <v>136</v>
      </c>
      <c r="D206" s="242">
        <v>2010270000</v>
      </c>
      <c r="E206" s="231" t="s">
        <v>893</v>
      </c>
      <c r="F206" s="257" t="s">
        <v>5</v>
      </c>
      <c r="G206" s="257" t="s">
        <v>5</v>
      </c>
      <c r="H206" s="257"/>
      <c r="I206" s="257" t="s">
        <v>5</v>
      </c>
      <c r="J206" s="257"/>
      <c r="K206" s="103"/>
    </row>
    <row r="207" spans="1:11" ht="30" x14ac:dyDescent="0.25">
      <c r="A207" s="231" t="s">
        <v>209</v>
      </c>
      <c r="B207" s="241">
        <v>5035037441</v>
      </c>
      <c r="C207" s="241">
        <v>198</v>
      </c>
      <c r="D207" s="242">
        <v>2010830000</v>
      </c>
      <c r="E207" s="231" t="s">
        <v>894</v>
      </c>
      <c r="F207" s="257" t="s">
        <v>5</v>
      </c>
      <c r="G207" s="260"/>
      <c r="H207" s="257" t="s">
        <v>5</v>
      </c>
      <c r="I207" s="257" t="s">
        <v>5</v>
      </c>
      <c r="J207" s="257"/>
      <c r="K207" s="103"/>
    </row>
    <row r="208" spans="1:11" ht="30" x14ac:dyDescent="0.25">
      <c r="A208" s="231" t="s">
        <v>211</v>
      </c>
      <c r="B208" s="241">
        <v>2453013555</v>
      </c>
      <c r="C208" s="241">
        <v>200</v>
      </c>
      <c r="D208" s="242">
        <v>2010840000</v>
      </c>
      <c r="E208" s="231" t="s">
        <v>895</v>
      </c>
      <c r="F208" s="267" t="s">
        <v>5</v>
      </c>
      <c r="G208" s="267" t="s">
        <v>5</v>
      </c>
      <c r="H208" s="267" t="s">
        <v>5</v>
      </c>
      <c r="I208" s="267" t="s">
        <v>5</v>
      </c>
      <c r="J208" s="257" t="s">
        <v>5</v>
      </c>
      <c r="K208" s="103"/>
    </row>
    <row r="209" spans="1:11" x14ac:dyDescent="0.25">
      <c r="A209" s="231" t="s">
        <v>396</v>
      </c>
      <c r="B209" s="241">
        <v>6630002336</v>
      </c>
      <c r="C209" s="241">
        <v>5</v>
      </c>
      <c r="D209" s="242">
        <v>1050000000</v>
      </c>
      <c r="E209" s="236" t="s">
        <v>948</v>
      </c>
      <c r="F209" s="257" t="s">
        <v>5</v>
      </c>
      <c r="G209" s="257" t="s">
        <v>5</v>
      </c>
      <c r="H209" s="257"/>
      <c r="I209" s="257" t="s">
        <v>5</v>
      </c>
      <c r="J209" s="257"/>
      <c r="K209" s="103"/>
    </row>
    <row r="210" spans="1:11" x14ac:dyDescent="0.25">
      <c r="A210" s="230" t="s">
        <v>640</v>
      </c>
      <c r="B210" s="241">
        <v>7459003496</v>
      </c>
      <c r="C210" s="241">
        <v>387083</v>
      </c>
      <c r="D210" s="242">
        <v>2010912000</v>
      </c>
      <c r="E210" s="236" t="s">
        <v>778</v>
      </c>
      <c r="F210" s="257" t="s">
        <v>5</v>
      </c>
      <c r="G210" s="257" t="s">
        <v>5</v>
      </c>
      <c r="H210" s="257" t="s">
        <v>5</v>
      </c>
      <c r="I210" s="257" t="s">
        <v>5</v>
      </c>
      <c r="J210" s="257"/>
      <c r="K210" s="103"/>
    </row>
    <row r="211" spans="1:11" x14ac:dyDescent="0.25">
      <c r="A211" s="232" t="s">
        <v>1173</v>
      </c>
      <c r="B211" s="234" t="s">
        <v>1174</v>
      </c>
      <c r="C211" s="241">
        <v>251789</v>
      </c>
      <c r="D211" s="242">
        <v>2010021520</v>
      </c>
      <c r="E211" s="231" t="s">
        <v>1594</v>
      </c>
      <c r="F211" s="268"/>
      <c r="G211" s="260"/>
      <c r="H211" s="262"/>
      <c r="I211" s="262"/>
      <c r="J211" s="257"/>
      <c r="K211" s="103"/>
    </row>
    <row r="212" spans="1:11" x14ac:dyDescent="0.25">
      <c r="A212" s="231" t="s">
        <v>482</v>
      </c>
      <c r="B212" s="240">
        <v>20092434304</v>
      </c>
      <c r="C212" s="240">
        <v>257652</v>
      </c>
      <c r="D212" s="242">
        <v>2010021501</v>
      </c>
      <c r="E212" s="231" t="s">
        <v>482</v>
      </c>
      <c r="F212" s="268"/>
      <c r="G212" s="260"/>
      <c r="H212" s="262"/>
      <c r="I212" s="262"/>
      <c r="J212" s="257"/>
      <c r="K212" s="103"/>
    </row>
    <row r="213" spans="1:11" x14ac:dyDescent="0.25">
      <c r="A213" s="230" t="s">
        <v>733</v>
      </c>
      <c r="B213" s="233" t="s">
        <v>1177</v>
      </c>
      <c r="C213" s="233">
        <v>230025</v>
      </c>
      <c r="D213" s="242">
        <v>2010021310</v>
      </c>
      <c r="E213" s="231" t="s">
        <v>1335</v>
      </c>
      <c r="F213" s="268"/>
      <c r="G213" s="260"/>
      <c r="H213" s="262"/>
      <c r="I213" s="262"/>
      <c r="J213" s="257"/>
      <c r="K213" s="103"/>
    </row>
    <row r="214" spans="1:11" x14ac:dyDescent="0.25">
      <c r="A214" s="231" t="s">
        <v>677</v>
      </c>
      <c r="B214" s="241" t="s">
        <v>1178</v>
      </c>
      <c r="C214" s="241">
        <v>149623</v>
      </c>
      <c r="D214" s="242">
        <v>2010230913</v>
      </c>
      <c r="E214" s="231" t="s">
        <v>1336</v>
      </c>
      <c r="F214" s="268"/>
      <c r="G214" s="260"/>
      <c r="H214" s="262"/>
      <c r="I214" s="262"/>
      <c r="J214" s="257"/>
      <c r="K214" s="103"/>
    </row>
    <row r="215" spans="1:11" x14ac:dyDescent="0.25">
      <c r="A215" s="232" t="s">
        <v>452</v>
      </c>
      <c r="B215" s="239">
        <v>124215706</v>
      </c>
      <c r="C215" s="239">
        <v>481212</v>
      </c>
      <c r="D215" s="242">
        <v>2010021702</v>
      </c>
      <c r="E215" s="231" t="s">
        <v>452</v>
      </c>
      <c r="F215" s="268"/>
      <c r="G215" s="260"/>
      <c r="H215" s="262"/>
      <c r="I215" s="262"/>
      <c r="J215" s="257"/>
      <c r="K215" s="103"/>
    </row>
    <row r="216" spans="1:11" x14ac:dyDescent="0.25">
      <c r="A216" s="230" t="s">
        <v>454</v>
      </c>
      <c r="B216" s="241">
        <v>138090</v>
      </c>
      <c r="C216" s="241">
        <v>296835</v>
      </c>
      <c r="D216" s="242">
        <v>2010021620</v>
      </c>
      <c r="E216" s="231" t="s">
        <v>454</v>
      </c>
      <c r="F216" s="268"/>
      <c r="G216" s="260"/>
      <c r="H216" s="262"/>
      <c r="I216" s="262"/>
      <c r="J216" s="257"/>
      <c r="K216" s="103"/>
    </row>
    <row r="217" spans="1:11" x14ac:dyDescent="0.25">
      <c r="A217" s="231" t="s">
        <v>724</v>
      </c>
      <c r="B217" s="241" t="s">
        <v>1180</v>
      </c>
      <c r="C217" s="241">
        <v>210119</v>
      </c>
      <c r="D217" s="242">
        <v>2010021630</v>
      </c>
      <c r="E217" s="231" t="s">
        <v>724</v>
      </c>
      <c r="F217" s="268"/>
      <c r="G217" s="260"/>
      <c r="H217" s="262"/>
      <c r="I217" s="262"/>
      <c r="J217" s="257"/>
      <c r="K217" s="103"/>
    </row>
    <row r="218" spans="1:11" x14ac:dyDescent="0.25">
      <c r="A218" s="231" t="s">
        <v>710</v>
      </c>
      <c r="B218" s="241">
        <v>9214145147</v>
      </c>
      <c r="C218" s="241">
        <v>293830</v>
      </c>
      <c r="D218" s="242">
        <v>2010021660</v>
      </c>
      <c r="E218" s="231" t="s">
        <v>710</v>
      </c>
      <c r="F218" s="268"/>
      <c r="G218" s="260"/>
      <c r="H218" s="262"/>
      <c r="I218" s="262"/>
      <c r="J218" s="257"/>
      <c r="K218" s="103"/>
    </row>
    <row r="219" spans="1:11" x14ac:dyDescent="0.25">
      <c r="A219" s="232" t="s">
        <v>485</v>
      </c>
      <c r="B219" s="239">
        <v>882627035</v>
      </c>
      <c r="C219" s="239">
        <v>481209</v>
      </c>
      <c r="D219" s="242">
        <v>2010021703</v>
      </c>
      <c r="E219" s="231" t="s">
        <v>485</v>
      </c>
      <c r="F219" s="268"/>
      <c r="G219" s="260"/>
      <c r="H219" s="262"/>
      <c r="I219" s="262"/>
      <c r="J219" s="257"/>
      <c r="K219" s="103"/>
    </row>
    <row r="220" spans="1:11" x14ac:dyDescent="0.25">
      <c r="A220" s="231" t="s">
        <v>728</v>
      </c>
      <c r="B220" s="233" t="s">
        <v>1181</v>
      </c>
      <c r="C220" s="233">
        <v>296836</v>
      </c>
      <c r="D220" s="242">
        <v>2010021640</v>
      </c>
      <c r="E220" s="231" t="s">
        <v>728</v>
      </c>
      <c r="F220" s="268"/>
      <c r="G220" s="260"/>
      <c r="H220" s="262"/>
      <c r="I220" s="262"/>
      <c r="J220" s="257"/>
      <c r="K220" s="103"/>
    </row>
    <row r="221" spans="1:11" x14ac:dyDescent="0.25">
      <c r="A221" s="230" t="s">
        <v>484</v>
      </c>
      <c r="B221" s="240">
        <v>400132852</v>
      </c>
      <c r="C221" s="240">
        <v>300825</v>
      </c>
      <c r="D221" s="242">
        <v>2010021671</v>
      </c>
      <c r="E221" s="231" t="s">
        <v>484</v>
      </c>
      <c r="F221" s="268"/>
      <c r="G221" s="260"/>
      <c r="H221" s="262"/>
      <c r="I221" s="262"/>
      <c r="J221" s="257"/>
      <c r="K221" s="103"/>
    </row>
    <row r="222" spans="1:11" x14ac:dyDescent="0.25">
      <c r="A222" s="230" t="s">
        <v>721</v>
      </c>
      <c r="B222" s="241">
        <v>7247740</v>
      </c>
      <c r="C222" s="241">
        <v>205526</v>
      </c>
      <c r="D222" s="242">
        <v>2010380200</v>
      </c>
      <c r="E222" s="231" t="s">
        <v>1337</v>
      </c>
      <c r="F222" s="268"/>
      <c r="G222" s="260"/>
      <c r="H222" s="262"/>
      <c r="I222" s="262"/>
      <c r="J222" s="257"/>
      <c r="K222" s="103"/>
    </row>
    <row r="223" spans="1:11" x14ac:dyDescent="0.25">
      <c r="A223" s="230" t="s">
        <v>463</v>
      </c>
      <c r="B223" s="233" t="s">
        <v>1182</v>
      </c>
      <c r="C223" s="233">
        <v>365</v>
      </c>
      <c r="D223" s="242">
        <v>1070010000</v>
      </c>
      <c r="E223" s="231" t="s">
        <v>463</v>
      </c>
      <c r="F223" s="268"/>
      <c r="G223" s="260"/>
      <c r="H223" s="262"/>
      <c r="I223" s="262"/>
      <c r="J223" s="257"/>
      <c r="K223" s="103"/>
    </row>
    <row r="224" spans="1:11" x14ac:dyDescent="0.25">
      <c r="A224" s="230" t="s">
        <v>1595</v>
      </c>
      <c r="B224" s="233">
        <v>858167360</v>
      </c>
      <c r="C224" s="233">
        <v>533917</v>
      </c>
      <c r="D224" s="242">
        <v>2010230958</v>
      </c>
      <c r="E224" s="231" t="s">
        <v>1595</v>
      </c>
      <c r="F224" s="268"/>
      <c r="G224" s="260"/>
      <c r="H224" s="262"/>
      <c r="I224" s="262"/>
      <c r="J224" s="257"/>
      <c r="K224" s="103"/>
    </row>
    <row r="225" spans="1:11" x14ac:dyDescent="0.25">
      <c r="A225" s="230" t="s">
        <v>723</v>
      </c>
      <c r="B225" s="233" t="s">
        <v>1183</v>
      </c>
      <c r="C225" s="233">
        <v>154796</v>
      </c>
      <c r="D225" s="242">
        <v>2010021100</v>
      </c>
      <c r="E225" s="231" t="s">
        <v>1338</v>
      </c>
      <c r="F225" s="268"/>
      <c r="G225" s="260"/>
      <c r="H225" s="262"/>
      <c r="I225" s="262"/>
      <c r="J225" s="257"/>
      <c r="K225" s="103"/>
    </row>
    <row r="226" spans="1:11" x14ac:dyDescent="0.25">
      <c r="A226" s="231" t="s">
        <v>729</v>
      </c>
      <c r="B226" s="233" t="s">
        <v>1184</v>
      </c>
      <c r="C226" s="233">
        <v>296838</v>
      </c>
      <c r="D226" s="242">
        <v>2010021650</v>
      </c>
      <c r="E226" s="231" t="s">
        <v>729</v>
      </c>
      <c r="F226" s="268"/>
      <c r="G226" s="260"/>
      <c r="H226" s="262"/>
      <c r="I226" s="262"/>
      <c r="J226" s="257"/>
      <c r="K226" s="103"/>
    </row>
    <row r="227" spans="1:11" x14ac:dyDescent="0.25">
      <c r="A227" s="232" t="s">
        <v>453</v>
      </c>
      <c r="B227" s="240">
        <v>859064780</v>
      </c>
      <c r="C227" s="241">
        <v>481214</v>
      </c>
      <c r="D227" s="242">
        <v>2010021701</v>
      </c>
      <c r="E227" s="231" t="s">
        <v>453</v>
      </c>
      <c r="F227" s="268"/>
      <c r="G227" s="260"/>
      <c r="H227" s="262"/>
      <c r="I227" s="262"/>
      <c r="J227" s="257"/>
      <c r="K227" s="103"/>
    </row>
    <row r="228" spans="1:11" x14ac:dyDescent="0.25">
      <c r="A228" s="231" t="s">
        <v>1188</v>
      </c>
      <c r="B228" s="241">
        <v>854088325</v>
      </c>
      <c r="C228" s="241">
        <v>474468</v>
      </c>
      <c r="D228" s="242">
        <v>2010021510</v>
      </c>
      <c r="E228" s="231" t="s">
        <v>487</v>
      </c>
      <c r="F228" s="268"/>
      <c r="G228" s="260"/>
      <c r="H228" s="262"/>
      <c r="I228" s="262"/>
      <c r="J228" s="257"/>
      <c r="K228" s="103"/>
    </row>
    <row r="229" spans="1:11" x14ac:dyDescent="0.25">
      <c r="A229" s="231" t="s">
        <v>725</v>
      </c>
      <c r="B229" s="233" t="s">
        <v>1189</v>
      </c>
      <c r="C229" s="233">
        <v>476191</v>
      </c>
      <c r="D229" s="242">
        <v>2010021503</v>
      </c>
      <c r="E229" s="231" t="s">
        <v>725</v>
      </c>
      <c r="F229" s="268"/>
      <c r="G229" s="260"/>
      <c r="H229" s="262"/>
      <c r="I229" s="262"/>
      <c r="J229" s="257"/>
      <c r="K229" s="103"/>
    </row>
    <row r="230" spans="1:11" x14ac:dyDescent="0.25">
      <c r="A230" s="232" t="s">
        <v>1190</v>
      </c>
      <c r="B230" s="241"/>
      <c r="C230" s="241">
        <v>481215</v>
      </c>
      <c r="D230" s="242">
        <v>2010021661</v>
      </c>
      <c r="E230" s="241" t="s">
        <v>1191</v>
      </c>
      <c r="F230" s="268"/>
      <c r="G230" s="260"/>
      <c r="H230" s="262"/>
      <c r="I230" s="262"/>
      <c r="J230" s="257"/>
      <c r="K230" s="103"/>
    </row>
    <row r="231" spans="1:11" x14ac:dyDescent="0.25">
      <c r="A231" s="231" t="s">
        <v>1196</v>
      </c>
      <c r="B231" s="233"/>
      <c r="C231" s="233">
        <v>488812</v>
      </c>
      <c r="D231" s="242">
        <v>2010935000</v>
      </c>
      <c r="E231" s="231" t="s">
        <v>1339</v>
      </c>
      <c r="F231" s="268"/>
      <c r="G231" s="260"/>
      <c r="H231" s="262"/>
      <c r="I231" s="262"/>
      <c r="J231" s="231"/>
      <c r="K231" s="103"/>
    </row>
    <row r="232" spans="1:11" x14ac:dyDescent="0.25">
      <c r="A232" s="231" t="s">
        <v>734</v>
      </c>
      <c r="B232" s="241" t="s">
        <v>1197</v>
      </c>
      <c r="C232" s="241">
        <v>154774</v>
      </c>
      <c r="D232" s="242">
        <v>2010021300</v>
      </c>
      <c r="E232" s="231" t="s">
        <v>1340</v>
      </c>
      <c r="F232" s="268"/>
      <c r="G232" s="260"/>
      <c r="H232" s="262"/>
      <c r="I232" s="262"/>
      <c r="J232" s="257"/>
      <c r="K232" s="103"/>
    </row>
    <row r="233" spans="1:11" x14ac:dyDescent="0.25">
      <c r="A233" s="231" t="s">
        <v>1198</v>
      </c>
      <c r="B233" s="241">
        <v>5036083578</v>
      </c>
      <c r="C233" s="241">
        <v>258</v>
      </c>
      <c r="D233" s="242">
        <v>2010230928</v>
      </c>
      <c r="E233" s="231" t="s">
        <v>1596</v>
      </c>
      <c r="F233" s="268"/>
      <c r="G233" s="260"/>
      <c r="H233" s="262"/>
      <c r="I233" s="262"/>
      <c r="J233" s="257"/>
      <c r="K233" s="103"/>
    </row>
    <row r="234" spans="1:11" x14ac:dyDescent="0.25">
      <c r="A234" s="230" t="s">
        <v>1199</v>
      </c>
      <c r="B234" s="241">
        <v>5035043950</v>
      </c>
      <c r="C234" s="241">
        <v>367912</v>
      </c>
      <c r="D234" s="242">
        <v>2010830300</v>
      </c>
      <c r="E234" s="231" t="s">
        <v>1597</v>
      </c>
      <c r="F234" s="268"/>
      <c r="G234" s="260"/>
      <c r="H234" s="262"/>
      <c r="I234" s="262"/>
      <c r="J234" s="257"/>
      <c r="K234" s="103"/>
    </row>
    <row r="235" spans="1:11" x14ac:dyDescent="0.25">
      <c r="A235" s="231" t="s">
        <v>594</v>
      </c>
      <c r="B235" s="241">
        <v>6143038846</v>
      </c>
      <c r="C235" s="241">
        <v>297557</v>
      </c>
      <c r="D235" s="242">
        <v>2010242640</v>
      </c>
      <c r="E235" s="231" t="s">
        <v>1598</v>
      </c>
      <c r="F235" s="268"/>
      <c r="G235" s="260"/>
      <c r="H235" s="262"/>
      <c r="I235" s="262"/>
      <c r="J235" s="257"/>
      <c r="K235" s="103"/>
    </row>
    <row r="236" spans="1:11" x14ac:dyDescent="0.25">
      <c r="A236" s="231" t="s">
        <v>645</v>
      </c>
      <c r="B236" s="241">
        <v>7530012621</v>
      </c>
      <c r="C236" s="241">
        <v>162559</v>
      </c>
      <c r="D236" s="242">
        <v>2010230405</v>
      </c>
      <c r="E236" s="231" t="s">
        <v>1344</v>
      </c>
      <c r="F236" s="268"/>
      <c r="G236" s="260"/>
      <c r="H236" s="262"/>
      <c r="I236" s="262"/>
      <c r="J236" s="257"/>
      <c r="K236" s="103"/>
    </row>
    <row r="237" spans="1:11" x14ac:dyDescent="0.25">
      <c r="A237" s="231" t="s">
        <v>457</v>
      </c>
      <c r="B237" s="241">
        <v>2080209</v>
      </c>
      <c r="C237" s="241">
        <v>219343</v>
      </c>
      <c r="D237" s="242">
        <v>2010590318</v>
      </c>
      <c r="E237" s="231" t="s">
        <v>1345</v>
      </c>
      <c r="F237" s="268"/>
      <c r="G237" s="260"/>
      <c r="H237" s="262"/>
      <c r="I237" s="262"/>
      <c r="J237" s="257"/>
      <c r="K237" s="103"/>
    </row>
    <row r="238" spans="1:11" x14ac:dyDescent="0.25">
      <c r="A238" s="231" t="s">
        <v>732</v>
      </c>
      <c r="B238" s="241" t="s">
        <v>1200</v>
      </c>
      <c r="C238" s="241">
        <v>219867</v>
      </c>
      <c r="D238" s="242">
        <v>2010021400</v>
      </c>
      <c r="E238" s="231" t="s">
        <v>1346</v>
      </c>
      <c r="F238" s="268"/>
      <c r="G238" s="260"/>
      <c r="H238" s="262"/>
      <c r="I238" s="262"/>
      <c r="J238" s="257"/>
      <c r="K238" s="103"/>
    </row>
    <row r="239" spans="1:11" x14ac:dyDescent="0.25">
      <c r="A239" s="231" t="s">
        <v>602</v>
      </c>
      <c r="B239" s="241">
        <v>6143083535</v>
      </c>
      <c r="C239" s="241">
        <v>365614</v>
      </c>
      <c r="D239" s="242">
        <v>2010242651</v>
      </c>
      <c r="E239" s="231" t="s">
        <v>1599</v>
      </c>
      <c r="F239" s="268"/>
      <c r="G239" s="260"/>
      <c r="H239" s="262"/>
      <c r="I239" s="262"/>
      <c r="J239" s="257"/>
      <c r="K239" s="103"/>
    </row>
    <row r="240" spans="1:11" x14ac:dyDescent="0.25">
      <c r="A240" s="231" t="s">
        <v>1201</v>
      </c>
      <c r="B240" s="241">
        <v>7709733339</v>
      </c>
      <c r="C240" s="241">
        <v>345</v>
      </c>
      <c r="D240" s="242">
        <v>2010591305</v>
      </c>
      <c r="E240" s="231" t="s">
        <v>1348</v>
      </c>
      <c r="F240" s="268"/>
      <c r="G240" s="260"/>
      <c r="H240" s="262"/>
      <c r="I240" s="262"/>
      <c r="J240" s="257"/>
      <c r="K240" s="103"/>
    </row>
    <row r="241" spans="1:11" x14ac:dyDescent="0.25">
      <c r="A241" s="231" t="s">
        <v>659</v>
      </c>
      <c r="B241" s="241">
        <v>7705923730</v>
      </c>
      <c r="C241" s="241">
        <v>179781</v>
      </c>
      <c r="D241" s="242">
        <v>2010591307</v>
      </c>
      <c r="E241" s="231" t="s">
        <v>1349</v>
      </c>
      <c r="F241" s="268"/>
      <c r="G241" s="260"/>
      <c r="H241" s="262"/>
      <c r="I241" s="262"/>
      <c r="J241" s="257"/>
      <c r="K241" s="103"/>
    </row>
    <row r="242" spans="1:11" x14ac:dyDescent="0.25">
      <c r="A242" s="231" t="s">
        <v>621</v>
      </c>
      <c r="B242" s="241">
        <v>6724008446</v>
      </c>
      <c r="C242" s="241">
        <v>297</v>
      </c>
      <c r="D242" s="242">
        <v>2010590800</v>
      </c>
      <c r="E242" s="231" t="s">
        <v>1350</v>
      </c>
      <c r="F242" s="268"/>
      <c r="G242" s="260"/>
      <c r="H242" s="262"/>
      <c r="I242" s="262"/>
      <c r="J242" s="257"/>
      <c r="K242" s="103"/>
    </row>
    <row r="243" spans="1:11" x14ac:dyDescent="0.25">
      <c r="A243" s="231" t="s">
        <v>644</v>
      </c>
      <c r="B243" s="241">
        <v>7530012614</v>
      </c>
      <c r="C243" s="241">
        <v>162226</v>
      </c>
      <c r="D243" s="242">
        <v>2010230406</v>
      </c>
      <c r="E243" s="231" t="s">
        <v>1351</v>
      </c>
      <c r="F243" s="268"/>
      <c r="G243" s="260"/>
      <c r="H243" s="262"/>
      <c r="I243" s="262"/>
      <c r="J243" s="257"/>
      <c r="K243" s="103"/>
    </row>
    <row r="244" spans="1:11" x14ac:dyDescent="0.25">
      <c r="A244" s="231" t="s">
        <v>603</v>
      </c>
      <c r="B244" s="241">
        <v>6439071143</v>
      </c>
      <c r="C244" s="241">
        <v>287</v>
      </c>
      <c r="D244" s="242">
        <v>2010590301</v>
      </c>
      <c r="E244" s="231" t="s">
        <v>1352</v>
      </c>
      <c r="F244" s="268"/>
      <c r="G244" s="260"/>
      <c r="H244" s="262"/>
      <c r="I244" s="262"/>
      <c r="J244" s="257"/>
      <c r="K244" s="103"/>
    </row>
    <row r="245" spans="1:11" x14ac:dyDescent="0.25">
      <c r="A245" s="231" t="s">
        <v>608</v>
      </c>
      <c r="B245" s="241">
        <v>6609007758</v>
      </c>
      <c r="C245" s="241">
        <v>170</v>
      </c>
      <c r="D245" s="242">
        <v>2010590900</v>
      </c>
      <c r="E245" s="231" t="s">
        <v>1353</v>
      </c>
      <c r="F245" s="268"/>
      <c r="G245" s="260"/>
      <c r="H245" s="262"/>
      <c r="I245" s="262"/>
      <c r="J245" s="257"/>
      <c r="K245" s="103"/>
    </row>
    <row r="246" spans="1:11" x14ac:dyDescent="0.25">
      <c r="A246" s="231" t="s">
        <v>1202</v>
      </c>
      <c r="B246" s="241">
        <v>6639019528</v>
      </c>
      <c r="C246" s="241">
        <v>288</v>
      </c>
      <c r="D246" s="242">
        <v>2010590303</v>
      </c>
      <c r="E246" s="231" t="s">
        <v>1354</v>
      </c>
      <c r="F246" s="268"/>
      <c r="G246" s="260"/>
      <c r="H246" s="262"/>
      <c r="I246" s="262"/>
      <c r="J246" s="257"/>
      <c r="K246" s="103"/>
    </row>
    <row r="247" spans="1:11" x14ac:dyDescent="0.25">
      <c r="A247" s="231" t="s">
        <v>505</v>
      </c>
      <c r="B247" s="241">
        <v>2448005630</v>
      </c>
      <c r="C247" s="241">
        <v>211874</v>
      </c>
      <c r="D247" s="242">
        <v>2010840010</v>
      </c>
      <c r="E247" s="231" t="s">
        <v>1355</v>
      </c>
      <c r="F247" s="268"/>
      <c r="G247" s="260"/>
      <c r="H247" s="262"/>
      <c r="I247" s="262"/>
      <c r="J247" s="257"/>
      <c r="K247" s="103"/>
    </row>
    <row r="248" spans="1:11" x14ac:dyDescent="0.25">
      <c r="A248" s="230" t="s">
        <v>593</v>
      </c>
      <c r="B248" s="241">
        <v>5445101362</v>
      </c>
      <c r="C248" s="241">
        <v>62</v>
      </c>
      <c r="D248" s="242">
        <v>2010230201</v>
      </c>
      <c r="E248" s="230" t="s">
        <v>1356</v>
      </c>
      <c r="F248" s="268"/>
      <c r="G248" s="260"/>
      <c r="H248" s="262"/>
      <c r="I248" s="262"/>
      <c r="J248" s="257"/>
      <c r="K248" s="103"/>
    </row>
    <row r="249" spans="1:11" x14ac:dyDescent="0.25">
      <c r="A249" s="231" t="s">
        <v>601</v>
      </c>
      <c r="B249" s="241">
        <v>6143072318</v>
      </c>
      <c r="C249" s="241">
        <v>127283</v>
      </c>
      <c r="D249" s="242">
        <v>2010590305</v>
      </c>
      <c r="E249" s="231" t="s">
        <v>1357</v>
      </c>
      <c r="F249" s="268"/>
      <c r="G249" s="260"/>
      <c r="H249" s="262"/>
      <c r="I249" s="262"/>
      <c r="J249" s="257"/>
      <c r="K249" s="103"/>
    </row>
    <row r="250" spans="1:11" x14ac:dyDescent="0.25">
      <c r="A250" s="231" t="s">
        <v>599</v>
      </c>
      <c r="B250" s="241">
        <v>6143066681</v>
      </c>
      <c r="C250" s="241">
        <v>303</v>
      </c>
      <c r="D250" s="242">
        <v>2010620300</v>
      </c>
      <c r="E250" s="231" t="s">
        <v>1358</v>
      </c>
      <c r="F250" s="269"/>
      <c r="G250" s="260"/>
      <c r="H250" s="262"/>
      <c r="I250" s="262"/>
      <c r="J250" s="257"/>
      <c r="K250" s="103"/>
    </row>
    <row r="251" spans="1:11" ht="30" x14ac:dyDescent="0.25">
      <c r="A251" s="231" t="s">
        <v>1600</v>
      </c>
      <c r="B251" s="241">
        <v>9701098248</v>
      </c>
      <c r="C251" s="241">
        <v>535643</v>
      </c>
      <c r="D251" s="242">
        <v>2010230957</v>
      </c>
      <c r="E251" s="231" t="s">
        <v>1601</v>
      </c>
      <c r="F251" s="269"/>
      <c r="G251" s="260"/>
      <c r="H251" s="262"/>
      <c r="I251" s="262"/>
      <c r="J251" s="257"/>
      <c r="K251" s="103"/>
    </row>
    <row r="252" spans="1:11" ht="45" x14ac:dyDescent="0.25">
      <c r="A252" s="231" t="s">
        <v>1203</v>
      </c>
      <c r="B252" s="241">
        <v>6143059719</v>
      </c>
      <c r="C252" s="241">
        <v>127226</v>
      </c>
      <c r="D252" s="242">
        <v>2010230966</v>
      </c>
      <c r="E252" s="241" t="s">
        <v>1359</v>
      </c>
      <c r="F252" s="268"/>
      <c r="G252" s="260"/>
      <c r="H252" s="262"/>
      <c r="I252" s="262"/>
      <c r="J252" s="257"/>
      <c r="K252" s="103"/>
    </row>
    <row r="253" spans="1:11" x14ac:dyDescent="0.25">
      <c r="A253" s="231" t="s">
        <v>680</v>
      </c>
      <c r="B253" s="241">
        <v>7721566412</v>
      </c>
      <c r="C253" s="241">
        <v>174298</v>
      </c>
      <c r="D253" s="242">
        <v>2010660100</v>
      </c>
      <c r="E253" s="241" t="s">
        <v>1360</v>
      </c>
      <c r="F253" s="268"/>
      <c r="G253" s="260"/>
      <c r="H253" s="262"/>
      <c r="I253" s="262"/>
      <c r="J253" s="257"/>
      <c r="K253" s="103"/>
    </row>
    <row r="254" spans="1:11" ht="30" x14ac:dyDescent="0.25">
      <c r="A254" s="231" t="s">
        <v>575</v>
      </c>
      <c r="B254" s="246">
        <v>5254025015</v>
      </c>
      <c r="C254" s="246">
        <v>213050</v>
      </c>
      <c r="D254" s="242">
        <v>1150000008</v>
      </c>
      <c r="E254" s="241" t="s">
        <v>1361</v>
      </c>
      <c r="F254" s="268"/>
      <c r="G254" s="260"/>
      <c r="H254" s="262"/>
      <c r="I254" s="262"/>
      <c r="J254" s="257"/>
      <c r="K254" s="103"/>
    </row>
    <row r="255" spans="1:11" x14ac:dyDescent="0.25">
      <c r="A255" s="231" t="s">
        <v>564</v>
      </c>
      <c r="B255" s="241">
        <v>5213000558</v>
      </c>
      <c r="C255" s="241">
        <v>253</v>
      </c>
      <c r="D255" s="242">
        <v>2010020901</v>
      </c>
      <c r="E255" s="231" t="s">
        <v>1362</v>
      </c>
      <c r="F255" s="268"/>
      <c r="G255" s="260"/>
      <c r="H255" s="262"/>
      <c r="I255" s="262"/>
      <c r="J255" s="257"/>
      <c r="K255" s="103"/>
    </row>
    <row r="256" spans="1:11" x14ac:dyDescent="0.25">
      <c r="A256" s="231" t="s">
        <v>498</v>
      </c>
      <c r="B256" s="241">
        <v>1837003961</v>
      </c>
      <c r="C256" s="241">
        <v>75</v>
      </c>
      <c r="D256" s="242">
        <v>2010230304</v>
      </c>
      <c r="E256" s="231" t="s">
        <v>1363</v>
      </c>
      <c r="F256" s="268"/>
      <c r="G256" s="260"/>
      <c r="H256" s="262"/>
      <c r="I256" s="262"/>
      <c r="J256" s="257"/>
      <c r="K256" s="103"/>
    </row>
    <row r="257" spans="1:11" ht="45" x14ac:dyDescent="0.25">
      <c r="A257" s="232" t="s">
        <v>488</v>
      </c>
      <c r="B257" s="241">
        <v>1000000001</v>
      </c>
      <c r="C257" s="241">
        <v>481088</v>
      </c>
      <c r="D257" s="242">
        <v>1070020000</v>
      </c>
      <c r="E257" s="241" t="s">
        <v>1364</v>
      </c>
      <c r="F257" s="268"/>
      <c r="G257" s="260"/>
      <c r="H257" s="262"/>
      <c r="I257" s="262"/>
      <c r="J257" s="257"/>
      <c r="K257" s="103"/>
    </row>
    <row r="258" spans="1:11" x14ac:dyDescent="0.25">
      <c r="A258" s="231" t="s">
        <v>537</v>
      </c>
      <c r="B258" s="241">
        <v>4506009051</v>
      </c>
      <c r="C258" s="241">
        <v>153118</v>
      </c>
      <c r="D258" s="242">
        <v>2010230802</v>
      </c>
      <c r="E258" s="231" t="s">
        <v>1365</v>
      </c>
      <c r="F258" s="268"/>
      <c r="G258" s="260"/>
      <c r="H258" s="252"/>
      <c r="I258" s="252"/>
      <c r="J258" s="257"/>
      <c r="K258" s="103"/>
    </row>
    <row r="259" spans="1:11" x14ac:dyDescent="0.25">
      <c r="A259" s="231" t="s">
        <v>614</v>
      </c>
      <c r="B259" s="241">
        <v>6629027216</v>
      </c>
      <c r="C259" s="241">
        <v>213663</v>
      </c>
      <c r="D259" s="242">
        <v>2010800900</v>
      </c>
      <c r="E259" s="231" t="s">
        <v>1366</v>
      </c>
      <c r="F259" s="268"/>
      <c r="G259" s="260"/>
      <c r="H259" s="262"/>
      <c r="I259" s="262"/>
      <c r="J259" s="257"/>
      <c r="K259" s="103"/>
    </row>
    <row r="260" spans="1:11" x14ac:dyDescent="0.25">
      <c r="A260" s="231" t="s">
        <v>620</v>
      </c>
      <c r="B260" s="241">
        <v>6672219595</v>
      </c>
      <c r="C260" s="241">
        <v>256</v>
      </c>
      <c r="D260" s="242">
        <v>2010070000</v>
      </c>
      <c r="E260" s="232" t="s">
        <v>1367</v>
      </c>
      <c r="F260" s="268"/>
      <c r="G260" s="260"/>
      <c r="H260" s="262"/>
      <c r="I260" s="262"/>
      <c r="J260" s="257"/>
      <c r="K260" s="103"/>
    </row>
    <row r="261" spans="1:11" x14ac:dyDescent="0.25">
      <c r="A261" s="230" t="s">
        <v>481</v>
      </c>
      <c r="B261" s="241">
        <v>101553117</v>
      </c>
      <c r="C261" s="241">
        <v>161</v>
      </c>
      <c r="D261" s="242">
        <v>2010480300</v>
      </c>
      <c r="E261" s="231" t="s">
        <v>1602</v>
      </c>
      <c r="F261" s="269"/>
      <c r="G261" s="260"/>
      <c r="H261" s="262"/>
      <c r="I261" s="262"/>
      <c r="J261" s="231"/>
      <c r="K261" s="103"/>
    </row>
    <row r="262" spans="1:11" x14ac:dyDescent="0.25">
      <c r="A262" s="231" t="s">
        <v>653</v>
      </c>
      <c r="B262" s="241">
        <v>7704670879</v>
      </c>
      <c r="C262" s="241">
        <v>155680</v>
      </c>
      <c r="D262" s="242">
        <v>2010590400</v>
      </c>
      <c r="E262" s="231" t="s">
        <v>1369</v>
      </c>
      <c r="F262" s="268"/>
      <c r="G262" s="260"/>
      <c r="H262" s="262"/>
      <c r="I262" s="262"/>
      <c r="J262" s="257" t="s">
        <v>1153</v>
      </c>
      <c r="K262" s="103"/>
    </row>
    <row r="263" spans="1:11" x14ac:dyDescent="0.25">
      <c r="A263" s="231" t="s">
        <v>1204</v>
      </c>
      <c r="B263" s="241">
        <v>7725727702</v>
      </c>
      <c r="C263" s="241">
        <v>269343</v>
      </c>
      <c r="D263" s="242">
        <v>2010830200</v>
      </c>
      <c r="E263" s="231" t="s">
        <v>1370</v>
      </c>
      <c r="F263" s="268"/>
      <c r="G263" s="260"/>
      <c r="H263" s="262"/>
      <c r="I263" s="262"/>
      <c r="J263" s="257"/>
      <c r="K263" s="103"/>
    </row>
    <row r="264" spans="1:11" x14ac:dyDescent="0.25">
      <c r="A264" s="231" t="s">
        <v>604</v>
      </c>
      <c r="B264" s="241">
        <v>6453087730</v>
      </c>
      <c r="C264" s="241">
        <v>201839</v>
      </c>
      <c r="D264" s="241">
        <v>2010601001</v>
      </c>
      <c r="E264" s="231" t="s">
        <v>1603</v>
      </c>
      <c r="F264" s="268"/>
      <c r="G264" s="260"/>
      <c r="H264" s="262"/>
      <c r="I264" s="262"/>
      <c r="J264" s="257"/>
      <c r="K264" s="103"/>
    </row>
    <row r="265" spans="1:11" x14ac:dyDescent="0.25">
      <c r="A265" s="231" t="s">
        <v>518</v>
      </c>
      <c r="B265" s="241">
        <v>3329032065</v>
      </c>
      <c r="C265" s="241">
        <v>317836</v>
      </c>
      <c r="D265" s="242">
        <v>2010231201</v>
      </c>
      <c r="E265" s="231" t="s">
        <v>1372</v>
      </c>
      <c r="F265" s="268"/>
      <c r="G265" s="260"/>
      <c r="H265" s="262"/>
      <c r="I265" s="262"/>
      <c r="J265" s="257"/>
      <c r="K265" s="103"/>
    </row>
    <row r="266" spans="1:11" x14ac:dyDescent="0.25">
      <c r="A266" s="231" t="s">
        <v>565</v>
      </c>
      <c r="B266" s="241">
        <v>5213004023</v>
      </c>
      <c r="C266" s="241">
        <v>25</v>
      </c>
      <c r="D266" s="242">
        <v>2010020900</v>
      </c>
      <c r="E266" s="231" t="s">
        <v>1373</v>
      </c>
      <c r="F266" s="268"/>
      <c r="G266" s="260"/>
      <c r="H266" s="262"/>
      <c r="I266" s="262"/>
      <c r="J266" s="257"/>
      <c r="K266" s="103"/>
    </row>
    <row r="267" spans="1:11" x14ac:dyDescent="0.25">
      <c r="A267" s="231" t="s">
        <v>1205</v>
      </c>
      <c r="B267" s="241">
        <v>3329064081</v>
      </c>
      <c r="C267" s="241">
        <v>199121</v>
      </c>
      <c r="D267" s="242">
        <v>2010440100</v>
      </c>
      <c r="E267" s="231" t="s">
        <v>1374</v>
      </c>
      <c r="F267" s="268"/>
      <c r="G267" s="260"/>
      <c r="H267" s="262"/>
      <c r="I267" s="262"/>
      <c r="J267" s="257"/>
      <c r="K267" s="103"/>
    </row>
    <row r="268" spans="1:11" x14ac:dyDescent="0.25">
      <c r="A268" s="231" t="s">
        <v>542</v>
      </c>
      <c r="B268" s="241">
        <v>5010036527</v>
      </c>
      <c r="C268" s="241">
        <v>284</v>
      </c>
      <c r="D268" s="242">
        <v>2010560000</v>
      </c>
      <c r="E268" s="231" t="s">
        <v>1375</v>
      </c>
      <c r="F268" s="268"/>
      <c r="G268" s="260"/>
      <c r="H268" s="252"/>
      <c r="I268" s="252"/>
      <c r="J268" s="257"/>
      <c r="K268" s="103"/>
    </row>
    <row r="269" spans="1:11" x14ac:dyDescent="0.25">
      <c r="A269" s="231" t="s">
        <v>624</v>
      </c>
      <c r="B269" s="241">
        <v>6916015990</v>
      </c>
      <c r="C269" s="241">
        <v>132232</v>
      </c>
      <c r="D269" s="242">
        <v>2010590306</v>
      </c>
      <c r="E269" s="231" t="s">
        <v>1376</v>
      </c>
      <c r="F269" s="268"/>
      <c r="G269" s="260"/>
      <c r="H269" s="262"/>
      <c r="I269" s="262"/>
      <c r="J269" s="257"/>
      <c r="K269" s="103"/>
    </row>
    <row r="270" spans="1:11" ht="30" x14ac:dyDescent="0.25">
      <c r="A270" s="230" t="s">
        <v>717</v>
      </c>
      <c r="B270" s="240">
        <v>110106102189908</v>
      </c>
      <c r="C270" s="240">
        <v>306003</v>
      </c>
      <c r="D270" s="242">
        <v>2010480200</v>
      </c>
      <c r="E270" s="231" t="s">
        <v>1604</v>
      </c>
      <c r="F270" s="268"/>
      <c r="G270" s="260"/>
      <c r="H270" s="262"/>
      <c r="I270" s="262"/>
      <c r="J270" s="257"/>
      <c r="K270" s="103"/>
    </row>
    <row r="271" spans="1:11" x14ac:dyDescent="0.25">
      <c r="A271" s="231" t="s">
        <v>1208</v>
      </c>
      <c r="B271" s="241">
        <v>5410043399</v>
      </c>
      <c r="C271" s="241">
        <v>222683</v>
      </c>
      <c r="D271" s="242">
        <v>2010230212</v>
      </c>
      <c r="E271" s="231" t="s">
        <v>1378</v>
      </c>
      <c r="F271" s="268"/>
      <c r="G271" s="260"/>
      <c r="H271" s="262"/>
      <c r="I271" s="262"/>
      <c r="J271" s="257"/>
      <c r="K271" s="103"/>
    </row>
    <row r="272" spans="1:11" x14ac:dyDescent="0.25">
      <c r="A272" s="231" t="s">
        <v>1209</v>
      </c>
      <c r="B272" s="241">
        <v>3305709037</v>
      </c>
      <c r="C272" s="241">
        <v>172959</v>
      </c>
      <c r="D272" s="242">
        <v>2010240700</v>
      </c>
      <c r="E272" s="231" t="s">
        <v>1379</v>
      </c>
      <c r="F272" s="268"/>
      <c r="G272" s="260"/>
      <c r="H272" s="262"/>
      <c r="I272" s="262"/>
      <c r="J272" s="257"/>
      <c r="K272" s="103"/>
    </row>
    <row r="273" spans="1:11" x14ac:dyDescent="0.25">
      <c r="A273" s="231" t="s">
        <v>517</v>
      </c>
      <c r="B273" s="241">
        <v>3305709196</v>
      </c>
      <c r="C273" s="241">
        <v>199315</v>
      </c>
      <c r="D273" s="242">
        <v>2010240601</v>
      </c>
      <c r="E273" s="231" t="s">
        <v>1380</v>
      </c>
      <c r="F273" s="268"/>
      <c r="G273" s="260"/>
      <c r="H273" s="262"/>
      <c r="I273" s="262"/>
      <c r="J273" s="257"/>
      <c r="K273" s="103"/>
    </row>
    <row r="274" spans="1:11" x14ac:dyDescent="0.25">
      <c r="A274" s="231" t="s">
        <v>1210</v>
      </c>
      <c r="B274" s="241">
        <v>5117065288</v>
      </c>
      <c r="C274" s="241">
        <v>290</v>
      </c>
      <c r="D274" s="242">
        <v>2010590307</v>
      </c>
      <c r="E274" s="231" t="s">
        <v>1381</v>
      </c>
      <c r="F274" s="269"/>
      <c r="G274" s="260"/>
      <c r="H274" s="262"/>
      <c r="I274" s="262"/>
      <c r="J274" s="257"/>
      <c r="K274" s="103"/>
    </row>
    <row r="275" spans="1:11" x14ac:dyDescent="0.25">
      <c r="A275" s="230" t="s">
        <v>1211</v>
      </c>
      <c r="B275" s="241">
        <v>7024032205</v>
      </c>
      <c r="C275" s="241">
        <v>169278</v>
      </c>
      <c r="D275" s="242">
        <v>2010780300</v>
      </c>
      <c r="E275" s="231" t="s">
        <v>1382</v>
      </c>
      <c r="F275" s="268"/>
      <c r="G275" s="260"/>
      <c r="H275" s="262"/>
      <c r="I275" s="262"/>
      <c r="J275" s="257"/>
      <c r="K275" s="103"/>
    </row>
    <row r="276" spans="1:11" x14ac:dyDescent="0.25">
      <c r="A276" s="231" t="s">
        <v>580</v>
      </c>
      <c r="B276" s="241">
        <v>5254082616</v>
      </c>
      <c r="C276" s="241">
        <v>39</v>
      </c>
      <c r="D276" s="242">
        <v>2010150800</v>
      </c>
      <c r="E276" s="231" t="s">
        <v>1384</v>
      </c>
      <c r="F276" s="268"/>
      <c r="G276" s="260"/>
      <c r="H276" s="262"/>
      <c r="I276" s="262"/>
      <c r="J276" s="257"/>
      <c r="K276" s="103"/>
    </row>
    <row r="277" spans="1:11" x14ac:dyDescent="0.25">
      <c r="A277" s="231" t="s">
        <v>539</v>
      </c>
      <c r="B277" s="241">
        <v>4634010454</v>
      </c>
      <c r="C277" s="241">
        <v>291</v>
      </c>
      <c r="D277" s="242">
        <v>2010590308</v>
      </c>
      <c r="E277" s="231" t="s">
        <v>1385</v>
      </c>
      <c r="F277" s="268"/>
      <c r="G277" s="260"/>
      <c r="H277" s="262"/>
      <c r="I277" s="262"/>
      <c r="J277" s="257"/>
      <c r="K277" s="103"/>
    </row>
    <row r="278" spans="1:11" x14ac:dyDescent="0.25">
      <c r="A278" s="231" t="s">
        <v>533</v>
      </c>
      <c r="B278" s="241">
        <v>4007017120</v>
      </c>
      <c r="C278" s="241">
        <v>284547</v>
      </c>
      <c r="D278" s="242">
        <v>2010290010</v>
      </c>
      <c r="E278" s="231" t="s">
        <v>1386</v>
      </c>
      <c r="F278" s="268"/>
      <c r="G278" s="260"/>
      <c r="H278" s="262"/>
      <c r="I278" s="262"/>
      <c r="J278" s="257"/>
      <c r="K278" s="103"/>
    </row>
    <row r="279" spans="1:11" x14ac:dyDescent="0.25">
      <c r="A279" s="231" t="s">
        <v>540</v>
      </c>
      <c r="B279" s="241">
        <v>4714023385</v>
      </c>
      <c r="C279" s="241">
        <v>292</v>
      </c>
      <c r="D279" s="242">
        <v>2010590309</v>
      </c>
      <c r="E279" s="231" t="s">
        <v>1387</v>
      </c>
      <c r="F279" s="268"/>
      <c r="G279" s="260"/>
      <c r="H279" s="252"/>
      <c r="I279" s="252"/>
      <c r="J279" s="257"/>
      <c r="K279" s="103"/>
    </row>
    <row r="280" spans="1:11" ht="30" x14ac:dyDescent="0.25">
      <c r="A280" s="230" t="s">
        <v>546</v>
      </c>
      <c r="B280" s="241">
        <v>5031009115</v>
      </c>
      <c r="C280" s="241">
        <v>47</v>
      </c>
      <c r="D280" s="242">
        <v>2010230101</v>
      </c>
      <c r="E280" s="230" t="s">
        <v>1388</v>
      </c>
      <c r="F280" s="268"/>
      <c r="G280" s="260"/>
      <c r="H280" s="262"/>
      <c r="I280" s="262"/>
      <c r="J280" s="257"/>
      <c r="K280" s="103"/>
    </row>
    <row r="281" spans="1:11" x14ac:dyDescent="0.25">
      <c r="A281" s="231" t="s">
        <v>492</v>
      </c>
      <c r="B281" s="241">
        <v>1402046871</v>
      </c>
      <c r="C281" s="241">
        <v>22</v>
      </c>
      <c r="D281" s="242">
        <v>2010020500</v>
      </c>
      <c r="E281" s="231" t="s">
        <v>1389</v>
      </c>
      <c r="F281" s="268"/>
      <c r="G281" s="260"/>
      <c r="H281" s="262"/>
      <c r="I281" s="262"/>
      <c r="J281" s="257"/>
      <c r="K281" s="103"/>
    </row>
    <row r="282" spans="1:11" x14ac:dyDescent="0.25">
      <c r="A282" s="231" t="s">
        <v>597</v>
      </c>
      <c r="B282" s="241">
        <v>6143057983</v>
      </c>
      <c r="C282" s="241">
        <v>184628</v>
      </c>
      <c r="D282" s="242">
        <v>2010242650</v>
      </c>
      <c r="E282" s="231" t="s">
        <v>1605</v>
      </c>
      <c r="F282" s="269"/>
      <c r="G282" s="260"/>
      <c r="H282" s="262"/>
      <c r="I282" s="262"/>
      <c r="J282" s="257"/>
      <c r="K282" s="103"/>
    </row>
    <row r="283" spans="1:11" x14ac:dyDescent="0.25">
      <c r="A283" s="231" t="s">
        <v>1214</v>
      </c>
      <c r="B283" s="241">
        <v>6629026340</v>
      </c>
      <c r="C283" s="241">
        <v>193100</v>
      </c>
      <c r="D283" s="242">
        <v>2010800600</v>
      </c>
      <c r="E283" s="231" t="s">
        <v>1391</v>
      </c>
      <c r="F283" s="268"/>
      <c r="G283" s="260"/>
      <c r="H283" s="262"/>
      <c r="I283" s="262"/>
      <c r="J283" s="257"/>
      <c r="K283" s="103"/>
    </row>
    <row r="284" spans="1:11" ht="30" x14ac:dyDescent="0.25">
      <c r="A284" s="231" t="s">
        <v>638</v>
      </c>
      <c r="B284" s="241">
        <v>7423024076</v>
      </c>
      <c r="C284" s="241">
        <v>399172</v>
      </c>
      <c r="D284" s="241">
        <v>1110000006</v>
      </c>
      <c r="E284" s="231" t="s">
        <v>1606</v>
      </c>
      <c r="F284" s="268"/>
      <c r="G284" s="260"/>
      <c r="H284" s="262"/>
      <c r="I284" s="262"/>
      <c r="J284" s="257"/>
      <c r="K284" s="103"/>
    </row>
    <row r="285" spans="1:11" x14ac:dyDescent="0.25">
      <c r="A285" s="231" t="s">
        <v>529</v>
      </c>
      <c r="B285" s="241">
        <v>3801091245</v>
      </c>
      <c r="C285" s="241">
        <v>128</v>
      </c>
      <c r="D285" s="242">
        <v>2010241700</v>
      </c>
      <c r="E285" s="231" t="s">
        <v>1393</v>
      </c>
      <c r="F285" s="268"/>
      <c r="G285" s="260"/>
      <c r="H285" s="262"/>
      <c r="I285" s="262"/>
      <c r="J285" s="257"/>
      <c r="K285" s="103"/>
    </row>
    <row r="286" spans="1:11" x14ac:dyDescent="0.25">
      <c r="A286" s="231" t="s">
        <v>587</v>
      </c>
      <c r="B286" s="241">
        <v>5410027319</v>
      </c>
      <c r="C286" s="241">
        <v>69</v>
      </c>
      <c r="D286" s="242">
        <v>2010230209</v>
      </c>
      <c r="E286" s="231" t="s">
        <v>1394</v>
      </c>
      <c r="F286" s="268"/>
      <c r="G286" s="260"/>
      <c r="H286" s="262"/>
      <c r="I286" s="262"/>
      <c r="J286" s="257"/>
      <c r="K286" s="103"/>
    </row>
    <row r="287" spans="1:11" ht="30" x14ac:dyDescent="0.25">
      <c r="A287" s="231" t="s">
        <v>1215</v>
      </c>
      <c r="B287" s="241">
        <v>5019021966</v>
      </c>
      <c r="C287" s="241">
        <v>314</v>
      </c>
      <c r="D287" s="242">
        <v>2010670100</v>
      </c>
      <c r="E287" s="231" t="s">
        <v>1395</v>
      </c>
      <c r="F287" s="268"/>
      <c r="G287" s="260"/>
      <c r="H287" s="262"/>
      <c r="I287" s="262"/>
      <c r="J287" s="257"/>
      <c r="K287" s="103"/>
    </row>
    <row r="288" spans="1:11" x14ac:dyDescent="0.25">
      <c r="A288" s="231" t="s">
        <v>523</v>
      </c>
      <c r="B288" s="241">
        <v>3651008478</v>
      </c>
      <c r="C288" s="241">
        <v>293</v>
      </c>
      <c r="D288" s="242">
        <v>2010590310</v>
      </c>
      <c r="E288" s="231" t="s">
        <v>1396</v>
      </c>
      <c r="F288" s="268"/>
      <c r="G288" s="260"/>
      <c r="H288" s="262"/>
      <c r="I288" s="262"/>
      <c r="J288" s="257"/>
      <c r="K288" s="103"/>
    </row>
    <row r="289" spans="1:11" x14ac:dyDescent="0.25">
      <c r="A289" s="231" t="s">
        <v>1216</v>
      </c>
      <c r="B289" s="241">
        <v>7734667104</v>
      </c>
      <c r="C289" s="241">
        <v>225805</v>
      </c>
      <c r="D289" s="242">
        <v>2010403000</v>
      </c>
      <c r="E289" s="231" t="s">
        <v>1397</v>
      </c>
      <c r="F289" s="268"/>
      <c r="G289" s="260"/>
      <c r="H289" s="262"/>
      <c r="I289" s="262"/>
      <c r="J289" s="257"/>
      <c r="K289" s="103"/>
    </row>
    <row r="290" spans="1:11" ht="30" x14ac:dyDescent="0.25">
      <c r="A290" s="230" t="s">
        <v>1217</v>
      </c>
      <c r="B290" s="241">
        <v>7734653790</v>
      </c>
      <c r="C290" s="241">
        <v>204504</v>
      </c>
      <c r="D290" s="242">
        <v>2010402000</v>
      </c>
      <c r="E290" s="231" t="s">
        <v>1398</v>
      </c>
      <c r="F290" s="268"/>
      <c r="G290" s="260"/>
      <c r="H290" s="262"/>
      <c r="I290" s="262"/>
      <c r="J290" s="257"/>
      <c r="K290" s="103"/>
    </row>
    <row r="291" spans="1:11" x14ac:dyDescent="0.25">
      <c r="A291" s="231" t="s">
        <v>657</v>
      </c>
      <c r="B291" s="241">
        <v>7705849332</v>
      </c>
      <c r="C291" s="241">
        <v>26</v>
      </c>
      <c r="D291" s="242">
        <v>2010021000</v>
      </c>
      <c r="E291" s="231" t="s">
        <v>1607</v>
      </c>
      <c r="F291" s="268"/>
      <c r="G291" s="260"/>
      <c r="H291" s="262"/>
      <c r="I291" s="262"/>
      <c r="J291" s="257" t="s">
        <v>1153</v>
      </c>
      <c r="K291" s="103"/>
    </row>
    <row r="292" spans="1:11" x14ac:dyDescent="0.25">
      <c r="A292" s="231" t="s">
        <v>1218</v>
      </c>
      <c r="B292" s="241">
        <v>2452044014</v>
      </c>
      <c r="C292" s="241">
        <v>462826</v>
      </c>
      <c r="D292" s="242">
        <v>3020060000</v>
      </c>
      <c r="E292" s="241" t="s">
        <v>1400</v>
      </c>
      <c r="F292" s="268"/>
      <c r="G292" s="260"/>
      <c r="H292" s="262"/>
      <c r="I292" s="262"/>
      <c r="J292" s="257"/>
      <c r="K292" s="103"/>
    </row>
    <row r="293" spans="1:11" ht="45" x14ac:dyDescent="0.25">
      <c r="A293" s="231" t="s">
        <v>554</v>
      </c>
      <c r="B293" s="241">
        <v>5047125572</v>
      </c>
      <c r="C293" s="241">
        <v>215147</v>
      </c>
      <c r="D293" s="242">
        <v>2010730000</v>
      </c>
      <c r="E293" s="231" t="s">
        <v>1401</v>
      </c>
      <c r="F293" s="268"/>
      <c r="G293" s="260"/>
      <c r="H293" s="262"/>
      <c r="I293" s="262"/>
      <c r="J293" s="257"/>
      <c r="K293" s="103"/>
    </row>
    <row r="294" spans="1:11" x14ac:dyDescent="0.25">
      <c r="A294" s="231" t="s">
        <v>1219</v>
      </c>
      <c r="B294" s="241">
        <v>7817323763</v>
      </c>
      <c r="C294" s="241">
        <v>222715</v>
      </c>
      <c r="D294" s="242">
        <v>2010231022</v>
      </c>
      <c r="E294" s="241" t="s">
        <v>1402</v>
      </c>
      <c r="F294" s="268"/>
      <c r="G294" s="260"/>
      <c r="H294" s="262"/>
      <c r="I294" s="262"/>
      <c r="J294" s="257"/>
      <c r="K294" s="103"/>
    </row>
    <row r="295" spans="1:11" ht="30" x14ac:dyDescent="0.25">
      <c r="A295" s="231" t="s">
        <v>548</v>
      </c>
      <c r="B295" s="241">
        <v>5036035447</v>
      </c>
      <c r="C295" s="241" t="s">
        <v>1220</v>
      </c>
      <c r="D295" s="242">
        <v>5036035447</v>
      </c>
      <c r="E295" s="231" t="s">
        <v>1608</v>
      </c>
      <c r="F295" s="268"/>
      <c r="G295" s="260"/>
      <c r="H295" s="262"/>
      <c r="I295" s="262"/>
      <c r="J295" s="257"/>
      <c r="K295" s="103"/>
    </row>
    <row r="296" spans="1:11" ht="30" x14ac:dyDescent="0.25">
      <c r="A296" s="231" t="s">
        <v>527</v>
      </c>
      <c r="B296" s="241">
        <v>3801069786</v>
      </c>
      <c r="C296" s="241">
        <v>40</v>
      </c>
      <c r="D296" s="242">
        <v>2010170000</v>
      </c>
      <c r="E296" s="231" t="s">
        <v>1404</v>
      </c>
      <c r="F296" s="268"/>
      <c r="G296" s="260"/>
      <c r="H296" s="262"/>
      <c r="I296" s="262"/>
      <c r="J296" s="257"/>
      <c r="K296" s="103"/>
    </row>
    <row r="297" spans="1:11" x14ac:dyDescent="0.25">
      <c r="A297" s="232" t="s">
        <v>1221</v>
      </c>
      <c r="B297" s="241">
        <v>1001156891</v>
      </c>
      <c r="C297" s="241">
        <v>187796</v>
      </c>
      <c r="D297" s="242">
        <v>2010242630</v>
      </c>
      <c r="E297" s="232" t="s">
        <v>1405</v>
      </c>
      <c r="F297" s="268"/>
      <c r="G297" s="260"/>
      <c r="H297" s="262"/>
      <c r="I297" s="262"/>
      <c r="J297" s="231"/>
      <c r="K297" s="103"/>
    </row>
    <row r="298" spans="1:11" x14ac:dyDescent="0.25">
      <c r="A298" s="231" t="s">
        <v>1222</v>
      </c>
      <c r="B298" s="241">
        <v>6609000583</v>
      </c>
      <c r="C298" s="241">
        <v>99018</v>
      </c>
      <c r="D298" s="242">
        <v>2010592300</v>
      </c>
      <c r="E298" s="231" t="s">
        <v>1406</v>
      </c>
      <c r="F298" s="268"/>
      <c r="G298" s="260"/>
      <c r="H298" s="262"/>
      <c r="I298" s="262"/>
      <c r="J298" s="257"/>
      <c r="K298" s="103"/>
    </row>
    <row r="299" spans="1:11" x14ac:dyDescent="0.25">
      <c r="A299" s="231" t="s">
        <v>1223</v>
      </c>
      <c r="B299" s="241">
        <v>7024034587</v>
      </c>
      <c r="C299" s="241">
        <v>208961</v>
      </c>
      <c r="D299" s="242">
        <v>2010780800</v>
      </c>
      <c r="E299" s="231" t="s">
        <v>1407</v>
      </c>
      <c r="F299" s="268"/>
      <c r="G299" s="260"/>
      <c r="H299" s="262"/>
      <c r="I299" s="262"/>
      <c r="J299" s="231"/>
      <c r="K299" s="103"/>
    </row>
    <row r="300" spans="1:11" x14ac:dyDescent="0.25">
      <c r="A300" s="231" t="s">
        <v>1224</v>
      </c>
      <c r="B300" s="241">
        <v>1837005119</v>
      </c>
      <c r="C300" s="241">
        <v>81</v>
      </c>
      <c r="D300" s="242">
        <v>2010230310</v>
      </c>
      <c r="E300" s="231" t="s">
        <v>1408</v>
      </c>
      <c r="F300" s="268"/>
      <c r="G300" s="260"/>
      <c r="H300" s="262"/>
      <c r="I300" s="262"/>
      <c r="J300" s="231"/>
      <c r="K300" s="103"/>
    </row>
    <row r="301" spans="1:11" x14ac:dyDescent="0.25">
      <c r="A301" s="231" t="s">
        <v>522</v>
      </c>
      <c r="B301" s="241">
        <v>3329065342</v>
      </c>
      <c r="C301" s="241">
        <v>202477</v>
      </c>
      <c r="D301" s="242">
        <v>2010440400</v>
      </c>
      <c r="E301" s="231" t="s">
        <v>1409</v>
      </c>
      <c r="F301" s="268"/>
      <c r="G301" s="260"/>
      <c r="H301" s="262"/>
      <c r="I301" s="262"/>
      <c r="J301" s="257"/>
      <c r="K301" s="103"/>
    </row>
    <row r="302" spans="1:11" x14ac:dyDescent="0.25">
      <c r="A302" s="231" t="s">
        <v>1225</v>
      </c>
      <c r="B302" s="241">
        <v>2452040122</v>
      </c>
      <c r="C302" s="241">
        <v>337037</v>
      </c>
      <c r="D302" s="242">
        <v>3020050000</v>
      </c>
      <c r="E302" s="241" t="s">
        <v>1410</v>
      </c>
      <c r="F302" s="268"/>
      <c r="G302" s="260"/>
      <c r="H302" s="262"/>
      <c r="I302" s="262"/>
      <c r="J302" s="257"/>
      <c r="K302" s="103"/>
    </row>
    <row r="303" spans="1:11" x14ac:dyDescent="0.25">
      <c r="A303" s="231" t="s">
        <v>646</v>
      </c>
      <c r="B303" s="241">
        <v>7530012639</v>
      </c>
      <c r="C303" s="241">
        <v>168317</v>
      </c>
      <c r="D303" s="242">
        <v>2010230407</v>
      </c>
      <c r="E303" s="231" t="s">
        <v>1411</v>
      </c>
      <c r="F303" s="268"/>
      <c r="G303" s="260"/>
      <c r="H303" s="262"/>
      <c r="I303" s="262"/>
      <c r="J303" s="257"/>
      <c r="K303" s="103"/>
    </row>
    <row r="304" spans="1:11" x14ac:dyDescent="0.25">
      <c r="A304" s="231" t="s">
        <v>698</v>
      </c>
      <c r="B304" s="241">
        <v>7736554699</v>
      </c>
      <c r="C304" s="241">
        <v>356</v>
      </c>
      <c r="D304" s="242">
        <v>2010230935</v>
      </c>
      <c r="E304" s="231" t="s">
        <v>1412</v>
      </c>
      <c r="F304" s="268"/>
      <c r="G304" s="260"/>
      <c r="H304" s="262"/>
      <c r="I304" s="262"/>
      <c r="J304" s="257"/>
      <c r="K304" s="103"/>
    </row>
    <row r="305" spans="1:11" x14ac:dyDescent="0.25">
      <c r="A305" s="231" t="s">
        <v>1226</v>
      </c>
      <c r="B305" s="241">
        <v>70540003292</v>
      </c>
      <c r="C305" s="241">
        <v>252</v>
      </c>
      <c r="D305" s="242">
        <v>2010020601</v>
      </c>
      <c r="E305" s="231" t="s">
        <v>1413</v>
      </c>
      <c r="F305" s="268"/>
      <c r="G305" s="260"/>
      <c r="H305" s="262"/>
      <c r="I305" s="262"/>
      <c r="J305" s="257"/>
      <c r="K305" s="103"/>
    </row>
    <row r="306" spans="1:11" x14ac:dyDescent="0.25">
      <c r="A306" s="231" t="s">
        <v>647</v>
      </c>
      <c r="B306" s="241">
        <v>7530012660</v>
      </c>
      <c r="C306" s="241">
        <v>168307</v>
      </c>
      <c r="D306" s="242">
        <v>2010230408</v>
      </c>
      <c r="E306" s="231" t="s">
        <v>1414</v>
      </c>
      <c r="F306" s="268"/>
      <c r="G306" s="260"/>
      <c r="H306" s="262"/>
      <c r="I306" s="262"/>
      <c r="J306" s="257"/>
      <c r="K306" s="103"/>
    </row>
    <row r="307" spans="1:11" ht="30" x14ac:dyDescent="0.25">
      <c r="A307" s="231" t="s">
        <v>511</v>
      </c>
      <c r="B307" s="241">
        <v>2452201891</v>
      </c>
      <c r="C307" s="239">
        <v>299816</v>
      </c>
      <c r="D307" s="242">
        <v>3020040000</v>
      </c>
      <c r="E307" s="241" t="s">
        <v>1415</v>
      </c>
      <c r="F307" s="268"/>
      <c r="G307" s="260"/>
      <c r="H307" s="262"/>
      <c r="I307" s="262"/>
      <c r="J307" s="231"/>
      <c r="K307" s="103"/>
    </row>
    <row r="308" spans="1:11" x14ac:dyDescent="0.25">
      <c r="A308" s="231" t="s">
        <v>467</v>
      </c>
      <c r="B308" s="241">
        <v>7726704313</v>
      </c>
      <c r="C308" s="241">
        <v>293674</v>
      </c>
      <c r="D308" s="242">
        <v>2010960000</v>
      </c>
      <c r="E308" s="231" t="s">
        <v>1416</v>
      </c>
      <c r="F308" s="268"/>
      <c r="G308" s="260"/>
      <c r="H308" s="262"/>
      <c r="I308" s="262"/>
      <c r="J308" s="257"/>
      <c r="K308" s="103"/>
    </row>
    <row r="309" spans="1:11" x14ac:dyDescent="0.25">
      <c r="A309" s="231" t="s">
        <v>1609</v>
      </c>
      <c r="B309" s="241">
        <v>7724424381</v>
      </c>
      <c r="C309" s="241"/>
      <c r="D309" s="242">
        <v>2010262000</v>
      </c>
      <c r="E309" s="231" t="s">
        <v>1610</v>
      </c>
      <c r="F309" s="268"/>
      <c r="G309" s="260"/>
      <c r="H309" s="262"/>
      <c r="I309" s="262"/>
      <c r="J309" s="257"/>
      <c r="K309" s="103"/>
    </row>
    <row r="310" spans="1:11" x14ac:dyDescent="0.25">
      <c r="A310" s="107" t="s">
        <v>1611</v>
      </c>
      <c r="B310" s="105">
        <v>7706452851</v>
      </c>
      <c r="C310" s="105">
        <v>543924</v>
      </c>
      <c r="D310" s="106">
        <v>2011900000</v>
      </c>
      <c r="E310" s="107" t="s">
        <v>1612</v>
      </c>
      <c r="F310" s="268"/>
      <c r="G310" s="260"/>
      <c r="H310" s="262"/>
      <c r="I310" s="262"/>
      <c r="J310" s="257"/>
      <c r="K310" s="103"/>
    </row>
    <row r="311" spans="1:11" x14ac:dyDescent="0.25">
      <c r="A311" s="231" t="s">
        <v>578</v>
      </c>
      <c r="B311" s="241">
        <v>5254082542</v>
      </c>
      <c r="C311" s="241">
        <v>36</v>
      </c>
      <c r="D311" s="242">
        <v>2010150400</v>
      </c>
      <c r="E311" s="231" t="s">
        <v>1417</v>
      </c>
      <c r="F311" s="268"/>
      <c r="G311" s="260"/>
      <c r="H311" s="262"/>
      <c r="I311" s="262"/>
      <c r="J311" s="257"/>
      <c r="K311" s="103"/>
    </row>
    <row r="312" spans="1:11" x14ac:dyDescent="0.25">
      <c r="A312" s="231" t="s">
        <v>622</v>
      </c>
      <c r="B312" s="241">
        <v>6724008661</v>
      </c>
      <c r="C312" s="241">
        <v>295</v>
      </c>
      <c r="D312" s="242">
        <v>2010590315</v>
      </c>
      <c r="E312" s="231" t="s">
        <v>1418</v>
      </c>
      <c r="F312" s="268"/>
      <c r="G312" s="260"/>
      <c r="H312" s="262"/>
      <c r="I312" s="262"/>
      <c r="J312" s="257"/>
      <c r="K312" s="103"/>
    </row>
    <row r="313" spans="1:11" x14ac:dyDescent="0.25">
      <c r="A313" s="231" t="s">
        <v>628</v>
      </c>
      <c r="B313" s="241">
        <v>7024034570</v>
      </c>
      <c r="C313" s="241">
        <v>210989</v>
      </c>
      <c r="D313" s="242">
        <v>2010780700</v>
      </c>
      <c r="E313" s="231" t="s">
        <v>1419</v>
      </c>
      <c r="F313" s="268"/>
      <c r="G313" s="260"/>
      <c r="H313" s="262"/>
      <c r="I313" s="262"/>
      <c r="J313" s="257"/>
      <c r="K313" s="103"/>
    </row>
    <row r="314" spans="1:11" x14ac:dyDescent="0.25">
      <c r="A314" s="231" t="s">
        <v>625</v>
      </c>
      <c r="B314" s="241">
        <v>7014041634</v>
      </c>
      <c r="C314" s="241">
        <v>177085</v>
      </c>
      <c r="D314" s="242">
        <v>2010780100</v>
      </c>
      <c r="E314" s="231" t="s">
        <v>1420</v>
      </c>
      <c r="F314" s="268"/>
      <c r="G314" s="260"/>
      <c r="H314" s="262"/>
      <c r="I314" s="262"/>
      <c r="J314" s="231"/>
      <c r="K314" s="103"/>
    </row>
    <row r="315" spans="1:11" ht="30" x14ac:dyDescent="0.25">
      <c r="A315" s="270" t="s">
        <v>1227</v>
      </c>
      <c r="B315" s="244">
        <v>2452040108</v>
      </c>
      <c r="C315" s="244">
        <v>339103</v>
      </c>
      <c r="D315" s="271">
        <v>3020000001</v>
      </c>
      <c r="E315" s="270" t="s">
        <v>1421</v>
      </c>
      <c r="F315" s="268"/>
      <c r="G315" s="260"/>
      <c r="H315" s="262"/>
      <c r="I315" s="262"/>
      <c r="J315" s="257"/>
      <c r="K315" s="103"/>
    </row>
    <row r="316" spans="1:11" ht="30" x14ac:dyDescent="0.25">
      <c r="A316" s="231" t="s">
        <v>512</v>
      </c>
      <c r="B316" s="241">
        <v>2452201901</v>
      </c>
      <c r="C316" s="239">
        <v>301720</v>
      </c>
      <c r="D316" s="242">
        <v>3020000002</v>
      </c>
      <c r="E316" s="234" t="s">
        <v>1422</v>
      </c>
      <c r="F316" s="268"/>
      <c r="G316" s="260"/>
      <c r="H316" s="262"/>
      <c r="I316" s="262"/>
      <c r="J316" s="257"/>
      <c r="K316" s="103"/>
    </row>
    <row r="317" spans="1:11" x14ac:dyDescent="0.25">
      <c r="A317" s="231" t="s">
        <v>1228</v>
      </c>
      <c r="B317" s="241">
        <v>5260234539</v>
      </c>
      <c r="C317" s="241">
        <v>301</v>
      </c>
      <c r="D317" s="242">
        <v>2010620100</v>
      </c>
      <c r="E317" s="231" t="s">
        <v>1423</v>
      </c>
      <c r="F317" s="268"/>
      <c r="G317" s="260"/>
      <c r="H317" s="262"/>
      <c r="I317" s="262"/>
      <c r="J317" s="257" t="s">
        <v>1153</v>
      </c>
      <c r="K317" s="103"/>
    </row>
    <row r="318" spans="1:11" x14ac:dyDescent="0.25">
      <c r="A318" s="231" t="s">
        <v>499</v>
      </c>
      <c r="B318" s="241">
        <v>1837004309</v>
      </c>
      <c r="C318" s="241">
        <v>76</v>
      </c>
      <c r="D318" s="242">
        <v>2010230305</v>
      </c>
      <c r="E318" s="231" t="s">
        <v>1424</v>
      </c>
      <c r="F318" s="268"/>
      <c r="G318" s="260"/>
      <c r="H318" s="262"/>
      <c r="I318" s="262"/>
      <c r="J318" s="257"/>
      <c r="K318" s="103"/>
    </row>
    <row r="319" spans="1:11" x14ac:dyDescent="0.25">
      <c r="A319" s="231" t="s">
        <v>521</v>
      </c>
      <c r="B319" s="241">
        <v>3329064290</v>
      </c>
      <c r="C319" s="241">
        <v>201365</v>
      </c>
      <c r="D319" s="242">
        <v>2010440200</v>
      </c>
      <c r="E319" s="231" t="s">
        <v>1425</v>
      </c>
      <c r="F319" s="268"/>
      <c r="G319" s="260"/>
      <c r="H319" s="262"/>
      <c r="I319" s="262"/>
      <c r="J319" s="257"/>
      <c r="K319" s="103"/>
    </row>
    <row r="320" spans="1:11" x14ac:dyDescent="0.25">
      <c r="A320" s="231" t="s">
        <v>626</v>
      </c>
      <c r="B320" s="241">
        <v>7024034001</v>
      </c>
      <c r="C320" s="241">
        <v>205297</v>
      </c>
      <c r="D320" s="242">
        <v>2010780400</v>
      </c>
      <c r="E320" s="231" t="s">
        <v>1426</v>
      </c>
      <c r="F320" s="268"/>
      <c r="G320" s="260"/>
      <c r="H320" s="262"/>
      <c r="I320" s="262"/>
      <c r="J320" s="257"/>
      <c r="K320" s="103"/>
    </row>
    <row r="321" spans="1:11" x14ac:dyDescent="0.25">
      <c r="A321" s="231" t="s">
        <v>1229</v>
      </c>
      <c r="B321" s="241">
        <v>7530012491</v>
      </c>
      <c r="C321" s="241">
        <v>260</v>
      </c>
      <c r="D321" s="242">
        <v>2010230403</v>
      </c>
      <c r="E321" s="231" t="s">
        <v>1427</v>
      </c>
      <c r="F321" s="268"/>
      <c r="G321" s="260"/>
      <c r="H321" s="262"/>
      <c r="I321" s="262"/>
      <c r="J321" s="257"/>
      <c r="K321" s="103"/>
    </row>
    <row r="322" spans="1:11" x14ac:dyDescent="0.25">
      <c r="A322" s="231" t="s">
        <v>508</v>
      </c>
      <c r="B322" s="241">
        <v>2452201637</v>
      </c>
      <c r="C322" s="239">
        <v>292795</v>
      </c>
      <c r="D322" s="242">
        <v>3020000003</v>
      </c>
      <c r="E322" s="241" t="s">
        <v>1428</v>
      </c>
      <c r="F322" s="268"/>
      <c r="G322" s="260"/>
      <c r="H322" s="262"/>
      <c r="I322" s="262"/>
      <c r="J322" s="231"/>
      <c r="K322" s="103"/>
    </row>
    <row r="323" spans="1:11" x14ac:dyDescent="0.25">
      <c r="A323" s="231" t="s">
        <v>1230</v>
      </c>
      <c r="B323" s="241">
        <v>3801120337</v>
      </c>
      <c r="C323" s="241">
        <v>284648</v>
      </c>
      <c r="D323" s="242">
        <v>2010370100</v>
      </c>
      <c r="E323" s="231" t="s">
        <v>1429</v>
      </c>
      <c r="F323" s="268"/>
      <c r="G323" s="260"/>
      <c r="H323" s="262"/>
      <c r="I323" s="262"/>
      <c r="J323" s="257"/>
      <c r="K323" s="103"/>
    </row>
    <row r="324" spans="1:11" x14ac:dyDescent="0.25">
      <c r="A324" s="231" t="s">
        <v>1231</v>
      </c>
      <c r="B324" s="241">
        <v>7530003426</v>
      </c>
      <c r="C324" s="241">
        <v>259</v>
      </c>
      <c r="D324" s="242">
        <v>2010230401</v>
      </c>
      <c r="E324" s="241" t="s">
        <v>1430</v>
      </c>
      <c r="F324" s="268"/>
      <c r="G324" s="260"/>
      <c r="H324" s="262"/>
      <c r="I324" s="262"/>
      <c r="J324" s="257"/>
      <c r="K324" s="103"/>
    </row>
    <row r="325" spans="1:11" x14ac:dyDescent="0.25">
      <c r="A325" s="231" t="s">
        <v>510</v>
      </c>
      <c r="B325" s="241">
        <v>2452201651</v>
      </c>
      <c r="C325" s="239">
        <v>294831</v>
      </c>
      <c r="D325" s="242">
        <v>3020000004</v>
      </c>
      <c r="E325" s="241" t="s">
        <v>1431</v>
      </c>
      <c r="F325" s="268"/>
      <c r="G325" s="260"/>
      <c r="H325" s="262"/>
      <c r="I325" s="262"/>
      <c r="J325" s="257"/>
      <c r="K325" s="103"/>
    </row>
    <row r="326" spans="1:11" x14ac:dyDescent="0.25">
      <c r="A326" s="230" t="s">
        <v>220</v>
      </c>
      <c r="B326" s="241">
        <v>7706607400</v>
      </c>
      <c r="C326" s="241">
        <v>117</v>
      </c>
      <c r="D326" s="242">
        <v>2010240400</v>
      </c>
      <c r="E326" s="230" t="s">
        <v>1432</v>
      </c>
      <c r="F326" s="269"/>
      <c r="G326" s="260"/>
      <c r="H326" s="262"/>
      <c r="I326" s="262"/>
      <c r="J326" s="257"/>
      <c r="K326" s="103"/>
    </row>
    <row r="327" spans="1:11" x14ac:dyDescent="0.25">
      <c r="A327" s="231" t="s">
        <v>656</v>
      </c>
      <c r="B327" s="241">
        <v>7718160684</v>
      </c>
      <c r="C327" s="241">
        <v>136290</v>
      </c>
      <c r="D327" s="242">
        <v>2010592201</v>
      </c>
      <c r="E327" s="231" t="s">
        <v>1433</v>
      </c>
      <c r="F327" s="268"/>
      <c r="G327" s="260"/>
      <c r="H327" s="262"/>
      <c r="I327" s="262"/>
      <c r="J327" s="231"/>
      <c r="K327" s="103"/>
    </row>
    <row r="328" spans="1:11" x14ac:dyDescent="0.25">
      <c r="A328" s="232" t="s">
        <v>1232</v>
      </c>
      <c r="B328" s="241" t="s">
        <v>1233</v>
      </c>
      <c r="C328" s="241" t="s">
        <v>1234</v>
      </c>
      <c r="D328" s="242">
        <v>1051000000</v>
      </c>
      <c r="E328" s="241" t="s">
        <v>1434</v>
      </c>
      <c r="F328" s="268"/>
      <c r="G328" s="260"/>
      <c r="H328" s="262"/>
      <c r="I328" s="264" t="s">
        <v>1165</v>
      </c>
      <c r="J328" s="257"/>
      <c r="K328" s="103"/>
    </row>
    <row r="329" spans="1:11" x14ac:dyDescent="0.25">
      <c r="A329" s="254" t="s">
        <v>637</v>
      </c>
      <c r="B329" s="255">
        <v>7423023178</v>
      </c>
      <c r="C329" s="255">
        <v>197744</v>
      </c>
      <c r="D329" s="255">
        <v>1110020000</v>
      </c>
      <c r="E329" s="255" t="s">
        <v>1435</v>
      </c>
      <c r="F329" s="268"/>
      <c r="G329" s="260"/>
      <c r="H329" s="262"/>
      <c r="I329" s="262"/>
      <c r="J329" s="257"/>
      <c r="K329" s="103"/>
    </row>
    <row r="330" spans="1:11" x14ac:dyDescent="0.25">
      <c r="A330" s="230" t="s">
        <v>592</v>
      </c>
      <c r="B330" s="241">
        <v>5410153786</v>
      </c>
      <c r="C330" s="241">
        <v>65</v>
      </c>
      <c r="D330" s="242">
        <v>2010230205</v>
      </c>
      <c r="E330" s="230" t="s">
        <v>1438</v>
      </c>
      <c r="F330" s="268"/>
      <c r="G330" s="260"/>
      <c r="H330" s="262"/>
      <c r="I330" s="262"/>
      <c r="J330" s="257"/>
      <c r="K330" s="103"/>
    </row>
    <row r="331" spans="1:11" x14ac:dyDescent="0.25">
      <c r="A331" s="231" t="s">
        <v>627</v>
      </c>
      <c r="B331" s="241">
        <v>7024034428</v>
      </c>
      <c r="C331" s="241">
        <v>204870</v>
      </c>
      <c r="D331" s="242">
        <v>2010781000</v>
      </c>
      <c r="E331" s="231" t="s">
        <v>1439</v>
      </c>
      <c r="F331" s="268"/>
      <c r="G331" s="260"/>
      <c r="H331" s="262"/>
      <c r="I331" s="262"/>
      <c r="J331" s="257"/>
      <c r="K331" s="103"/>
    </row>
    <row r="332" spans="1:11" ht="30" x14ac:dyDescent="0.25">
      <c r="A332" s="254" t="s">
        <v>639</v>
      </c>
      <c r="B332" s="255">
        <v>7451382644</v>
      </c>
      <c r="C332" s="255">
        <v>399601</v>
      </c>
      <c r="D332" s="255">
        <v>1110000002</v>
      </c>
      <c r="E332" s="231" t="s">
        <v>1613</v>
      </c>
      <c r="F332" s="268"/>
      <c r="G332" s="260"/>
      <c r="H332" s="262"/>
      <c r="I332" s="264" t="s">
        <v>1165</v>
      </c>
      <c r="J332" s="231"/>
      <c r="K332" s="103"/>
    </row>
    <row r="333" spans="1:11" x14ac:dyDescent="0.25">
      <c r="A333" s="231" t="s">
        <v>509</v>
      </c>
      <c r="B333" s="241">
        <v>2452201644</v>
      </c>
      <c r="C333" s="239">
        <v>294541</v>
      </c>
      <c r="D333" s="242">
        <v>3020000005</v>
      </c>
      <c r="E333" s="241" t="s">
        <v>1441</v>
      </c>
      <c r="F333" s="269"/>
      <c r="G333" s="260"/>
      <c r="H333" s="252"/>
      <c r="I333" s="252"/>
      <c r="J333" s="257"/>
      <c r="K333" s="103"/>
    </row>
    <row r="334" spans="1:11" ht="30" x14ac:dyDescent="0.25">
      <c r="A334" s="231" t="s">
        <v>719</v>
      </c>
      <c r="B334" s="256" t="s">
        <v>1235</v>
      </c>
      <c r="C334" s="256">
        <v>218924</v>
      </c>
      <c r="D334" s="242">
        <v>2010590320</v>
      </c>
      <c r="E334" s="231" t="s">
        <v>1442</v>
      </c>
      <c r="F334" s="268"/>
      <c r="G334" s="260"/>
      <c r="H334" s="262"/>
      <c r="I334" s="262"/>
      <c r="J334" s="257"/>
      <c r="K334" s="103"/>
    </row>
    <row r="335" spans="1:11" x14ac:dyDescent="0.25">
      <c r="A335" s="231" t="s">
        <v>1443</v>
      </c>
      <c r="B335" s="241">
        <v>7530012519</v>
      </c>
      <c r="C335" s="241">
        <v>261</v>
      </c>
      <c r="D335" s="242">
        <v>2010230404</v>
      </c>
      <c r="E335" s="231" t="s">
        <v>1614</v>
      </c>
      <c r="F335" s="268"/>
      <c r="G335" s="260"/>
      <c r="H335" s="262"/>
      <c r="I335" s="262"/>
      <c r="J335" s="257"/>
      <c r="K335" s="103"/>
    </row>
    <row r="336" spans="1:11" x14ac:dyDescent="0.25">
      <c r="A336" s="231" t="s">
        <v>611</v>
      </c>
      <c r="B336" s="241">
        <v>6629026082</v>
      </c>
      <c r="C336" s="241">
        <v>177696</v>
      </c>
      <c r="D336" s="242">
        <v>2010800500</v>
      </c>
      <c r="E336" s="231" t="s">
        <v>1445</v>
      </c>
      <c r="F336" s="268"/>
      <c r="G336" s="260"/>
      <c r="H336" s="262"/>
      <c r="I336" s="262"/>
      <c r="J336" s="257"/>
      <c r="K336" s="103"/>
    </row>
    <row r="337" spans="1:11" x14ac:dyDescent="0.25">
      <c r="A337" s="231" t="s">
        <v>704</v>
      </c>
      <c r="B337" s="241">
        <v>7805416607</v>
      </c>
      <c r="C337" s="241">
        <v>327</v>
      </c>
      <c r="D337" s="242">
        <v>2010840500</v>
      </c>
      <c r="E337" s="231" t="s">
        <v>1446</v>
      </c>
      <c r="F337" s="268"/>
      <c r="G337" s="260"/>
      <c r="H337" s="252"/>
      <c r="I337" s="252"/>
      <c r="J337" s="257"/>
      <c r="K337" s="103"/>
    </row>
    <row r="338" spans="1:11" ht="30" x14ac:dyDescent="0.25">
      <c r="A338" s="231" t="s">
        <v>703</v>
      </c>
      <c r="B338" s="241">
        <v>7802809705</v>
      </c>
      <c r="C338" s="241">
        <v>377574</v>
      </c>
      <c r="D338" s="242">
        <v>4011000000</v>
      </c>
      <c r="E338" s="231" t="s">
        <v>1615</v>
      </c>
      <c r="F338" s="268"/>
      <c r="G338" s="260"/>
      <c r="H338" s="262"/>
      <c r="I338" s="262"/>
      <c r="J338" s="231"/>
      <c r="K338" s="103"/>
    </row>
    <row r="339" spans="1:11" x14ac:dyDescent="0.25">
      <c r="A339" s="231" t="s">
        <v>566</v>
      </c>
      <c r="B339" s="241">
        <v>5216000193</v>
      </c>
      <c r="C339" s="239">
        <v>225731</v>
      </c>
      <c r="D339" s="242">
        <v>1150000005</v>
      </c>
      <c r="E339" s="231" t="s">
        <v>1616</v>
      </c>
      <c r="F339" s="268"/>
      <c r="G339" s="260"/>
      <c r="H339" s="262"/>
      <c r="I339" s="262"/>
      <c r="J339" s="257"/>
      <c r="K339" s="103"/>
    </row>
    <row r="340" spans="1:11" x14ac:dyDescent="0.25">
      <c r="A340" s="231" t="s">
        <v>588</v>
      </c>
      <c r="B340" s="241">
        <v>7724779465</v>
      </c>
      <c r="C340" s="241">
        <v>203706</v>
      </c>
      <c r="D340" s="242">
        <v>2010231400</v>
      </c>
      <c r="E340" s="231" t="s">
        <v>1449</v>
      </c>
      <c r="F340" s="268"/>
      <c r="G340" s="260"/>
      <c r="H340" s="262"/>
      <c r="I340" s="262"/>
      <c r="J340" s="257"/>
      <c r="K340" s="103"/>
    </row>
    <row r="341" spans="1:11" ht="30" x14ac:dyDescent="0.25">
      <c r="A341" s="231" t="s">
        <v>705</v>
      </c>
      <c r="B341" s="241">
        <v>7811411780</v>
      </c>
      <c r="C341" s="241">
        <v>178</v>
      </c>
      <c r="D341" s="242">
        <v>2010640000</v>
      </c>
      <c r="E341" s="231" t="s">
        <v>1450</v>
      </c>
      <c r="F341" s="268"/>
      <c r="G341" s="260"/>
      <c r="H341" s="252"/>
      <c r="I341" s="252"/>
      <c r="J341" s="257"/>
      <c r="K341" s="138"/>
    </row>
    <row r="342" spans="1:11" x14ac:dyDescent="0.25">
      <c r="A342" s="231" t="s">
        <v>558</v>
      </c>
      <c r="B342" s="241">
        <v>5053054810</v>
      </c>
      <c r="C342" s="241">
        <v>53</v>
      </c>
      <c r="D342" s="242">
        <v>2010230109</v>
      </c>
      <c r="E342" s="231" t="s">
        <v>1452</v>
      </c>
      <c r="F342" s="268"/>
      <c r="G342" s="260"/>
      <c r="H342" s="262"/>
      <c r="I342" s="262"/>
      <c r="J342" s="257"/>
      <c r="K342" s="138"/>
    </row>
    <row r="343" spans="1:11" x14ac:dyDescent="0.25">
      <c r="A343" s="231" t="s">
        <v>1237</v>
      </c>
      <c r="B343" s="241">
        <v>5053066854</v>
      </c>
      <c r="C343" s="241">
        <v>58</v>
      </c>
      <c r="D343" s="242">
        <v>2010230114</v>
      </c>
      <c r="E343" s="231" t="s">
        <v>1453</v>
      </c>
      <c r="F343" s="268"/>
      <c r="G343" s="260"/>
      <c r="H343" s="262"/>
      <c r="I343" s="262"/>
      <c r="J343" s="257"/>
      <c r="K343" s="138"/>
    </row>
    <row r="344" spans="1:11" x14ac:dyDescent="0.25">
      <c r="A344" s="231" t="s">
        <v>581</v>
      </c>
      <c r="B344" s="241">
        <v>5254082648</v>
      </c>
      <c r="C344" s="241">
        <v>173052</v>
      </c>
      <c r="D344" s="242">
        <v>2010150600</v>
      </c>
      <c r="E344" s="231" t="s">
        <v>1454</v>
      </c>
      <c r="F344" s="268"/>
      <c r="G344" s="260"/>
      <c r="H344" s="262"/>
      <c r="I344" s="262"/>
      <c r="J344" s="231"/>
      <c r="K344" s="138"/>
    </row>
    <row r="345" spans="1:11" x14ac:dyDescent="0.25">
      <c r="A345" s="231" t="s">
        <v>458</v>
      </c>
      <c r="B345" s="241">
        <v>4027055893</v>
      </c>
      <c r="C345" s="241">
        <v>169</v>
      </c>
      <c r="D345" s="242">
        <v>2010590300</v>
      </c>
      <c r="E345" s="231" t="s">
        <v>1455</v>
      </c>
      <c r="F345" s="268"/>
      <c r="G345" s="260"/>
      <c r="H345" s="262"/>
      <c r="I345" s="262"/>
      <c r="J345" s="257"/>
      <c r="K345" s="138"/>
    </row>
    <row r="346" spans="1:11" x14ac:dyDescent="0.25">
      <c r="A346" s="231" t="s">
        <v>500</v>
      </c>
      <c r="B346" s="241">
        <v>1837004362</v>
      </c>
      <c r="C346" s="241">
        <v>78</v>
      </c>
      <c r="D346" s="242">
        <v>2010230307</v>
      </c>
      <c r="E346" s="231" t="s">
        <v>1456</v>
      </c>
      <c r="F346" s="272"/>
      <c r="G346" s="260"/>
      <c r="H346" s="262"/>
      <c r="I346" s="262"/>
      <c r="J346" s="257"/>
      <c r="K346" s="138"/>
    </row>
    <row r="347" spans="1:11" x14ac:dyDescent="0.25">
      <c r="A347" s="231" t="s">
        <v>1238</v>
      </c>
      <c r="B347" s="241">
        <v>7024034594</v>
      </c>
      <c r="C347" s="241">
        <v>212643</v>
      </c>
      <c r="D347" s="242">
        <v>2010780600</v>
      </c>
      <c r="E347" s="231" t="s">
        <v>1457</v>
      </c>
      <c r="F347" s="273"/>
      <c r="G347" s="260"/>
      <c r="H347" s="262"/>
      <c r="I347" s="262"/>
      <c r="J347" s="257"/>
      <c r="K347" s="138"/>
    </row>
    <row r="348" spans="1:11" x14ac:dyDescent="0.25">
      <c r="A348" s="231" t="s">
        <v>665</v>
      </c>
      <c r="B348" s="241">
        <v>7706716631</v>
      </c>
      <c r="C348" s="241">
        <v>150158</v>
      </c>
      <c r="D348" s="242">
        <v>6080010000</v>
      </c>
      <c r="E348" s="241" t="s">
        <v>1458</v>
      </c>
      <c r="F348" s="273"/>
      <c r="G348" s="260"/>
      <c r="H348" s="262"/>
      <c r="I348" s="262"/>
      <c r="J348" s="257"/>
      <c r="K348" s="138"/>
    </row>
    <row r="349" spans="1:11" x14ac:dyDescent="0.25">
      <c r="A349" s="231" t="s">
        <v>635</v>
      </c>
      <c r="B349" s="241">
        <v>7705762628</v>
      </c>
      <c r="C349" s="241">
        <v>154</v>
      </c>
      <c r="D349" s="242">
        <v>2010450101</v>
      </c>
      <c r="E349" s="231" t="s">
        <v>1459</v>
      </c>
      <c r="F349" s="273"/>
      <c r="G349" s="260"/>
      <c r="H349" s="262"/>
      <c r="I349" s="262"/>
      <c r="J349" s="257"/>
      <c r="K349" s="262" t="s">
        <v>1153</v>
      </c>
    </row>
    <row r="350" spans="1:11" ht="30" x14ac:dyDescent="0.25">
      <c r="A350" s="231" t="s">
        <v>541</v>
      </c>
      <c r="B350" s="241">
        <v>4714023642</v>
      </c>
      <c r="C350" s="241">
        <v>191</v>
      </c>
      <c r="D350" s="242">
        <v>2010770000</v>
      </c>
      <c r="E350" s="231" t="s">
        <v>1460</v>
      </c>
      <c r="F350" s="273"/>
      <c r="G350" s="260"/>
      <c r="H350" s="262"/>
      <c r="I350" s="262"/>
      <c r="J350" s="257"/>
      <c r="K350" s="262" t="s">
        <v>1153</v>
      </c>
    </row>
    <row r="351" spans="1:11" x14ac:dyDescent="0.25">
      <c r="A351" s="231" t="s">
        <v>490</v>
      </c>
      <c r="B351" s="241">
        <v>1001169266</v>
      </c>
      <c r="C351" s="241">
        <v>187798</v>
      </c>
      <c r="D351" s="242">
        <v>2010242660</v>
      </c>
      <c r="E351" s="231" t="s">
        <v>1617</v>
      </c>
      <c r="F351" s="273"/>
      <c r="G351" s="260"/>
      <c r="H351" s="262"/>
      <c r="I351" s="262"/>
      <c r="J351" s="257"/>
      <c r="K351" s="262" t="s">
        <v>1153</v>
      </c>
    </row>
    <row r="352" spans="1:11" ht="15.75" thickBot="1" x14ac:dyDescent="0.3">
      <c r="A352" s="231" t="s">
        <v>634</v>
      </c>
      <c r="B352" s="241">
        <v>7422032148</v>
      </c>
      <c r="C352" s="241">
        <v>132635</v>
      </c>
      <c r="D352" s="242">
        <v>2010450109</v>
      </c>
      <c r="E352" s="231" t="s">
        <v>1462</v>
      </c>
      <c r="F352" s="273"/>
      <c r="G352" s="260"/>
      <c r="H352" s="262"/>
      <c r="I352" s="262"/>
      <c r="J352" s="257"/>
      <c r="K352" s="262" t="s">
        <v>1153</v>
      </c>
    </row>
    <row r="353" spans="1:11" ht="30.75" thickBot="1" x14ac:dyDescent="0.3">
      <c r="A353" s="274" t="s">
        <v>1463</v>
      </c>
      <c r="B353" s="274"/>
      <c r="C353" s="274"/>
      <c r="D353" s="274"/>
      <c r="E353" s="274"/>
      <c r="F353" s="275"/>
      <c r="G353" s="275"/>
      <c r="H353" s="275"/>
      <c r="I353" s="275"/>
      <c r="J353" s="275"/>
      <c r="K353" s="275"/>
    </row>
    <row r="354" spans="1:11" ht="30" x14ac:dyDescent="0.25">
      <c r="A354" s="276" t="s">
        <v>1249</v>
      </c>
      <c r="B354" s="277">
        <v>7706414704</v>
      </c>
      <c r="C354" s="277">
        <v>96799</v>
      </c>
      <c r="D354" s="278">
        <v>5100000000</v>
      </c>
      <c r="E354" s="279" t="s">
        <v>1464</v>
      </c>
      <c r="F354" s="273"/>
      <c r="G354" s="260"/>
      <c r="H354" s="262"/>
      <c r="I354" s="262"/>
      <c r="J354" s="257"/>
      <c r="K354" s="257"/>
    </row>
    <row r="355" spans="1:11" ht="45" x14ac:dyDescent="0.25">
      <c r="A355" s="231" t="s">
        <v>1250</v>
      </c>
      <c r="B355" s="241">
        <v>7705096054</v>
      </c>
      <c r="C355" s="241">
        <v>96825</v>
      </c>
      <c r="D355" s="242">
        <v>5090000000</v>
      </c>
      <c r="E355" s="250" t="s">
        <v>1465</v>
      </c>
      <c r="F355" s="273"/>
      <c r="G355" s="260"/>
      <c r="H355" s="262"/>
      <c r="I355" s="262"/>
      <c r="J355" s="257"/>
      <c r="K355" s="257"/>
    </row>
    <row r="356" spans="1:11" ht="45" x14ac:dyDescent="0.25">
      <c r="A356" s="231" t="s">
        <v>1251</v>
      </c>
      <c r="B356" s="241">
        <v>5029133115</v>
      </c>
      <c r="C356" s="241">
        <v>96981</v>
      </c>
      <c r="D356" s="242">
        <v>5150000000</v>
      </c>
      <c r="E356" s="250" t="s">
        <v>1466</v>
      </c>
      <c r="F356" s="273"/>
      <c r="G356" s="260"/>
      <c r="H356" s="262"/>
      <c r="I356" s="262"/>
      <c r="J356" s="257"/>
      <c r="K356" s="257"/>
    </row>
    <row r="357" spans="1:11" ht="30" x14ac:dyDescent="0.25">
      <c r="A357" s="231" t="s">
        <v>1253</v>
      </c>
      <c r="B357" s="241">
        <v>7726485277</v>
      </c>
      <c r="C357" s="241">
        <v>292959</v>
      </c>
      <c r="D357" s="242">
        <v>5170000000</v>
      </c>
      <c r="E357" s="250" t="s">
        <v>1468</v>
      </c>
      <c r="F357" s="273"/>
      <c r="G357" s="260"/>
      <c r="H357" s="262"/>
      <c r="I357" s="262"/>
      <c r="J357" s="257"/>
      <c r="K357" s="257"/>
    </row>
    <row r="358" spans="1:11" ht="30" x14ac:dyDescent="0.25">
      <c r="A358" s="231" t="s">
        <v>1254</v>
      </c>
      <c r="B358" s="241">
        <v>7706470770</v>
      </c>
      <c r="C358" s="241">
        <v>293823</v>
      </c>
      <c r="D358" s="242">
        <v>5120000000</v>
      </c>
      <c r="E358" s="250" t="s">
        <v>1469</v>
      </c>
      <c r="F358" s="273"/>
      <c r="G358" s="260"/>
      <c r="H358" s="262"/>
      <c r="I358" s="262"/>
      <c r="J358" s="257"/>
      <c r="K358" s="257"/>
    </row>
    <row r="359" spans="1:11" x14ac:dyDescent="0.25">
      <c r="A359" s="231" t="s">
        <v>1255</v>
      </c>
      <c r="B359" s="241">
        <v>7725351697</v>
      </c>
      <c r="C359" s="241">
        <v>318855</v>
      </c>
      <c r="D359" s="242">
        <v>5180000000</v>
      </c>
      <c r="E359" s="250" t="s">
        <v>1470</v>
      </c>
      <c r="F359" s="273"/>
      <c r="G359" s="260"/>
      <c r="H359" s="262"/>
      <c r="I359" s="262"/>
      <c r="J359" s="257"/>
      <c r="K359" s="257"/>
    </row>
    <row r="360" spans="1:11" ht="45" x14ac:dyDescent="0.25">
      <c r="A360" s="231" t="s">
        <v>1256</v>
      </c>
      <c r="B360" s="241">
        <v>7706416170</v>
      </c>
      <c r="C360" s="241">
        <v>386744</v>
      </c>
      <c r="D360" s="242">
        <v>5190000000</v>
      </c>
      <c r="E360" s="250" t="s">
        <v>1471</v>
      </c>
      <c r="F360" s="273"/>
      <c r="G360" s="260"/>
      <c r="H360" s="262"/>
      <c r="I360" s="262"/>
      <c r="J360" s="257"/>
      <c r="K360" s="257"/>
    </row>
    <row r="361" spans="1:11" ht="45" x14ac:dyDescent="0.25">
      <c r="A361" s="231" t="s">
        <v>1257</v>
      </c>
      <c r="B361" s="241">
        <v>7706445460</v>
      </c>
      <c r="C361" s="241">
        <v>481198</v>
      </c>
      <c r="D361" s="242">
        <v>5210000000</v>
      </c>
      <c r="E361" s="250" t="s">
        <v>1472</v>
      </c>
      <c r="F361" s="273"/>
      <c r="G361" s="260"/>
      <c r="H361" s="262"/>
      <c r="I361" s="262"/>
      <c r="J361" s="257"/>
      <c r="K361" s="138"/>
    </row>
    <row r="362" spans="1:11" ht="45" x14ac:dyDescent="0.25">
      <c r="A362" s="231" t="s">
        <v>1473</v>
      </c>
      <c r="B362" s="241">
        <v>7706422695</v>
      </c>
      <c r="C362" s="241">
        <v>409863</v>
      </c>
      <c r="D362" s="144">
        <v>5110000000</v>
      </c>
      <c r="E362" s="250" t="s">
        <v>1474</v>
      </c>
      <c r="F362" s="273"/>
      <c r="G362" s="260"/>
      <c r="H362" s="262"/>
      <c r="I362" s="262"/>
      <c r="J362" s="257"/>
      <c r="K362" s="138"/>
    </row>
    <row r="363" spans="1:11" ht="60" x14ac:dyDescent="0.25">
      <c r="A363" s="231" t="s">
        <v>461</v>
      </c>
      <c r="B363" s="241">
        <v>7706471614</v>
      </c>
      <c r="C363" s="241">
        <v>379434</v>
      </c>
      <c r="D363" s="144">
        <v>2010980001</v>
      </c>
      <c r="E363" s="250" t="s">
        <v>1475</v>
      </c>
      <c r="F363" s="273"/>
      <c r="G363" s="260"/>
      <c r="H363" s="262"/>
      <c r="I363" s="262"/>
      <c r="J363" s="257"/>
      <c r="K363" s="138"/>
    </row>
    <row r="364" spans="1:11" ht="30" x14ac:dyDescent="0.25">
      <c r="A364" s="231" t="s">
        <v>1259</v>
      </c>
      <c r="B364" s="241">
        <v>7706470787</v>
      </c>
      <c r="C364" s="241">
        <v>293828</v>
      </c>
      <c r="D364" s="144">
        <v>6100000000</v>
      </c>
      <c r="E364" s="250" t="s">
        <v>1476</v>
      </c>
      <c r="F364" s="273"/>
      <c r="G364" s="260"/>
      <c r="H364" s="262"/>
      <c r="I364" s="262"/>
      <c r="J364" s="257"/>
      <c r="K364" s="138"/>
    </row>
    <row r="365" spans="1:11" x14ac:dyDescent="0.25">
      <c r="A365" s="231" t="s">
        <v>1477</v>
      </c>
      <c r="B365" s="241">
        <v>4025450383</v>
      </c>
      <c r="C365" s="241">
        <v>514998</v>
      </c>
      <c r="D365" s="144">
        <v>5500000000</v>
      </c>
      <c r="E365" s="250" t="s">
        <v>1478</v>
      </c>
      <c r="F365" s="280"/>
      <c r="G365" s="281"/>
      <c r="H365" s="262"/>
      <c r="I365" s="262"/>
      <c r="J365" s="257"/>
      <c r="K365" s="138"/>
    </row>
    <row r="366" spans="1:11" x14ac:dyDescent="0.25">
      <c r="A366" s="282"/>
      <c r="B366" s="282"/>
      <c r="C366" s="282"/>
      <c r="D366" s="282"/>
      <c r="E366" s="282" t="s">
        <v>1479</v>
      </c>
      <c r="F366" s="282"/>
      <c r="G366" s="282"/>
      <c r="H366" s="282"/>
      <c r="I366" s="282"/>
      <c r="J366" s="282"/>
      <c r="K366" s="282"/>
    </row>
    <row r="367" spans="1:11" ht="30" x14ac:dyDescent="0.25">
      <c r="A367" s="254" t="s">
        <v>685</v>
      </c>
      <c r="B367" s="241">
        <v>7724186930</v>
      </c>
      <c r="C367" s="241">
        <v>151080</v>
      </c>
      <c r="D367" s="242">
        <v>2039000000</v>
      </c>
      <c r="E367" s="248" t="s">
        <v>1480</v>
      </c>
      <c r="F367" s="248"/>
      <c r="G367" s="283"/>
      <c r="H367" s="251"/>
      <c r="I367" s="251"/>
      <c r="J367" s="251"/>
      <c r="K367" s="138"/>
    </row>
    <row r="368" spans="1:11" x14ac:dyDescent="0.25">
      <c r="A368" s="254" t="s">
        <v>480</v>
      </c>
      <c r="B368" s="241">
        <v>99999999</v>
      </c>
      <c r="C368" s="241">
        <v>321765</v>
      </c>
      <c r="D368" s="255"/>
      <c r="E368" s="248" t="s">
        <v>1481</v>
      </c>
      <c r="F368" s="248"/>
      <c r="G368" s="283"/>
      <c r="H368" s="251"/>
      <c r="I368" s="251"/>
      <c r="J368" s="251"/>
      <c r="K368" s="138"/>
    </row>
    <row r="369" spans="1:11" x14ac:dyDescent="0.25">
      <c r="A369" s="254" t="s">
        <v>1240</v>
      </c>
      <c r="B369" s="241">
        <v>1781570</v>
      </c>
      <c r="C369" s="241">
        <v>325852</v>
      </c>
      <c r="D369" s="255">
        <v>2010450111</v>
      </c>
      <c r="E369" s="248" t="s">
        <v>1240</v>
      </c>
      <c r="F369" s="248"/>
      <c r="G369" s="283"/>
      <c r="H369" s="251"/>
      <c r="I369" s="251"/>
      <c r="J369" s="251"/>
      <c r="K369" s="138"/>
    </row>
    <row r="370" spans="1:11" x14ac:dyDescent="0.25">
      <c r="A370" s="254" t="s">
        <v>468</v>
      </c>
      <c r="B370" s="241">
        <v>25281607</v>
      </c>
      <c r="C370" s="241">
        <v>249010</v>
      </c>
      <c r="D370" s="255"/>
      <c r="E370" s="248" t="s">
        <v>468</v>
      </c>
      <c r="F370" s="248"/>
      <c r="G370" s="283"/>
      <c r="H370" s="251"/>
      <c r="I370" s="251"/>
      <c r="J370" s="251"/>
      <c r="K370" s="138"/>
    </row>
    <row r="371" spans="1:11" x14ac:dyDescent="0.25">
      <c r="A371" s="254" t="s">
        <v>736</v>
      </c>
      <c r="B371" s="241" t="s">
        <v>1241</v>
      </c>
      <c r="C371" s="241">
        <v>374593</v>
      </c>
      <c r="D371" s="255"/>
      <c r="E371" s="248" t="s">
        <v>1482</v>
      </c>
      <c r="F371" s="248"/>
      <c r="G371" s="283"/>
      <c r="H371" s="251"/>
      <c r="I371" s="251"/>
      <c r="J371" s="251"/>
      <c r="K371" s="138"/>
    </row>
    <row r="372" spans="1:11" x14ac:dyDescent="0.25">
      <c r="A372" s="254" t="s">
        <v>737</v>
      </c>
      <c r="B372" s="241" t="s">
        <v>1242</v>
      </c>
      <c r="C372" s="241">
        <v>374580</v>
      </c>
      <c r="D372" s="255"/>
      <c r="E372" s="248" t="s">
        <v>737</v>
      </c>
      <c r="F372" s="248"/>
      <c r="G372" s="283"/>
      <c r="H372" s="251"/>
      <c r="I372" s="251"/>
      <c r="J372" s="251"/>
      <c r="K372" s="138"/>
    </row>
    <row r="373" spans="1:11" x14ac:dyDescent="0.25">
      <c r="A373" s="254" t="s">
        <v>460</v>
      </c>
      <c r="B373" s="241">
        <v>3033716</v>
      </c>
      <c r="C373" s="241">
        <v>368503</v>
      </c>
      <c r="D373" s="255"/>
      <c r="E373" s="248" t="s">
        <v>460</v>
      </c>
      <c r="F373" s="248"/>
      <c r="G373" s="283"/>
      <c r="H373" s="251"/>
      <c r="I373" s="251"/>
      <c r="J373" s="251"/>
      <c r="K373" s="138"/>
    </row>
    <row r="374" spans="1:11" x14ac:dyDescent="0.25">
      <c r="A374" s="254" t="s">
        <v>486</v>
      </c>
      <c r="B374" s="241">
        <v>804720555</v>
      </c>
      <c r="C374" s="241">
        <v>374631</v>
      </c>
      <c r="D374" s="255"/>
      <c r="E374" s="248" t="s">
        <v>486</v>
      </c>
      <c r="F374" s="248"/>
      <c r="G374" s="283"/>
      <c r="H374" s="251"/>
      <c r="I374" s="251"/>
      <c r="J374" s="251"/>
      <c r="K374" s="138"/>
    </row>
    <row r="375" spans="1:11" x14ac:dyDescent="0.25">
      <c r="A375" s="284" t="s">
        <v>466</v>
      </c>
      <c r="B375" s="241">
        <v>22222222</v>
      </c>
      <c r="C375" s="241"/>
      <c r="D375" s="255"/>
      <c r="E375" s="248" t="s">
        <v>1483</v>
      </c>
      <c r="F375" s="248"/>
      <c r="G375" s="283"/>
      <c r="H375" s="251"/>
      <c r="I375" s="251"/>
      <c r="J375" s="251"/>
      <c r="K375" s="138"/>
    </row>
    <row r="376" spans="1:11" x14ac:dyDescent="0.25">
      <c r="A376" s="284" t="s">
        <v>1243</v>
      </c>
      <c r="B376" s="241">
        <v>94057007</v>
      </c>
      <c r="C376" s="241"/>
      <c r="D376" s="255"/>
      <c r="E376" s="248" t="s">
        <v>1243</v>
      </c>
      <c r="F376" s="248"/>
      <c r="G376" s="283"/>
      <c r="H376" s="251"/>
      <c r="I376" s="251"/>
      <c r="J376" s="251"/>
      <c r="K376" s="138"/>
    </row>
    <row r="377" spans="1:11" x14ac:dyDescent="0.25">
      <c r="A377" s="254" t="s">
        <v>572</v>
      </c>
      <c r="B377" s="241">
        <v>5254021525</v>
      </c>
      <c r="C377" s="241">
        <v>339382</v>
      </c>
      <c r="D377" s="255"/>
      <c r="E377" s="248" t="s">
        <v>1484</v>
      </c>
      <c r="F377" s="248"/>
      <c r="G377" s="283"/>
      <c r="H377" s="251"/>
      <c r="I377" s="251"/>
      <c r="J377" s="251"/>
      <c r="K377" s="138"/>
    </row>
    <row r="378" spans="1:11" ht="45" x14ac:dyDescent="0.25">
      <c r="A378" s="254" t="s">
        <v>660</v>
      </c>
      <c r="B378" s="241">
        <v>7706026412</v>
      </c>
      <c r="C378" s="241">
        <v>152124</v>
      </c>
      <c r="D378" s="255">
        <v>2010470001</v>
      </c>
      <c r="E378" s="248" t="s">
        <v>1485</v>
      </c>
      <c r="F378" s="248"/>
      <c r="G378" s="283"/>
      <c r="H378" s="251"/>
      <c r="I378" s="251"/>
      <c r="J378" s="251"/>
      <c r="K378" s="138"/>
    </row>
    <row r="379" spans="1:11" ht="30" x14ac:dyDescent="0.25">
      <c r="A379" s="254" t="s">
        <v>530</v>
      </c>
      <c r="B379" s="241">
        <v>3801111332</v>
      </c>
      <c r="C379" s="241">
        <v>195880</v>
      </c>
      <c r="D379" s="255"/>
      <c r="E379" s="248" t="s">
        <v>1486</v>
      </c>
      <c r="F379" s="248"/>
      <c r="G379" s="283"/>
      <c r="H379" s="251"/>
      <c r="I379" s="251"/>
      <c r="J379" s="251"/>
      <c r="K379" s="138"/>
    </row>
    <row r="380" spans="1:11" x14ac:dyDescent="0.25">
      <c r="A380" s="254" t="s">
        <v>1244</v>
      </c>
      <c r="B380" s="241">
        <v>7705570531</v>
      </c>
      <c r="C380" s="241">
        <v>275</v>
      </c>
      <c r="D380" s="255">
        <v>2010450106</v>
      </c>
      <c r="E380" s="248" t="s">
        <v>1487</v>
      </c>
      <c r="F380" s="248"/>
      <c r="G380" s="283"/>
      <c r="H380" s="251"/>
      <c r="I380" s="251"/>
      <c r="J380" s="251"/>
      <c r="K380" s="138"/>
    </row>
    <row r="381" spans="1:11" ht="30" x14ac:dyDescent="0.25">
      <c r="A381" s="254" t="s">
        <v>701</v>
      </c>
      <c r="B381" s="241">
        <v>7801268130</v>
      </c>
      <c r="C381" s="241">
        <v>354</v>
      </c>
      <c r="D381" s="255">
        <v>2010591302</v>
      </c>
      <c r="E381" s="248" t="s">
        <v>1488</v>
      </c>
      <c r="F381" s="248"/>
      <c r="G381" s="283"/>
      <c r="H381" s="251"/>
      <c r="I381" s="251"/>
      <c r="J381" s="251"/>
      <c r="K381" s="138"/>
    </row>
    <row r="382" spans="1:11" ht="30" x14ac:dyDescent="0.25">
      <c r="A382" s="254" t="s">
        <v>574</v>
      </c>
      <c r="B382" s="241">
        <v>5254023547</v>
      </c>
      <c r="C382" s="241">
        <v>232664</v>
      </c>
      <c r="D382" s="255">
        <v>1150010000</v>
      </c>
      <c r="E382" s="248" t="s">
        <v>1489</v>
      </c>
      <c r="F382" s="248"/>
      <c r="G382" s="283"/>
      <c r="H382" s="251"/>
      <c r="I382" s="251"/>
      <c r="J382" s="251"/>
      <c r="K382" s="138"/>
    </row>
    <row r="383" spans="1:11" x14ac:dyDescent="0.25">
      <c r="A383" s="254" t="s">
        <v>615</v>
      </c>
      <c r="B383" s="241">
        <v>6639012579</v>
      </c>
      <c r="C383" s="241">
        <v>130985</v>
      </c>
      <c r="D383" s="255"/>
      <c r="E383" s="248" t="s">
        <v>1490</v>
      </c>
      <c r="F383" s="248"/>
      <c r="G383" s="283"/>
      <c r="H383" s="251"/>
      <c r="I383" s="251"/>
      <c r="J383" s="251"/>
      <c r="K383" s="138"/>
    </row>
    <row r="384" spans="1:11" ht="45" x14ac:dyDescent="0.25">
      <c r="A384" s="254" t="s">
        <v>553</v>
      </c>
      <c r="B384" s="255">
        <v>5040006777</v>
      </c>
      <c r="C384" s="255">
        <v>179676</v>
      </c>
      <c r="D384" s="255">
        <v>1110000001</v>
      </c>
      <c r="E384" s="248" t="s">
        <v>1491</v>
      </c>
      <c r="F384" s="248"/>
      <c r="G384" s="283"/>
      <c r="H384" s="251"/>
      <c r="I384" s="251"/>
      <c r="J384" s="251"/>
      <c r="K384" s="138"/>
    </row>
    <row r="385" spans="1:11" ht="45" x14ac:dyDescent="0.25">
      <c r="A385" s="254" t="s">
        <v>568</v>
      </c>
      <c r="B385" s="255">
        <v>5254001945</v>
      </c>
      <c r="C385" s="255">
        <v>190718</v>
      </c>
      <c r="D385" s="255">
        <v>1150000003</v>
      </c>
      <c r="E385" s="248" t="s">
        <v>1492</v>
      </c>
      <c r="F385" s="248"/>
      <c r="G385" s="283"/>
      <c r="H385" s="251"/>
      <c r="I385" s="251"/>
      <c r="J385" s="251"/>
      <c r="K385" s="138"/>
    </row>
    <row r="386" spans="1:11" x14ac:dyDescent="0.25">
      <c r="A386" s="254" t="s">
        <v>573</v>
      </c>
      <c r="B386" s="255">
        <v>5254021677</v>
      </c>
      <c r="C386" s="255">
        <v>203910</v>
      </c>
      <c r="D386" s="255">
        <v>1150000001</v>
      </c>
      <c r="E386" s="248" t="s">
        <v>1493</v>
      </c>
      <c r="F386" s="248"/>
      <c r="G386" s="283"/>
      <c r="H386" s="251"/>
      <c r="I386" s="251"/>
      <c r="J386" s="251"/>
      <c r="K386" s="138"/>
    </row>
    <row r="387" spans="1:11" x14ac:dyDescent="0.25">
      <c r="A387" s="254" t="s">
        <v>571</v>
      </c>
      <c r="B387" s="255">
        <v>5254019396</v>
      </c>
      <c r="C387" s="255">
        <v>218326</v>
      </c>
      <c r="D387" s="255"/>
      <c r="E387" s="248" t="s">
        <v>1494</v>
      </c>
      <c r="F387" s="248"/>
      <c r="G387" s="283"/>
      <c r="H387" s="251"/>
      <c r="I387" s="251"/>
      <c r="J387" s="251"/>
      <c r="K387" s="138"/>
    </row>
    <row r="388" spans="1:11" ht="30" x14ac:dyDescent="0.25">
      <c r="A388" s="254" t="s">
        <v>1245</v>
      </c>
      <c r="B388" s="255">
        <v>5036105172</v>
      </c>
      <c r="C388" s="255">
        <v>149666</v>
      </c>
      <c r="D388" s="255">
        <v>2010230927</v>
      </c>
      <c r="E388" s="248" t="s">
        <v>1495</v>
      </c>
      <c r="F388" s="248"/>
      <c r="G388" s="283"/>
      <c r="H388" s="251"/>
      <c r="I388" s="251"/>
      <c r="J388" s="251"/>
      <c r="K388" s="138"/>
    </row>
    <row r="389" spans="1:11" ht="30" x14ac:dyDescent="0.25">
      <c r="A389" s="254" t="s">
        <v>496</v>
      </c>
      <c r="B389" s="255">
        <v>1831010987</v>
      </c>
      <c r="C389" s="255">
        <v>176484</v>
      </c>
      <c r="D389" s="255">
        <v>2010230350</v>
      </c>
      <c r="E389" s="248" t="s">
        <v>1496</v>
      </c>
      <c r="F389" s="248"/>
      <c r="G389" s="283"/>
      <c r="H389" s="251"/>
      <c r="I389" s="251"/>
      <c r="J389" s="251"/>
      <c r="K389" s="138"/>
    </row>
    <row r="390" spans="1:11" ht="30" x14ac:dyDescent="0.25">
      <c r="A390" s="254" t="s">
        <v>609</v>
      </c>
      <c r="B390" s="255">
        <v>6629000366</v>
      </c>
      <c r="C390" s="255">
        <v>106518</v>
      </c>
      <c r="D390" s="255"/>
      <c r="E390" s="248" t="s">
        <v>1497</v>
      </c>
      <c r="F390" s="248"/>
      <c r="G390" s="283"/>
      <c r="H390" s="251"/>
      <c r="I390" s="251"/>
      <c r="J390" s="251"/>
      <c r="K390" s="138"/>
    </row>
    <row r="391" spans="1:11" ht="30" x14ac:dyDescent="0.25">
      <c r="A391" s="254" t="s">
        <v>543</v>
      </c>
      <c r="B391" s="255">
        <v>5018049479</v>
      </c>
      <c r="C391" s="255">
        <v>267200</v>
      </c>
      <c r="D391" s="255">
        <v>1150070000</v>
      </c>
      <c r="E391" s="248" t="s">
        <v>1498</v>
      </c>
      <c r="F391" s="248"/>
      <c r="G391" s="283"/>
      <c r="H391" s="251"/>
      <c r="I391" s="251"/>
      <c r="J391" s="251"/>
      <c r="K391" s="138"/>
    </row>
    <row r="392" spans="1:11" ht="30" x14ac:dyDescent="0.25">
      <c r="A392" s="254" t="s">
        <v>1246</v>
      </c>
      <c r="B392" s="255">
        <v>2076748</v>
      </c>
      <c r="C392" s="285">
        <v>493609</v>
      </c>
      <c r="D392" s="255"/>
      <c r="E392" s="248" t="s">
        <v>1499</v>
      </c>
      <c r="F392" s="248"/>
      <c r="G392" s="283"/>
      <c r="H392" s="251"/>
      <c r="I392" s="251"/>
      <c r="J392" s="251"/>
      <c r="K392" s="138"/>
    </row>
    <row r="393" spans="1:11" ht="30" x14ac:dyDescent="0.25">
      <c r="A393" s="254" t="s">
        <v>532</v>
      </c>
      <c r="B393" s="255">
        <v>4003003825</v>
      </c>
      <c r="C393" s="255">
        <v>241159</v>
      </c>
      <c r="D393" s="255"/>
      <c r="E393" s="248" t="s">
        <v>1500</v>
      </c>
      <c r="F393" s="248"/>
      <c r="G393" s="283"/>
      <c r="H393" s="251"/>
      <c r="I393" s="251"/>
      <c r="J393" s="251"/>
      <c r="K393" s="138"/>
    </row>
    <row r="394" spans="1:11" ht="30" x14ac:dyDescent="0.25">
      <c r="A394" s="254" t="s">
        <v>606</v>
      </c>
      <c r="B394" s="255">
        <v>6607000411</v>
      </c>
      <c r="C394" s="255">
        <v>153566</v>
      </c>
      <c r="D394" s="255">
        <v>2010470002</v>
      </c>
      <c r="E394" s="248" t="s">
        <v>1501</v>
      </c>
      <c r="F394" s="248"/>
      <c r="G394" s="283"/>
      <c r="H394" s="251"/>
      <c r="I394" s="251"/>
      <c r="J394" s="251"/>
      <c r="K394" s="138"/>
    </row>
    <row r="395" spans="1:11" ht="45" x14ac:dyDescent="0.25">
      <c r="A395" s="254" t="s">
        <v>684</v>
      </c>
      <c r="B395" s="255">
        <v>7724180826</v>
      </c>
      <c r="C395" s="255">
        <v>150448</v>
      </c>
      <c r="D395" s="255">
        <v>1020000001</v>
      </c>
      <c r="E395" s="248" t="s">
        <v>1502</v>
      </c>
      <c r="F395" s="248"/>
      <c r="G395" s="283"/>
      <c r="H395" s="251"/>
      <c r="I395" s="251"/>
      <c r="J395" s="251"/>
      <c r="K395" s="138"/>
    </row>
    <row r="396" spans="1:11" x14ac:dyDescent="0.25">
      <c r="A396" s="254" t="s">
        <v>711</v>
      </c>
      <c r="B396" s="255">
        <v>28612007575</v>
      </c>
      <c r="C396" s="255">
        <v>413222</v>
      </c>
      <c r="D396" s="255"/>
      <c r="E396" s="248" t="s">
        <v>1503</v>
      </c>
      <c r="F396" s="248"/>
      <c r="G396" s="283"/>
      <c r="H396" s="251"/>
      <c r="I396" s="251"/>
      <c r="J396" s="251"/>
      <c r="K396" s="138"/>
    </row>
    <row r="397" spans="1:11" ht="45" x14ac:dyDescent="0.25">
      <c r="A397" s="254" t="s">
        <v>1247</v>
      </c>
      <c r="B397" s="255">
        <v>5254025248</v>
      </c>
      <c r="C397" s="255">
        <v>268477</v>
      </c>
      <c r="D397" s="255"/>
      <c r="E397" s="248" t="s">
        <v>1504</v>
      </c>
      <c r="F397" s="248"/>
      <c r="G397" s="283"/>
      <c r="H397" s="251"/>
      <c r="I397" s="251"/>
      <c r="J397" s="251"/>
      <c r="K397" s="138"/>
    </row>
    <row r="398" spans="1:11" ht="30" x14ac:dyDescent="0.25">
      <c r="A398" s="254" t="s">
        <v>545</v>
      </c>
      <c r="B398" s="255">
        <v>5029040598</v>
      </c>
      <c r="C398" s="255">
        <v>112469</v>
      </c>
      <c r="D398" s="255">
        <v>2010800001</v>
      </c>
      <c r="E398" s="248" t="s">
        <v>1505</v>
      </c>
      <c r="F398" s="248"/>
      <c r="G398" s="283"/>
      <c r="H398" s="251"/>
      <c r="I398" s="251"/>
      <c r="J398" s="251"/>
      <c r="K398" s="138"/>
    </row>
    <row r="399" spans="1:11" ht="45" x14ac:dyDescent="0.25">
      <c r="A399" s="254" t="s">
        <v>534</v>
      </c>
      <c r="B399" s="255">
        <v>4025004928</v>
      </c>
      <c r="C399" s="255">
        <v>123943</v>
      </c>
      <c r="D399" s="255"/>
      <c r="E399" s="248" t="s">
        <v>1506</v>
      </c>
      <c r="F399" s="248"/>
      <c r="G399" s="283"/>
      <c r="H399" s="251"/>
      <c r="I399" s="251"/>
      <c r="J399" s="251"/>
      <c r="K399" s="138"/>
    </row>
    <row r="400" spans="1:11" x14ac:dyDescent="0.25">
      <c r="A400" s="254" t="s">
        <v>690</v>
      </c>
      <c r="B400" s="255">
        <v>7726030128</v>
      </c>
      <c r="C400" s="255">
        <v>116016</v>
      </c>
      <c r="D400" s="255"/>
      <c r="E400" s="248" t="s">
        <v>1507</v>
      </c>
      <c r="F400" s="248"/>
      <c r="G400" s="283"/>
      <c r="H400" s="251"/>
      <c r="I400" s="251"/>
      <c r="J400" s="251"/>
      <c r="K400" s="138"/>
    </row>
    <row r="401" spans="1:11" x14ac:dyDescent="0.25">
      <c r="A401" s="284" t="s">
        <v>475</v>
      </c>
      <c r="B401" s="255">
        <v>39255244</v>
      </c>
      <c r="C401" s="255"/>
      <c r="D401" s="255"/>
      <c r="E401" s="248" t="s">
        <v>1508</v>
      </c>
      <c r="F401" s="248"/>
      <c r="G401" s="283"/>
      <c r="H401" s="251"/>
      <c r="I401" s="251"/>
      <c r="J401" s="251"/>
      <c r="K401" s="138"/>
    </row>
    <row r="402" spans="1:11" ht="45" x14ac:dyDescent="0.25">
      <c r="A402" s="254" t="s">
        <v>552</v>
      </c>
      <c r="B402" s="255">
        <v>5037004040</v>
      </c>
      <c r="C402" s="255">
        <v>125227</v>
      </c>
      <c r="D402" s="255"/>
      <c r="E402" s="248" t="s">
        <v>1509</v>
      </c>
      <c r="F402" s="248"/>
      <c r="G402" s="283"/>
      <c r="H402" s="251"/>
      <c r="I402" s="251"/>
      <c r="J402" s="251"/>
      <c r="K402" s="138"/>
    </row>
    <row r="403" spans="1:11" x14ac:dyDescent="0.25">
      <c r="A403" s="254" t="s">
        <v>583</v>
      </c>
      <c r="B403" s="255">
        <v>5254483760</v>
      </c>
      <c r="C403" s="255">
        <v>243957</v>
      </c>
      <c r="D403" s="255"/>
      <c r="E403" s="248" t="s">
        <v>1510</v>
      </c>
      <c r="F403" s="248"/>
      <c r="G403" s="283"/>
      <c r="H403" s="251"/>
      <c r="I403" s="251"/>
      <c r="J403" s="251"/>
      <c r="K403" s="138"/>
    </row>
    <row r="404" spans="1:11" x14ac:dyDescent="0.25">
      <c r="A404" s="254" t="s">
        <v>1248</v>
      </c>
      <c r="B404" s="255">
        <v>7719202457</v>
      </c>
      <c r="C404" s="255">
        <v>113700</v>
      </c>
      <c r="D404" s="255">
        <v>2010591802</v>
      </c>
      <c r="E404" s="248" t="s">
        <v>1511</v>
      </c>
      <c r="F404" s="248"/>
      <c r="G404" s="283"/>
      <c r="H404" s="251"/>
      <c r="I404" s="251"/>
      <c r="J404" s="251"/>
      <c r="K404" s="138"/>
    </row>
    <row r="405" spans="1:11" ht="30" x14ac:dyDescent="0.25">
      <c r="A405" s="254" t="s">
        <v>675</v>
      </c>
      <c r="B405" s="255">
        <v>7717036589</v>
      </c>
      <c r="C405" s="255">
        <v>232705</v>
      </c>
      <c r="D405" s="255"/>
      <c r="E405" s="248" t="s">
        <v>1512</v>
      </c>
      <c r="F405" s="248"/>
      <c r="G405" s="283"/>
      <c r="H405" s="251"/>
      <c r="I405" s="251"/>
      <c r="J405" s="251"/>
      <c r="K405" s="138"/>
    </row>
    <row r="406" spans="1:11" x14ac:dyDescent="0.25">
      <c r="A406" s="254" t="s">
        <v>476</v>
      </c>
      <c r="B406" s="255">
        <v>44444444</v>
      </c>
      <c r="C406" s="255">
        <v>409317</v>
      </c>
      <c r="D406" s="255"/>
      <c r="E406" s="248" t="s">
        <v>1513</v>
      </c>
      <c r="F406" s="248"/>
      <c r="G406" s="283"/>
      <c r="H406" s="251"/>
      <c r="I406" s="251"/>
      <c r="J406" s="251"/>
      <c r="K406" s="138"/>
    </row>
    <row r="407" spans="1:11" ht="30" x14ac:dyDescent="0.25">
      <c r="A407" s="254" t="s">
        <v>577</v>
      </c>
      <c r="B407" s="255">
        <v>5254026273</v>
      </c>
      <c r="C407" s="255">
        <v>125783</v>
      </c>
      <c r="D407" s="255">
        <v>1150000004</v>
      </c>
      <c r="E407" s="248" t="s">
        <v>1514</v>
      </c>
      <c r="F407" s="248"/>
      <c r="G407" s="283"/>
      <c r="H407" s="251"/>
      <c r="I407" s="251"/>
      <c r="J407" s="251"/>
      <c r="K407" s="138"/>
    </row>
    <row r="408" spans="1:11" x14ac:dyDescent="0.25">
      <c r="A408" s="254" t="s">
        <v>636</v>
      </c>
      <c r="B408" s="255">
        <v>7423022400</v>
      </c>
      <c r="C408" s="255">
        <v>435251</v>
      </c>
      <c r="D408" s="255">
        <v>1110010000</v>
      </c>
      <c r="E408" s="248" t="s">
        <v>1515</v>
      </c>
      <c r="F408" s="248"/>
      <c r="G408" s="283"/>
      <c r="H408" s="251"/>
      <c r="I408" s="251"/>
      <c r="J408" s="251"/>
      <c r="K408" s="138"/>
    </row>
    <row r="409" spans="1:11" ht="90" x14ac:dyDescent="0.25">
      <c r="A409" s="254" t="s">
        <v>504</v>
      </c>
      <c r="B409" s="255">
        <v>2312032555</v>
      </c>
      <c r="C409" s="255">
        <v>151528</v>
      </c>
      <c r="D409" s="255">
        <v>2010230950</v>
      </c>
      <c r="E409" s="248" t="s">
        <v>1516</v>
      </c>
      <c r="F409" s="248"/>
      <c r="G409" s="283"/>
      <c r="H409" s="251"/>
      <c r="I409" s="251"/>
      <c r="J409" s="251"/>
      <c r="K409" s="138"/>
    </row>
    <row r="410" spans="1:11" ht="30" x14ac:dyDescent="0.25">
      <c r="A410" s="254" t="s">
        <v>586</v>
      </c>
      <c r="B410" s="255">
        <v>5406222395</v>
      </c>
      <c r="C410" s="255">
        <v>238604</v>
      </c>
      <c r="D410" s="255">
        <v>1080000001</v>
      </c>
      <c r="E410" s="248" t="s">
        <v>1517</v>
      </c>
      <c r="F410" s="248"/>
      <c r="G410" s="283"/>
      <c r="H410" s="251"/>
      <c r="I410" s="251"/>
      <c r="J410" s="251"/>
      <c r="K410" s="138"/>
    </row>
    <row r="411" spans="1:11" ht="30" x14ac:dyDescent="0.25">
      <c r="A411" s="254" t="s">
        <v>514</v>
      </c>
      <c r="B411" s="255">
        <v>3123283361</v>
      </c>
      <c r="C411" s="255">
        <v>243820</v>
      </c>
      <c r="D411" s="255"/>
      <c r="E411" s="248" t="s">
        <v>1518</v>
      </c>
      <c r="F411" s="248"/>
      <c r="G411" s="283"/>
      <c r="H411" s="251"/>
      <c r="I411" s="251"/>
      <c r="J411" s="251"/>
      <c r="K411" s="138"/>
    </row>
    <row r="412" spans="1:11" x14ac:dyDescent="0.25">
      <c r="A412" s="284" t="s">
        <v>570</v>
      </c>
      <c r="B412" s="255">
        <v>5254018339</v>
      </c>
      <c r="C412" s="255"/>
      <c r="D412" s="255"/>
      <c r="E412" s="248" t="s">
        <v>1519</v>
      </c>
      <c r="F412" s="248"/>
      <c r="G412" s="283"/>
      <c r="H412" s="251"/>
      <c r="I412" s="251"/>
      <c r="J412" s="251"/>
      <c r="K412" s="138"/>
    </row>
    <row r="413" spans="1:11" ht="30" x14ac:dyDescent="0.25">
      <c r="A413" s="286" t="s">
        <v>714</v>
      </c>
      <c r="B413" s="287">
        <v>141240022860</v>
      </c>
      <c r="C413" s="288">
        <v>397923</v>
      </c>
      <c r="D413" s="255"/>
      <c r="E413" s="248" t="s">
        <v>1520</v>
      </c>
      <c r="F413" s="248"/>
      <c r="G413" s="283"/>
      <c r="H413" s="251"/>
      <c r="I413" s="251"/>
      <c r="J413" s="251"/>
      <c r="K413" s="138"/>
    </row>
    <row r="414" spans="1:11" x14ac:dyDescent="0.25">
      <c r="A414" s="254" t="s">
        <v>709</v>
      </c>
      <c r="B414" s="255">
        <v>7825436390</v>
      </c>
      <c r="C414" s="255">
        <v>116291</v>
      </c>
      <c r="D414" s="255">
        <v>2010591700</v>
      </c>
      <c r="E414" s="248" t="s">
        <v>1521</v>
      </c>
      <c r="F414" s="248"/>
      <c r="G414" s="283"/>
      <c r="H414" s="251"/>
      <c r="I414" s="251"/>
      <c r="J414" s="251"/>
      <c r="K414" s="138"/>
    </row>
    <row r="415" spans="1:11" ht="30" x14ac:dyDescent="0.25">
      <c r="A415" s="254" t="s">
        <v>740</v>
      </c>
      <c r="B415" s="255">
        <v>7703530990</v>
      </c>
      <c r="C415" s="255">
        <v>233992</v>
      </c>
      <c r="D415" s="255"/>
      <c r="E415" s="248" t="s">
        <v>1522</v>
      </c>
      <c r="F415" s="248"/>
      <c r="G415" s="283"/>
      <c r="H415" s="251"/>
      <c r="I415" s="251"/>
      <c r="J415" s="251"/>
      <c r="K415" s="138"/>
    </row>
    <row r="416" spans="1:11" ht="30" x14ac:dyDescent="0.25">
      <c r="A416" s="254" t="s">
        <v>605</v>
      </c>
      <c r="B416" s="255">
        <v>6600001442</v>
      </c>
      <c r="C416" s="255">
        <v>217382</v>
      </c>
      <c r="D416" s="255"/>
      <c r="E416" s="248" t="s">
        <v>1523</v>
      </c>
      <c r="F416" s="248"/>
      <c r="G416" s="283"/>
      <c r="H416" s="251"/>
      <c r="I416" s="251"/>
      <c r="J416" s="251"/>
      <c r="K416" s="138"/>
    </row>
    <row r="417" spans="1:11" ht="30" x14ac:dyDescent="0.25">
      <c r="A417" s="284" t="s">
        <v>682</v>
      </c>
      <c r="B417" s="255">
        <v>7722816908</v>
      </c>
      <c r="C417" s="255"/>
      <c r="D417" s="255"/>
      <c r="E417" s="248" t="s">
        <v>1524</v>
      </c>
      <c r="F417" s="248"/>
      <c r="G417" s="283"/>
      <c r="H417" s="251"/>
      <c r="I417" s="251"/>
      <c r="J417" s="251"/>
      <c r="K417" s="138"/>
    </row>
    <row r="418" spans="1:11" ht="30" x14ac:dyDescent="0.25">
      <c r="A418" s="254" t="s">
        <v>632</v>
      </c>
      <c r="B418" s="255">
        <v>7405003891</v>
      </c>
      <c r="C418" s="255">
        <v>123489</v>
      </c>
      <c r="D418" s="255"/>
      <c r="E418" s="248" t="s">
        <v>1525</v>
      </c>
      <c r="F418" s="248"/>
      <c r="G418" s="283"/>
      <c r="H418" s="251"/>
      <c r="I418" s="251"/>
      <c r="J418" s="251"/>
      <c r="K418" s="138"/>
    </row>
    <row r="419" spans="1:11" ht="30" x14ac:dyDescent="0.25">
      <c r="A419" s="254" t="s">
        <v>555</v>
      </c>
      <c r="B419" s="255">
        <v>5053020289</v>
      </c>
      <c r="C419" s="255">
        <v>150821</v>
      </c>
      <c r="D419" s="255"/>
      <c r="E419" s="248" t="s">
        <v>1526</v>
      </c>
      <c r="F419" s="248"/>
      <c r="G419" s="283"/>
      <c r="H419" s="251"/>
      <c r="I419" s="251"/>
      <c r="J419" s="251"/>
      <c r="K419" s="138"/>
    </row>
    <row r="420" spans="1:11" x14ac:dyDescent="0.25">
      <c r="A420" s="282"/>
      <c r="B420" s="282"/>
      <c r="C420" s="282"/>
      <c r="D420" s="282"/>
      <c r="E420" s="282" t="s">
        <v>1527</v>
      </c>
      <c r="F420" s="282"/>
      <c r="G420" s="282"/>
      <c r="H420" s="282"/>
      <c r="I420" s="282"/>
      <c r="J420" s="282"/>
      <c r="K420" s="282"/>
    </row>
    <row r="421" spans="1:11" x14ac:dyDescent="0.25">
      <c r="A421" s="254" t="s">
        <v>561</v>
      </c>
      <c r="B421" s="255">
        <v>5054002290</v>
      </c>
      <c r="C421" s="255">
        <v>109132</v>
      </c>
      <c r="D421" s="255">
        <v>4061000000</v>
      </c>
      <c r="E421" s="248" t="s">
        <v>1528</v>
      </c>
      <c r="F421" s="252"/>
      <c r="G421" s="289"/>
      <c r="H421" s="251"/>
      <c r="I421" s="251"/>
      <c r="J421" s="251"/>
      <c r="K421" s="138"/>
    </row>
    <row r="422" spans="1:11" ht="30" x14ac:dyDescent="0.25">
      <c r="A422" s="254" t="s">
        <v>582</v>
      </c>
      <c r="B422" s="255">
        <v>5254482357</v>
      </c>
      <c r="C422" s="255">
        <v>203903</v>
      </c>
      <c r="D422" s="255">
        <v>1150040000</v>
      </c>
      <c r="E422" s="248" t="s">
        <v>1529</v>
      </c>
      <c r="F422" s="252"/>
      <c r="G422" s="289"/>
      <c r="H422" s="251"/>
      <c r="I422" s="251"/>
      <c r="J422" s="251"/>
      <c r="K422" s="138"/>
    </row>
  </sheetData>
  <conditionalFormatting sqref="E423:E1048576 E1">
    <cfRule type="duplicateValues" dxfId="771" priority="250"/>
  </conditionalFormatting>
  <conditionalFormatting sqref="A423:A1048576 A1">
    <cfRule type="duplicateValues" dxfId="770" priority="254"/>
    <cfRule type="duplicateValues" dxfId="769" priority="256"/>
  </conditionalFormatting>
  <conditionalFormatting sqref="B423:B1048576 B1">
    <cfRule type="duplicateValues" dxfId="768" priority="253"/>
    <cfRule type="duplicateValues" dxfId="767" priority="255"/>
  </conditionalFormatting>
  <conditionalFormatting sqref="C423:C1048576 C1">
    <cfRule type="duplicateValues" dxfId="766" priority="252"/>
  </conditionalFormatting>
  <conditionalFormatting sqref="D423:D1048576 D1">
    <cfRule type="duplicateValues" dxfId="765" priority="251"/>
  </conditionalFormatting>
  <conditionalFormatting sqref="E5:E6">
    <cfRule type="duplicateValues" dxfId="764" priority="245"/>
  </conditionalFormatting>
  <conditionalFormatting sqref="A5:A6">
    <cfRule type="duplicateValues" dxfId="763" priority="248"/>
    <cfRule type="duplicateValues" dxfId="762" priority="249"/>
  </conditionalFormatting>
  <conditionalFormatting sqref="C5:C6">
    <cfRule type="duplicateValues" dxfId="761" priority="247"/>
  </conditionalFormatting>
  <conditionalFormatting sqref="D5:D6">
    <cfRule type="duplicateValues" dxfId="760" priority="246"/>
  </conditionalFormatting>
  <conditionalFormatting sqref="B5">
    <cfRule type="duplicateValues" dxfId="759" priority="243"/>
    <cfRule type="duplicateValues" dxfId="758" priority="244"/>
  </conditionalFormatting>
  <conditionalFormatting sqref="A37">
    <cfRule type="duplicateValues" dxfId="757" priority="240"/>
    <cfRule type="duplicateValues" dxfId="756" priority="242"/>
  </conditionalFormatting>
  <conditionalFormatting sqref="B37">
    <cfRule type="duplicateValues" dxfId="755" priority="239"/>
    <cfRule type="duplicateValues" dxfId="754" priority="241"/>
  </conditionalFormatting>
  <conditionalFormatting sqref="C37">
    <cfRule type="duplicateValues" dxfId="753" priority="238"/>
  </conditionalFormatting>
  <conditionalFormatting sqref="E37">
    <cfRule type="duplicateValues" dxfId="752" priority="237"/>
  </conditionalFormatting>
  <conditionalFormatting sqref="A37">
    <cfRule type="duplicateValues" dxfId="751" priority="236"/>
  </conditionalFormatting>
  <conditionalFormatting sqref="D37">
    <cfRule type="duplicateValues" dxfId="750" priority="234"/>
    <cfRule type="duplicateValues" dxfId="749" priority="235"/>
  </conditionalFormatting>
  <conditionalFormatting sqref="B6">
    <cfRule type="duplicateValues" dxfId="748" priority="232"/>
    <cfRule type="duplicateValues" dxfId="747" priority="233"/>
  </conditionalFormatting>
  <conditionalFormatting sqref="C11">
    <cfRule type="duplicateValues" dxfId="746" priority="231"/>
  </conditionalFormatting>
  <conditionalFormatting sqref="B118">
    <cfRule type="duplicateValues" dxfId="745" priority="229"/>
    <cfRule type="duplicateValues" dxfId="744" priority="230"/>
  </conditionalFormatting>
  <conditionalFormatting sqref="D118">
    <cfRule type="duplicateValues" dxfId="743" priority="228"/>
  </conditionalFormatting>
  <conditionalFormatting sqref="E118">
    <cfRule type="duplicateValues" dxfId="742" priority="227"/>
  </conditionalFormatting>
  <conditionalFormatting sqref="C19">
    <cfRule type="duplicateValues" dxfId="741" priority="225"/>
    <cfRule type="duplicateValues" dxfId="740" priority="226"/>
  </conditionalFormatting>
  <conditionalFormatting sqref="A118">
    <cfRule type="duplicateValues" dxfId="739" priority="223"/>
    <cfRule type="duplicateValues" dxfId="738" priority="224"/>
  </conditionalFormatting>
  <conditionalFormatting sqref="C147">
    <cfRule type="duplicateValues" dxfId="737" priority="222"/>
  </conditionalFormatting>
  <conditionalFormatting sqref="B420:D420 F420:G420">
    <cfRule type="duplicateValues" dxfId="736" priority="220"/>
    <cfRule type="duplicateValues" dxfId="735" priority="221"/>
  </conditionalFormatting>
  <conditionalFormatting sqref="E420">
    <cfRule type="duplicateValues" dxfId="734" priority="218"/>
    <cfRule type="duplicateValues" dxfId="733" priority="219"/>
  </conditionalFormatting>
  <conditionalFormatting sqref="A366:A1048576 A1:A7 A27:A35 A10:A24 A37:A84 A166:A175 A97:A122 A86:A95 A177:A197 A124:A134 A199:A210 A136:A164">
    <cfRule type="duplicateValues" dxfId="732" priority="217"/>
  </conditionalFormatting>
  <conditionalFormatting sqref="D422">
    <cfRule type="duplicateValues" dxfId="731" priority="216" stopIfTrue="1"/>
  </conditionalFormatting>
  <conditionalFormatting sqref="D422">
    <cfRule type="duplicateValues" dxfId="730" priority="215" stopIfTrue="1"/>
  </conditionalFormatting>
  <conditionalFormatting sqref="D422">
    <cfRule type="duplicateValues" dxfId="729" priority="213" stopIfTrue="1"/>
    <cfRule type="duplicateValues" dxfId="728" priority="214" stopIfTrue="1"/>
  </conditionalFormatting>
  <conditionalFormatting sqref="D422">
    <cfRule type="duplicateValues" dxfId="727" priority="212" stopIfTrue="1"/>
  </conditionalFormatting>
  <conditionalFormatting sqref="D422">
    <cfRule type="duplicateValues" dxfId="726" priority="211"/>
  </conditionalFormatting>
  <conditionalFormatting sqref="D422">
    <cfRule type="duplicateValues" dxfId="725" priority="210"/>
  </conditionalFormatting>
  <conditionalFormatting sqref="D421">
    <cfRule type="duplicateValues" dxfId="724" priority="209" stopIfTrue="1"/>
  </conditionalFormatting>
  <conditionalFormatting sqref="D421">
    <cfRule type="duplicateValues" dxfId="723" priority="208" stopIfTrue="1"/>
  </conditionalFormatting>
  <conditionalFormatting sqref="D421">
    <cfRule type="duplicateValues" dxfId="722" priority="206" stopIfTrue="1"/>
    <cfRule type="duplicateValues" dxfId="721" priority="207" stopIfTrue="1"/>
  </conditionalFormatting>
  <conditionalFormatting sqref="D421">
    <cfRule type="duplicateValues" dxfId="720" priority="205" stopIfTrue="1"/>
  </conditionalFormatting>
  <conditionalFormatting sqref="D421">
    <cfRule type="duplicateValues" dxfId="719" priority="204"/>
  </conditionalFormatting>
  <conditionalFormatting sqref="D421">
    <cfRule type="duplicateValues" dxfId="718" priority="203"/>
  </conditionalFormatting>
  <conditionalFormatting sqref="D366:D1048576 D1:D7 D27:D35 D10:D24 D37:D84 D166:D175 D97:D122 D86:D95 D163:D164 D177:D197 D124:D161 D199:D210">
    <cfRule type="duplicateValues" dxfId="717" priority="201"/>
    <cfRule type="duplicateValues" dxfId="716" priority="202"/>
  </conditionalFormatting>
  <conditionalFormatting sqref="A423:A1048576">
    <cfRule type="duplicateValues" dxfId="715" priority="200"/>
  </conditionalFormatting>
  <conditionalFormatting sqref="E421:E422 E7 E2:E4 E38:E78 E119:E122 E366 E27:E31 E10:E24 E166:E175 E97:E112 E86:E95 E114:E116 E33:E35 E80:E84 E144:E157 E159:E161 E182:E197 E163:E164 E177:E180 E124:E141 E199:E210">
    <cfRule type="duplicateValues" dxfId="714" priority="257"/>
  </conditionalFormatting>
  <conditionalFormatting sqref="B421:B422 B7 B2:B4 B38:B84 B119:B122 B366:B419 B27:B35 B21:B24 B10:B19 B166:B175 B97:B117 B86:B95 B163:B164 B177:B197 B124:B161 B199:B210">
    <cfRule type="duplicateValues" dxfId="713" priority="258"/>
    <cfRule type="duplicateValues" dxfId="712" priority="259"/>
  </conditionalFormatting>
  <conditionalFormatting sqref="C421:C422 C7 C2:C4 C38:C84 C12:C18 C21:C24 C148:C161 C366:C419 C27:C35 C10 C166:C175 C97:C122 C86:C95 C163:C164 C177:C197 C124:C146 C199:C210">
    <cfRule type="duplicateValues" dxfId="711" priority="260"/>
  </conditionalFormatting>
  <conditionalFormatting sqref="B366:B1048576 B1:B7 B27:B35 B21:B24 B10:B19 B37:B84 B166:B175 B97:B122 B86:B95 B163:B164 B177:B197 B124:B161 B199:B210">
    <cfRule type="duplicateValues" dxfId="710" priority="199"/>
  </conditionalFormatting>
  <conditionalFormatting sqref="A366:G366 A7 A2:A4 A38:A84 A119:A122 A367:A422 A27:A35 A10:A24 A166:A175 A97:A117 A86:A95 A177:A197 A124:A134 A199:A210 A136:A164">
    <cfRule type="duplicateValues" dxfId="709" priority="261"/>
    <cfRule type="duplicateValues" dxfId="708" priority="262"/>
  </conditionalFormatting>
  <conditionalFormatting sqref="D366:D419 D7 D2:D4 D38:D84 D119:D122 D27:D35 D10:D24 D166:D175 D97:D117 D86:D95 D163:D164 D177:D197 D124:D161 D199:D210">
    <cfRule type="duplicateValues" dxfId="707" priority="263"/>
  </conditionalFormatting>
  <conditionalFormatting sqref="E367:F419">
    <cfRule type="duplicateValues" dxfId="706" priority="198"/>
  </conditionalFormatting>
  <conditionalFormatting sqref="B423:B1048576">
    <cfRule type="duplicateValues" dxfId="705" priority="197"/>
  </conditionalFormatting>
  <conditionalFormatting sqref="A366:A1048576 A1:A7 A27:A35 A10:A24 A37:A84 A166:A175 A97:A122 A86:A95 A177:A197 A124:A134 A199:A210 A136:A164">
    <cfRule type="duplicateValues" dxfId="704" priority="195"/>
    <cfRule type="duplicateValues" dxfId="703" priority="196"/>
  </conditionalFormatting>
  <conditionalFormatting sqref="E316">
    <cfRule type="duplicateValues" dxfId="702" priority="194"/>
  </conditionalFormatting>
  <conditionalFormatting sqref="E315">
    <cfRule type="duplicateValues" dxfId="701" priority="188"/>
  </conditionalFormatting>
  <conditionalFormatting sqref="A315">
    <cfRule type="duplicateValues" dxfId="700" priority="191"/>
    <cfRule type="duplicateValues" dxfId="699" priority="193"/>
  </conditionalFormatting>
  <conditionalFormatting sqref="B315">
    <cfRule type="duplicateValues" dxfId="698" priority="190"/>
    <cfRule type="duplicateValues" dxfId="697" priority="192"/>
  </conditionalFormatting>
  <conditionalFormatting sqref="D315">
    <cfRule type="duplicateValues" dxfId="696" priority="189"/>
  </conditionalFormatting>
  <conditionalFormatting sqref="C315">
    <cfRule type="duplicateValues" dxfId="695" priority="187"/>
  </conditionalFormatting>
  <conditionalFormatting sqref="F353:G353">
    <cfRule type="duplicateValues" dxfId="694" priority="185"/>
    <cfRule type="duplicateValues" dxfId="693" priority="186"/>
  </conditionalFormatting>
  <conditionalFormatting sqref="A123">
    <cfRule type="duplicateValues" dxfId="692" priority="177"/>
  </conditionalFormatting>
  <conditionalFormatting sqref="D123">
    <cfRule type="duplicateValues" dxfId="691" priority="176"/>
  </conditionalFormatting>
  <conditionalFormatting sqref="B123">
    <cfRule type="duplicateValues" dxfId="690" priority="175"/>
  </conditionalFormatting>
  <conditionalFormatting sqref="A123">
    <cfRule type="duplicateValues" dxfId="689" priority="174"/>
  </conditionalFormatting>
  <conditionalFormatting sqref="E123">
    <cfRule type="duplicateValues" dxfId="688" priority="178"/>
  </conditionalFormatting>
  <conditionalFormatting sqref="A123">
    <cfRule type="duplicateValues" dxfId="687" priority="179"/>
    <cfRule type="duplicateValues" dxfId="686" priority="180"/>
  </conditionalFormatting>
  <conditionalFormatting sqref="B123">
    <cfRule type="duplicateValues" dxfId="685" priority="181"/>
    <cfRule type="duplicateValues" dxfId="684" priority="182"/>
  </conditionalFormatting>
  <conditionalFormatting sqref="C123">
    <cfRule type="duplicateValues" dxfId="683" priority="183"/>
  </conditionalFormatting>
  <conditionalFormatting sqref="D123">
    <cfRule type="duplicateValues" dxfId="682" priority="184"/>
  </conditionalFormatting>
  <conditionalFormatting sqref="H353:K353">
    <cfRule type="duplicateValues" dxfId="681" priority="172"/>
    <cfRule type="duplicateValues" dxfId="680" priority="173"/>
  </conditionalFormatting>
  <conditionalFormatting sqref="H366:K366">
    <cfRule type="duplicateValues" dxfId="679" priority="170"/>
    <cfRule type="duplicateValues" dxfId="678" priority="171"/>
  </conditionalFormatting>
  <conditionalFormatting sqref="H420:K420">
    <cfRule type="duplicateValues" dxfId="677" priority="168"/>
    <cfRule type="duplicateValues" dxfId="676" priority="169"/>
  </conditionalFormatting>
  <conditionalFormatting sqref="A353:E353">
    <cfRule type="duplicateValues" dxfId="675" priority="161"/>
    <cfRule type="duplicateValues" dxfId="674" priority="162"/>
  </conditionalFormatting>
  <conditionalFormatting sqref="D354">
    <cfRule type="duplicateValues" dxfId="673" priority="159"/>
    <cfRule type="duplicateValues" dxfId="672" priority="160"/>
  </conditionalFormatting>
  <conditionalFormatting sqref="D355">
    <cfRule type="duplicateValues" dxfId="671" priority="157"/>
    <cfRule type="duplicateValues" dxfId="670" priority="158"/>
  </conditionalFormatting>
  <conditionalFormatting sqref="D358 D198 D356">
    <cfRule type="duplicateValues" dxfId="669" priority="155"/>
    <cfRule type="duplicateValues" dxfId="668" priority="156"/>
  </conditionalFormatting>
  <conditionalFormatting sqref="D357">
    <cfRule type="duplicateValues" dxfId="667" priority="153"/>
    <cfRule type="duplicateValues" dxfId="666" priority="154"/>
  </conditionalFormatting>
  <conditionalFormatting sqref="D359">
    <cfRule type="duplicateValues" dxfId="665" priority="151"/>
    <cfRule type="duplicateValues" dxfId="664" priority="152"/>
  </conditionalFormatting>
  <conditionalFormatting sqref="D360">
    <cfRule type="duplicateValues" dxfId="663" priority="149"/>
    <cfRule type="duplicateValues" dxfId="662" priority="150"/>
  </conditionalFormatting>
  <conditionalFormatting sqref="D361">
    <cfRule type="duplicateValues" dxfId="661" priority="147"/>
    <cfRule type="duplicateValues" dxfId="660" priority="148"/>
  </conditionalFormatting>
  <conditionalFormatting sqref="D362">
    <cfRule type="duplicateValues" dxfId="659" priority="146" stopIfTrue="1"/>
  </conditionalFormatting>
  <conditionalFormatting sqref="D362">
    <cfRule type="duplicateValues" dxfId="658" priority="145" stopIfTrue="1"/>
  </conditionalFormatting>
  <conditionalFormatting sqref="D362">
    <cfRule type="duplicateValues" dxfId="657" priority="143" stopIfTrue="1"/>
    <cfRule type="duplicateValues" dxfId="656" priority="144" stopIfTrue="1"/>
  </conditionalFormatting>
  <conditionalFormatting sqref="D362">
    <cfRule type="duplicateValues" dxfId="655" priority="142" stopIfTrue="1"/>
  </conditionalFormatting>
  <conditionalFormatting sqref="A353:A363 A198">
    <cfRule type="duplicateValues" dxfId="654" priority="141"/>
  </conditionalFormatting>
  <conditionalFormatting sqref="A354:A361 A198">
    <cfRule type="duplicateValues" dxfId="653" priority="163"/>
  </conditionalFormatting>
  <conditionalFormatting sqref="D363">
    <cfRule type="duplicateValues" dxfId="652" priority="164" stopIfTrue="1"/>
  </conditionalFormatting>
  <conditionalFormatting sqref="D363">
    <cfRule type="duplicateValues" dxfId="651" priority="165" stopIfTrue="1"/>
    <cfRule type="duplicateValues" dxfId="650" priority="166" stopIfTrue="1"/>
  </conditionalFormatting>
  <conditionalFormatting sqref="A362:A363">
    <cfRule type="duplicateValues" dxfId="649" priority="167"/>
  </conditionalFormatting>
  <conditionalFormatting sqref="A365">
    <cfRule type="duplicateValues" dxfId="648" priority="134"/>
  </conditionalFormatting>
  <conditionalFormatting sqref="D365">
    <cfRule type="duplicateValues" dxfId="647" priority="126"/>
  </conditionalFormatting>
  <conditionalFormatting sqref="A364">
    <cfRule type="duplicateValues" dxfId="646" priority="137"/>
  </conditionalFormatting>
  <conditionalFormatting sqref="D364">
    <cfRule type="duplicateValues" dxfId="645" priority="136"/>
  </conditionalFormatting>
  <conditionalFormatting sqref="B364">
    <cfRule type="duplicateValues" dxfId="644" priority="135"/>
  </conditionalFormatting>
  <conditionalFormatting sqref="D364">
    <cfRule type="duplicateValues" dxfId="643" priority="138" stopIfTrue="1"/>
  </conditionalFormatting>
  <conditionalFormatting sqref="D364">
    <cfRule type="duplicateValues" dxfId="642" priority="139" stopIfTrue="1"/>
    <cfRule type="duplicateValues" dxfId="641" priority="140" stopIfTrue="1"/>
  </conditionalFormatting>
  <conditionalFormatting sqref="A365">
    <cfRule type="duplicateValues" dxfId="640" priority="130"/>
  </conditionalFormatting>
  <conditionalFormatting sqref="D365">
    <cfRule type="duplicateValues" dxfId="639" priority="129"/>
  </conditionalFormatting>
  <conditionalFormatting sqref="B365">
    <cfRule type="duplicateValues" dxfId="638" priority="128"/>
  </conditionalFormatting>
  <conditionalFormatting sqref="A365">
    <cfRule type="duplicateValues" dxfId="637" priority="127"/>
  </conditionalFormatting>
  <conditionalFormatting sqref="D365">
    <cfRule type="duplicateValues" dxfId="636" priority="131" stopIfTrue="1"/>
  </conditionalFormatting>
  <conditionalFormatting sqref="D365">
    <cfRule type="duplicateValues" dxfId="635" priority="132" stopIfTrue="1"/>
    <cfRule type="duplicateValues" dxfId="634" priority="133" stopIfTrue="1"/>
  </conditionalFormatting>
  <conditionalFormatting sqref="D421:D422">
    <cfRule type="duplicateValues" dxfId="633" priority="125"/>
  </conditionalFormatting>
  <conditionalFormatting sqref="D353:D363 D198">
    <cfRule type="duplicateValues" dxfId="632" priority="264"/>
  </conditionalFormatting>
  <conditionalFormatting sqref="B353:B363 B198">
    <cfRule type="duplicateValues" dxfId="631" priority="265"/>
  </conditionalFormatting>
  <conditionalFormatting sqref="B20">
    <cfRule type="duplicateValues" dxfId="630" priority="121"/>
  </conditionalFormatting>
  <conditionalFormatting sqref="B20">
    <cfRule type="duplicateValues" dxfId="629" priority="122"/>
    <cfRule type="duplicateValues" dxfId="628" priority="123"/>
  </conditionalFormatting>
  <conditionalFormatting sqref="C20">
    <cfRule type="duplicateValues" dxfId="627" priority="124"/>
  </conditionalFormatting>
  <conditionalFormatting sqref="A8:A9">
    <cfRule type="duplicateValues" dxfId="626" priority="112"/>
  </conditionalFormatting>
  <conditionalFormatting sqref="D8:D9">
    <cfRule type="duplicateValues" dxfId="625" priority="111"/>
  </conditionalFormatting>
  <conditionalFormatting sqref="D8:D9">
    <cfRule type="duplicateValues" dxfId="624" priority="110"/>
  </conditionalFormatting>
  <conditionalFormatting sqref="B8:B9">
    <cfRule type="duplicateValues" dxfId="623" priority="113"/>
  </conditionalFormatting>
  <conditionalFormatting sqref="E8:E9">
    <cfRule type="duplicateValues" dxfId="622" priority="114"/>
  </conditionalFormatting>
  <conditionalFormatting sqref="A8:A9">
    <cfRule type="duplicateValues" dxfId="621" priority="115"/>
    <cfRule type="duplicateValues" dxfId="620" priority="116"/>
  </conditionalFormatting>
  <conditionalFormatting sqref="B8:B9">
    <cfRule type="duplicateValues" dxfId="619" priority="117"/>
    <cfRule type="duplicateValues" dxfId="618" priority="118"/>
  </conditionalFormatting>
  <conditionalFormatting sqref="C8:C9">
    <cfRule type="duplicateValues" dxfId="617" priority="119"/>
  </conditionalFormatting>
  <conditionalFormatting sqref="D8:D9">
    <cfRule type="duplicateValues" dxfId="616" priority="120"/>
  </conditionalFormatting>
  <conditionalFormatting sqref="A311:A1048576 A1:A35 A37:A95 A97:A134 A166:A223 A225:A250 A252:A308 A136:A164">
    <cfRule type="duplicateValues" dxfId="615" priority="109"/>
  </conditionalFormatting>
  <conditionalFormatting sqref="E231">
    <cfRule type="duplicateValues" dxfId="614" priority="266"/>
  </conditionalFormatting>
  <conditionalFormatting sqref="A231">
    <cfRule type="duplicateValues" dxfId="613" priority="267"/>
    <cfRule type="duplicateValues" dxfId="612" priority="268"/>
  </conditionalFormatting>
  <conditionalFormatting sqref="B231">
    <cfRule type="duplicateValues" dxfId="611" priority="269"/>
    <cfRule type="duplicateValues" dxfId="610" priority="270"/>
  </conditionalFormatting>
  <conditionalFormatting sqref="C231">
    <cfRule type="duplicateValues" dxfId="609" priority="271"/>
  </conditionalFormatting>
  <conditionalFormatting sqref="D231">
    <cfRule type="duplicateValues" dxfId="608" priority="272"/>
  </conditionalFormatting>
  <conditionalFormatting sqref="A36">
    <cfRule type="duplicateValues" dxfId="607" priority="99"/>
  </conditionalFormatting>
  <conditionalFormatting sqref="E36">
    <cfRule type="duplicateValues" dxfId="606" priority="100"/>
  </conditionalFormatting>
  <conditionalFormatting sqref="A36">
    <cfRule type="duplicateValues" dxfId="605" priority="101"/>
    <cfRule type="duplicateValues" dxfId="604" priority="102"/>
  </conditionalFormatting>
  <conditionalFormatting sqref="B36">
    <cfRule type="duplicateValues" dxfId="603" priority="103"/>
    <cfRule type="duplicateValues" dxfId="602" priority="104"/>
  </conditionalFormatting>
  <conditionalFormatting sqref="C36">
    <cfRule type="duplicateValues" dxfId="601" priority="105"/>
  </conditionalFormatting>
  <conditionalFormatting sqref="D36">
    <cfRule type="duplicateValues" dxfId="600" priority="106"/>
  </conditionalFormatting>
  <conditionalFormatting sqref="A36">
    <cfRule type="duplicateValues" dxfId="599" priority="107"/>
  </conditionalFormatting>
  <conditionalFormatting sqref="B36">
    <cfRule type="duplicateValues" dxfId="598" priority="108"/>
  </conditionalFormatting>
  <conditionalFormatting sqref="A311:A1048576 A1:A95 A97:A134 A166:A223 A225:A250 A252:A308 A136:A164">
    <cfRule type="duplicateValues" dxfId="597" priority="98"/>
  </conditionalFormatting>
  <conditionalFormatting sqref="B165">
    <cfRule type="duplicateValues" dxfId="596" priority="88"/>
  </conditionalFormatting>
  <conditionalFormatting sqref="E165">
    <cfRule type="duplicateValues" dxfId="595" priority="89"/>
  </conditionalFormatting>
  <conditionalFormatting sqref="A165">
    <cfRule type="duplicateValues" dxfId="594" priority="90"/>
    <cfRule type="duplicateValues" dxfId="593" priority="91"/>
  </conditionalFormatting>
  <conditionalFormatting sqref="B165">
    <cfRule type="duplicateValues" dxfId="592" priority="92"/>
    <cfRule type="duplicateValues" dxfId="591" priority="93"/>
  </conditionalFormatting>
  <conditionalFormatting sqref="C165">
    <cfRule type="duplicateValues" dxfId="590" priority="94"/>
  </conditionalFormatting>
  <conditionalFormatting sqref="D165">
    <cfRule type="duplicateValues" dxfId="589" priority="95"/>
  </conditionalFormatting>
  <conditionalFormatting sqref="A165">
    <cfRule type="duplicateValues" dxfId="588" priority="96"/>
  </conditionalFormatting>
  <conditionalFormatting sqref="D165">
    <cfRule type="duplicateValues" dxfId="587" priority="97"/>
  </conditionalFormatting>
  <conditionalFormatting sqref="A165">
    <cfRule type="duplicateValues" dxfId="586" priority="87"/>
  </conditionalFormatting>
  <conditionalFormatting sqref="A165">
    <cfRule type="duplicateValues" dxfId="585" priority="86"/>
  </conditionalFormatting>
  <conditionalFormatting sqref="A311:A1048576 A1:A95 A97:A134 A225:A250 A252:A308 A136:A223">
    <cfRule type="duplicateValues" dxfId="584" priority="85"/>
  </conditionalFormatting>
  <conditionalFormatting sqref="A96">
    <cfRule type="duplicateValues" dxfId="583" priority="77"/>
  </conditionalFormatting>
  <conditionalFormatting sqref="D96">
    <cfRule type="duplicateValues" dxfId="582" priority="75"/>
    <cfRule type="duplicateValues" dxfId="581" priority="76"/>
  </conditionalFormatting>
  <conditionalFormatting sqref="E96">
    <cfRule type="duplicateValues" dxfId="580" priority="78"/>
  </conditionalFormatting>
  <conditionalFormatting sqref="B96">
    <cfRule type="duplicateValues" dxfId="579" priority="79"/>
    <cfRule type="duplicateValues" dxfId="578" priority="80"/>
  </conditionalFormatting>
  <conditionalFormatting sqref="C96">
    <cfRule type="duplicateValues" dxfId="577" priority="81"/>
  </conditionalFormatting>
  <conditionalFormatting sqref="B96">
    <cfRule type="duplicateValues" dxfId="576" priority="74"/>
  </conditionalFormatting>
  <conditionalFormatting sqref="A96">
    <cfRule type="duplicateValues" dxfId="575" priority="82"/>
    <cfRule type="duplicateValues" dxfId="574" priority="83"/>
  </conditionalFormatting>
  <conditionalFormatting sqref="D96">
    <cfRule type="duplicateValues" dxfId="573" priority="84"/>
  </conditionalFormatting>
  <conditionalFormatting sqref="A96">
    <cfRule type="duplicateValues" dxfId="572" priority="72"/>
    <cfRule type="duplicateValues" dxfId="571" priority="73"/>
  </conditionalFormatting>
  <conditionalFormatting sqref="A96">
    <cfRule type="duplicateValues" dxfId="570" priority="71"/>
  </conditionalFormatting>
  <conditionalFormatting sqref="A96">
    <cfRule type="duplicateValues" dxfId="569" priority="70"/>
  </conditionalFormatting>
  <conditionalFormatting sqref="A96">
    <cfRule type="duplicateValues" dxfId="568" priority="69"/>
  </conditionalFormatting>
  <conditionalFormatting sqref="C85">
    <cfRule type="duplicateValues" dxfId="567" priority="68"/>
  </conditionalFormatting>
  <conditionalFormatting sqref="B254">
    <cfRule type="duplicateValues" dxfId="566" priority="62"/>
  </conditionalFormatting>
  <conditionalFormatting sqref="B254">
    <cfRule type="duplicateValues" dxfId="565" priority="63"/>
    <cfRule type="duplicateValues" dxfId="564" priority="64"/>
  </conditionalFormatting>
  <conditionalFormatting sqref="C254">
    <cfRule type="duplicateValues" dxfId="563" priority="65"/>
  </conditionalFormatting>
  <conditionalFormatting sqref="D254">
    <cfRule type="duplicateValues" dxfId="562" priority="66"/>
  </conditionalFormatting>
  <conditionalFormatting sqref="D254">
    <cfRule type="duplicateValues" dxfId="561" priority="67"/>
  </conditionalFormatting>
  <conditionalFormatting sqref="E113">
    <cfRule type="duplicateValues" dxfId="560" priority="61"/>
  </conditionalFormatting>
  <conditionalFormatting sqref="A309">
    <cfRule type="duplicateValues" dxfId="559" priority="52"/>
  </conditionalFormatting>
  <conditionalFormatting sqref="D309">
    <cfRule type="duplicateValues" dxfId="558" priority="51"/>
  </conditionalFormatting>
  <conditionalFormatting sqref="D309">
    <cfRule type="duplicateValues" dxfId="557" priority="50"/>
  </conditionalFormatting>
  <conditionalFormatting sqref="E309">
    <cfRule type="duplicateValues" dxfId="556" priority="53"/>
  </conditionalFormatting>
  <conditionalFormatting sqref="A309">
    <cfRule type="duplicateValues" dxfId="555" priority="54"/>
    <cfRule type="duplicateValues" dxfId="554" priority="55"/>
  </conditionalFormatting>
  <conditionalFormatting sqref="B309">
    <cfRule type="duplicateValues" dxfId="553" priority="56"/>
    <cfRule type="duplicateValues" dxfId="552" priority="57"/>
  </conditionalFormatting>
  <conditionalFormatting sqref="C309">
    <cfRule type="duplicateValues" dxfId="551" priority="58"/>
  </conditionalFormatting>
  <conditionalFormatting sqref="D309">
    <cfRule type="duplicateValues" dxfId="550" priority="59"/>
  </conditionalFormatting>
  <conditionalFormatting sqref="B309">
    <cfRule type="duplicateValues" dxfId="549" priority="60"/>
  </conditionalFormatting>
  <conditionalFormatting sqref="E162">
    <cfRule type="duplicateValues" dxfId="548" priority="46"/>
  </conditionalFormatting>
  <conditionalFormatting sqref="D162">
    <cfRule type="duplicateValues" dxfId="547" priority="47"/>
  </conditionalFormatting>
  <conditionalFormatting sqref="D162">
    <cfRule type="duplicateValues" dxfId="546" priority="48"/>
  </conditionalFormatting>
  <conditionalFormatting sqref="D162">
    <cfRule type="duplicateValues" dxfId="545" priority="49"/>
  </conditionalFormatting>
  <conditionalFormatting sqref="B162">
    <cfRule type="duplicateValues" dxfId="544" priority="42"/>
    <cfRule type="duplicateValues" dxfId="543" priority="43"/>
  </conditionalFormatting>
  <conditionalFormatting sqref="C162">
    <cfRule type="duplicateValues" dxfId="542" priority="44"/>
  </conditionalFormatting>
  <conditionalFormatting sqref="B162">
    <cfRule type="duplicateValues" dxfId="541" priority="45"/>
  </conditionalFormatting>
  <conditionalFormatting sqref="D224">
    <cfRule type="duplicateValues" dxfId="540" priority="31"/>
  </conditionalFormatting>
  <conditionalFormatting sqref="A224">
    <cfRule type="duplicateValues" dxfId="539" priority="33"/>
  </conditionalFormatting>
  <conditionalFormatting sqref="D224">
    <cfRule type="duplicateValues" dxfId="538" priority="32"/>
  </conditionalFormatting>
  <conditionalFormatting sqref="E224">
    <cfRule type="duplicateValues" dxfId="537" priority="34"/>
  </conditionalFormatting>
  <conditionalFormatting sqref="A224">
    <cfRule type="duplicateValues" dxfId="536" priority="35"/>
    <cfRule type="duplicateValues" dxfId="535" priority="36"/>
  </conditionalFormatting>
  <conditionalFormatting sqref="B224">
    <cfRule type="duplicateValues" dxfId="534" priority="37"/>
    <cfRule type="duplicateValues" dxfId="533" priority="38"/>
  </conditionalFormatting>
  <conditionalFormatting sqref="C224">
    <cfRule type="duplicateValues" dxfId="532" priority="39"/>
  </conditionalFormatting>
  <conditionalFormatting sqref="D224">
    <cfRule type="duplicateValues" dxfId="531" priority="40"/>
  </conditionalFormatting>
  <conditionalFormatting sqref="B224">
    <cfRule type="duplicateValues" dxfId="530" priority="41"/>
  </conditionalFormatting>
  <conditionalFormatting sqref="A251">
    <cfRule type="duplicateValues" dxfId="529" priority="22"/>
  </conditionalFormatting>
  <conditionalFormatting sqref="D251">
    <cfRule type="duplicateValues" dxfId="528" priority="21"/>
  </conditionalFormatting>
  <conditionalFormatting sqref="D251">
    <cfRule type="duplicateValues" dxfId="527" priority="20"/>
  </conditionalFormatting>
  <conditionalFormatting sqref="E251">
    <cfRule type="duplicateValues" dxfId="526" priority="23"/>
  </conditionalFormatting>
  <conditionalFormatting sqref="A251">
    <cfRule type="duplicateValues" dxfId="525" priority="24"/>
    <cfRule type="duplicateValues" dxfId="524" priority="25"/>
  </conditionalFormatting>
  <conditionalFormatting sqref="B251">
    <cfRule type="duplicateValues" dxfId="523" priority="26"/>
    <cfRule type="duplicateValues" dxfId="522" priority="27"/>
  </conditionalFormatting>
  <conditionalFormatting sqref="C251">
    <cfRule type="duplicateValues" dxfId="521" priority="28"/>
  </conditionalFormatting>
  <conditionalFormatting sqref="D251">
    <cfRule type="duplicateValues" dxfId="520" priority="29"/>
  </conditionalFormatting>
  <conditionalFormatting sqref="B251">
    <cfRule type="duplicateValues" dxfId="519" priority="30"/>
  </conditionalFormatting>
  <conditionalFormatting sqref="B311:B352 B255:B308 B85 B25:B26 B211:B223 B176 B225:B250 B252:B253">
    <cfRule type="duplicateValues" dxfId="518" priority="273"/>
  </conditionalFormatting>
  <conditionalFormatting sqref="E317:E352 E142:E143 E117 E85 E25:E26 E32 E79 E158 E181 E211:E223 E232:E250 E176 E311:E314 E225:E230 E252:E308">
    <cfRule type="duplicateValues" dxfId="517" priority="274"/>
  </conditionalFormatting>
  <conditionalFormatting sqref="A316:A352 A176 A211:A223 A25:A26 A232:A250 A85 A311:A314 A225:A230 A252:A308">
    <cfRule type="duplicateValues" dxfId="516" priority="275"/>
    <cfRule type="duplicateValues" dxfId="515" priority="276"/>
  </conditionalFormatting>
  <conditionalFormatting sqref="B316:B352 B176 B211:B223 B25:B26 B255:B308 B85 B232:B250 B311:B314 B225:B230 B252:B253">
    <cfRule type="duplicateValues" dxfId="514" priority="277"/>
    <cfRule type="duplicateValues" dxfId="513" priority="278"/>
  </conditionalFormatting>
  <conditionalFormatting sqref="C316:C352 C176 C211:C223 C25:C26 C255:C308 C232:C250 C311:C314 C225:C230 C252:C253">
    <cfRule type="duplicateValues" dxfId="512" priority="279"/>
  </conditionalFormatting>
  <conditionalFormatting sqref="D316:D352 D176 D211:D223 D25:D26 D232:D250 D85 D255:D308 D311:D314 D225:D230 D252:D253">
    <cfRule type="duplicateValues" dxfId="511" priority="280"/>
  </conditionalFormatting>
  <conditionalFormatting sqref="A311:A352 A211:A223 A85 A25:A26 A176 A225:A250 A252:A308">
    <cfRule type="duplicateValues" dxfId="510" priority="281"/>
  </conditionalFormatting>
  <conditionalFormatting sqref="D311:D352 D211:D223 D85 D25:D26 D255:D308 D176 D225:D250 D252:D253">
    <cfRule type="duplicateValues" dxfId="509" priority="282"/>
  </conditionalFormatting>
  <conditionalFormatting sqref="A211:A223 A85 A25:A26 A225:A250 A252:A288">
    <cfRule type="duplicateValues" dxfId="508" priority="283"/>
  </conditionalFormatting>
  <conditionalFormatting sqref="A310">
    <cfRule type="duplicateValues" dxfId="507" priority="17"/>
  </conditionalFormatting>
  <conditionalFormatting sqref="A310">
    <cfRule type="duplicateValues" dxfId="506" priority="18"/>
    <cfRule type="duplicateValues" dxfId="505" priority="19"/>
  </conditionalFormatting>
  <conditionalFormatting sqref="D310">
    <cfRule type="duplicateValues" dxfId="504" priority="10"/>
  </conditionalFormatting>
  <conditionalFormatting sqref="D310">
    <cfRule type="duplicateValues" dxfId="503" priority="9"/>
  </conditionalFormatting>
  <conditionalFormatting sqref="E310">
    <cfRule type="duplicateValues" dxfId="502" priority="11"/>
  </conditionalFormatting>
  <conditionalFormatting sqref="B310">
    <cfRule type="duplicateValues" dxfId="501" priority="12"/>
    <cfRule type="duplicateValues" dxfId="500" priority="13"/>
  </conditionalFormatting>
  <conditionalFormatting sqref="C310">
    <cfRule type="duplicateValues" dxfId="499" priority="14"/>
  </conditionalFormatting>
  <conditionalFormatting sqref="D310">
    <cfRule type="duplicateValues" dxfId="498" priority="15"/>
  </conditionalFormatting>
  <conditionalFormatting sqref="B310">
    <cfRule type="duplicateValues" dxfId="497" priority="16"/>
  </conditionalFormatting>
  <conditionalFormatting sqref="A135">
    <cfRule type="duplicateValues" dxfId="496" priority="6"/>
  </conditionalFormatting>
  <conditionalFormatting sqref="A135">
    <cfRule type="duplicateValues" dxfId="495" priority="7"/>
    <cfRule type="duplicateValues" dxfId="494" priority="8"/>
  </conditionalFormatting>
  <conditionalFormatting sqref="A135">
    <cfRule type="duplicateValues" dxfId="493" priority="4"/>
    <cfRule type="duplicateValues" dxfId="492" priority="5"/>
  </conditionalFormatting>
  <conditionalFormatting sqref="A135">
    <cfRule type="duplicateValues" dxfId="491" priority="3"/>
  </conditionalFormatting>
  <conditionalFormatting sqref="A135">
    <cfRule type="duplicateValues" dxfId="490" priority="2"/>
  </conditionalFormatting>
  <conditionalFormatting sqref="A135">
    <cfRule type="duplicateValues" dxfId="489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8"/>
  <sheetViews>
    <sheetView topLeftCell="A100" workbookViewId="0">
      <selection activeCell="C2" sqref="C2"/>
    </sheetView>
  </sheetViews>
  <sheetFormatPr defaultRowHeight="15" x14ac:dyDescent="0.25"/>
  <cols>
    <col min="2" max="2" width="22.42578125" customWidth="1"/>
    <col min="3" max="3" width="30.7109375" customWidth="1"/>
    <col min="4" max="4" width="17" customWidth="1"/>
  </cols>
  <sheetData>
    <row r="1" spans="1:38" x14ac:dyDescent="0.25">
      <c r="A1" s="290" t="s">
        <v>353</v>
      </c>
      <c r="B1" s="290" t="s">
        <v>354</v>
      </c>
      <c r="C1" s="290" t="s">
        <v>967</v>
      </c>
      <c r="D1" s="290" t="s">
        <v>1300</v>
      </c>
      <c r="E1" s="290" t="s">
        <v>968</v>
      </c>
      <c r="F1" s="290" t="s">
        <v>969</v>
      </c>
      <c r="G1" s="290" t="s">
        <v>970</v>
      </c>
      <c r="H1" s="290" t="s">
        <v>971</v>
      </c>
      <c r="I1" s="290" t="s">
        <v>972</v>
      </c>
      <c r="J1" s="290" t="s">
        <v>973</v>
      </c>
      <c r="K1" s="290" t="s">
        <v>974</v>
      </c>
      <c r="L1" s="290" t="s">
        <v>975</v>
      </c>
      <c r="M1" s="290" t="s">
        <v>976</v>
      </c>
      <c r="N1" s="290" t="s">
        <v>977</v>
      </c>
      <c r="O1" s="290" t="s">
        <v>978</v>
      </c>
      <c r="P1" s="290" t="s">
        <v>979</v>
      </c>
      <c r="Q1" s="290" t="s">
        <v>980</v>
      </c>
      <c r="R1" s="290" t="s">
        <v>981</v>
      </c>
      <c r="S1" s="290" t="s">
        <v>982</v>
      </c>
      <c r="T1" s="290" t="s">
        <v>983</v>
      </c>
      <c r="U1" s="290" t="s">
        <v>984</v>
      </c>
      <c r="V1" s="290" t="s">
        <v>985</v>
      </c>
      <c r="W1" s="290" t="s">
        <v>986</v>
      </c>
      <c r="X1" s="290" t="s">
        <v>987</v>
      </c>
      <c r="Y1" s="290" t="s">
        <v>988</v>
      </c>
      <c r="Z1" s="290" t="s">
        <v>989</v>
      </c>
      <c r="AA1" s="290" t="s">
        <v>990</v>
      </c>
      <c r="AB1" s="290" t="s">
        <v>991</v>
      </c>
      <c r="AC1" s="290" t="s">
        <v>992</v>
      </c>
      <c r="AD1" s="290" t="s">
        <v>993</v>
      </c>
      <c r="AE1" s="290" t="s">
        <v>994</v>
      </c>
      <c r="AF1" s="290" t="s">
        <v>995</v>
      </c>
      <c r="AG1" s="290" t="s">
        <v>996</v>
      </c>
      <c r="AH1" s="290" t="s">
        <v>997</v>
      </c>
      <c r="AI1" s="290" t="s">
        <v>998</v>
      </c>
      <c r="AJ1" s="290" t="s">
        <v>999</v>
      </c>
      <c r="AK1" s="290" t="s">
        <v>1000</v>
      </c>
      <c r="AL1" s="290" t="s">
        <v>1001</v>
      </c>
    </row>
    <row r="2" spans="1:38" x14ac:dyDescent="0.25">
      <c r="A2" s="291">
        <v>1</v>
      </c>
      <c r="B2" s="292" t="s">
        <v>382</v>
      </c>
      <c r="C2" s="292" t="s">
        <v>1002</v>
      </c>
      <c r="D2" s="292"/>
      <c r="E2" s="292" t="s">
        <v>1003</v>
      </c>
      <c r="F2" s="291">
        <v>0</v>
      </c>
      <c r="G2" s="292" t="s">
        <v>1004</v>
      </c>
      <c r="H2" s="292"/>
      <c r="I2" s="291">
        <v>0</v>
      </c>
      <c r="J2" s="291">
        <v>0</v>
      </c>
      <c r="K2" s="291">
        <v>0</v>
      </c>
      <c r="L2" s="291">
        <v>0</v>
      </c>
      <c r="M2" s="293">
        <v>100</v>
      </c>
      <c r="N2" s="293">
        <v>100</v>
      </c>
      <c r="O2" s="291">
        <v>0</v>
      </c>
      <c r="P2" s="291">
        <v>0</v>
      </c>
      <c r="Q2" s="291">
        <v>0</v>
      </c>
      <c r="R2" s="291">
        <v>0</v>
      </c>
      <c r="S2" s="291">
        <v>0</v>
      </c>
      <c r="T2" s="291">
        <v>0</v>
      </c>
      <c r="U2" s="291">
        <v>0</v>
      </c>
      <c r="V2" s="291">
        <v>0</v>
      </c>
      <c r="W2" s="291">
        <v>0</v>
      </c>
      <c r="X2" s="291">
        <v>0</v>
      </c>
      <c r="Y2" s="291">
        <v>0</v>
      </c>
      <c r="Z2" s="291">
        <v>0</v>
      </c>
      <c r="AA2" s="292"/>
      <c r="AB2" s="292"/>
      <c r="AC2" s="292"/>
      <c r="AD2" s="292"/>
      <c r="AE2" s="292"/>
      <c r="AF2" s="292" t="s">
        <v>1004</v>
      </c>
      <c r="AG2" s="292"/>
      <c r="AH2" s="292"/>
      <c r="AI2" s="292"/>
      <c r="AJ2" s="292"/>
      <c r="AK2" s="294">
        <v>76.459999999999994</v>
      </c>
      <c r="AL2" s="291">
        <v>0</v>
      </c>
    </row>
    <row r="3" spans="1:38" x14ac:dyDescent="0.25">
      <c r="A3" s="291">
        <v>2</v>
      </c>
      <c r="B3" s="292" t="s">
        <v>22</v>
      </c>
      <c r="C3" s="292" t="s">
        <v>1002</v>
      </c>
      <c r="D3" s="292"/>
      <c r="E3" s="292" t="s">
        <v>1005</v>
      </c>
      <c r="F3" s="291">
        <v>0</v>
      </c>
      <c r="G3" s="292" t="s">
        <v>1004</v>
      </c>
      <c r="H3" s="292"/>
      <c r="I3" s="291">
        <v>0</v>
      </c>
      <c r="J3" s="291">
        <v>0</v>
      </c>
      <c r="K3" s="291">
        <v>0</v>
      </c>
      <c r="L3" s="291">
        <v>0</v>
      </c>
      <c r="M3" s="293">
        <v>50.0002</v>
      </c>
      <c r="N3" s="293">
        <v>50.0002</v>
      </c>
      <c r="O3" s="291">
        <v>0</v>
      </c>
      <c r="P3" s="291">
        <v>0</v>
      </c>
      <c r="Q3" s="291">
        <v>0</v>
      </c>
      <c r="R3" s="291">
        <v>0</v>
      </c>
      <c r="S3" s="291">
        <v>0</v>
      </c>
      <c r="T3" s="291">
        <v>0</v>
      </c>
      <c r="U3" s="291">
        <v>0</v>
      </c>
      <c r="V3" s="291">
        <v>0</v>
      </c>
      <c r="W3" s="291">
        <v>0</v>
      </c>
      <c r="X3" s="291">
        <v>0</v>
      </c>
      <c r="Y3" s="291">
        <v>0</v>
      </c>
      <c r="Z3" s="291">
        <v>0</v>
      </c>
      <c r="AA3" s="292"/>
      <c r="AB3" s="292"/>
      <c r="AC3" s="292"/>
      <c r="AD3" s="292"/>
      <c r="AE3" s="292"/>
      <c r="AF3" s="292" t="s">
        <v>1004</v>
      </c>
      <c r="AG3" s="292"/>
      <c r="AH3" s="292"/>
      <c r="AI3" s="292"/>
      <c r="AJ3" s="292"/>
      <c r="AK3" s="294">
        <v>50</v>
      </c>
      <c r="AL3" s="291">
        <v>0</v>
      </c>
    </row>
    <row r="4" spans="1:38" x14ac:dyDescent="0.25">
      <c r="A4" s="291">
        <v>3</v>
      </c>
      <c r="B4" s="292" t="s">
        <v>782</v>
      </c>
      <c r="C4" s="292" t="s">
        <v>1002</v>
      </c>
      <c r="D4" s="292"/>
      <c r="E4" s="292" t="s">
        <v>1006</v>
      </c>
      <c r="F4" s="291">
        <v>0</v>
      </c>
      <c r="G4" s="292" t="s">
        <v>1004</v>
      </c>
      <c r="H4" s="292"/>
      <c r="I4" s="291">
        <v>0</v>
      </c>
      <c r="J4" s="291">
        <v>0</v>
      </c>
      <c r="K4" s="291">
        <v>0</v>
      </c>
      <c r="L4" s="291">
        <v>0</v>
      </c>
      <c r="M4" s="293">
        <v>100</v>
      </c>
      <c r="N4" s="293">
        <v>100</v>
      </c>
      <c r="O4" s="291">
        <v>0</v>
      </c>
      <c r="P4" s="291">
        <v>0</v>
      </c>
      <c r="Q4" s="291">
        <v>0</v>
      </c>
      <c r="R4" s="291">
        <v>0</v>
      </c>
      <c r="S4" s="291">
        <v>0</v>
      </c>
      <c r="T4" s="291">
        <v>0</v>
      </c>
      <c r="U4" s="291">
        <v>0</v>
      </c>
      <c r="V4" s="291">
        <v>0</v>
      </c>
      <c r="W4" s="291">
        <v>0</v>
      </c>
      <c r="X4" s="291">
        <v>0</v>
      </c>
      <c r="Y4" s="291">
        <v>0</v>
      </c>
      <c r="Z4" s="291">
        <v>0</v>
      </c>
      <c r="AA4" s="292"/>
      <c r="AB4" s="292"/>
      <c r="AC4" s="292"/>
      <c r="AD4" s="292"/>
      <c r="AE4" s="292"/>
      <c r="AF4" s="292" t="s">
        <v>1004</v>
      </c>
      <c r="AG4" s="292"/>
      <c r="AH4" s="292"/>
      <c r="AI4" s="292"/>
      <c r="AJ4" s="292"/>
      <c r="AK4" s="294">
        <v>100</v>
      </c>
      <c r="AL4" s="291">
        <v>0</v>
      </c>
    </row>
    <row r="5" spans="1:38" x14ac:dyDescent="0.25">
      <c r="A5" s="291">
        <v>4</v>
      </c>
      <c r="B5" s="292" t="s">
        <v>367</v>
      </c>
      <c r="C5" s="292" t="s">
        <v>1002</v>
      </c>
      <c r="D5" s="292"/>
      <c r="E5" s="292" t="s">
        <v>367</v>
      </c>
      <c r="F5" s="291">
        <v>0</v>
      </c>
      <c r="G5" s="292" t="s">
        <v>1004</v>
      </c>
      <c r="H5" s="292"/>
      <c r="I5" s="291">
        <v>0</v>
      </c>
      <c r="J5" s="291">
        <v>0</v>
      </c>
      <c r="K5" s="291">
        <v>0</v>
      </c>
      <c r="L5" s="291">
        <v>0</v>
      </c>
      <c r="M5" s="293">
        <v>100</v>
      </c>
      <c r="N5" s="293">
        <v>100</v>
      </c>
      <c r="O5" s="291">
        <v>0</v>
      </c>
      <c r="P5" s="291">
        <v>0</v>
      </c>
      <c r="Q5" s="291">
        <v>0</v>
      </c>
      <c r="R5" s="291">
        <v>0</v>
      </c>
      <c r="S5" s="291">
        <v>0</v>
      </c>
      <c r="T5" s="291">
        <v>0</v>
      </c>
      <c r="U5" s="291">
        <v>0</v>
      </c>
      <c r="V5" s="291">
        <v>0</v>
      </c>
      <c r="W5" s="291">
        <v>0</v>
      </c>
      <c r="X5" s="291">
        <v>0</v>
      </c>
      <c r="Y5" s="291">
        <v>0</v>
      </c>
      <c r="Z5" s="291">
        <v>0</v>
      </c>
      <c r="AA5" s="292"/>
      <c r="AB5" s="292"/>
      <c r="AC5" s="292"/>
      <c r="AD5" s="292"/>
      <c r="AE5" s="292"/>
      <c r="AF5" s="292" t="s">
        <v>1004</v>
      </c>
      <c r="AG5" s="292"/>
      <c r="AH5" s="292"/>
      <c r="AI5" s="292"/>
      <c r="AJ5" s="292"/>
      <c r="AK5" s="294">
        <v>100</v>
      </c>
      <c r="AL5" s="291">
        <v>0</v>
      </c>
    </row>
    <row r="6" spans="1:38" x14ac:dyDescent="0.25">
      <c r="A6" s="291">
        <v>5</v>
      </c>
      <c r="B6" s="292" t="s">
        <v>213</v>
      </c>
      <c r="C6" s="292" t="s">
        <v>1002</v>
      </c>
      <c r="D6" s="292"/>
      <c r="E6" s="292" t="s">
        <v>1009</v>
      </c>
      <c r="F6" s="291">
        <v>0</v>
      </c>
      <c r="G6" s="292" t="s">
        <v>1004</v>
      </c>
      <c r="H6" s="292"/>
      <c r="I6" s="291">
        <v>0</v>
      </c>
      <c r="J6" s="291">
        <v>0</v>
      </c>
      <c r="K6" s="291">
        <v>0</v>
      </c>
      <c r="L6" s="291">
        <v>0</v>
      </c>
      <c r="M6" s="293">
        <v>100</v>
      </c>
      <c r="N6" s="293">
        <v>100</v>
      </c>
      <c r="O6" s="291">
        <v>0</v>
      </c>
      <c r="P6" s="291">
        <v>0</v>
      </c>
      <c r="Q6" s="291">
        <v>0</v>
      </c>
      <c r="R6" s="291">
        <v>0</v>
      </c>
      <c r="S6" s="291">
        <v>0</v>
      </c>
      <c r="T6" s="291">
        <v>0</v>
      </c>
      <c r="U6" s="291">
        <v>0</v>
      </c>
      <c r="V6" s="291">
        <v>0</v>
      </c>
      <c r="W6" s="291">
        <v>0</v>
      </c>
      <c r="X6" s="291">
        <v>0</v>
      </c>
      <c r="Y6" s="291">
        <v>0</v>
      </c>
      <c r="Z6" s="291">
        <v>0</v>
      </c>
      <c r="AA6" s="292"/>
      <c r="AB6" s="292"/>
      <c r="AC6" s="292"/>
      <c r="AD6" s="292"/>
      <c r="AE6" s="292"/>
      <c r="AF6" s="292" t="s">
        <v>1004</v>
      </c>
      <c r="AG6" s="292"/>
      <c r="AH6" s="292"/>
      <c r="AI6" s="292"/>
      <c r="AJ6" s="292"/>
      <c r="AK6" s="294">
        <v>100</v>
      </c>
      <c r="AL6" s="291">
        <v>0</v>
      </c>
    </row>
    <row r="7" spans="1:38" x14ac:dyDescent="0.25">
      <c r="A7" s="291">
        <v>6</v>
      </c>
      <c r="B7" s="292" t="s">
        <v>12</v>
      </c>
      <c r="C7" s="292" t="s">
        <v>1002</v>
      </c>
      <c r="D7" s="292"/>
      <c r="E7" s="292" t="s">
        <v>1010</v>
      </c>
      <c r="F7" s="291">
        <v>0</v>
      </c>
      <c r="G7" s="292" t="s">
        <v>1004</v>
      </c>
      <c r="H7" s="292"/>
      <c r="I7" s="291">
        <v>0</v>
      </c>
      <c r="J7" s="291">
        <v>0</v>
      </c>
      <c r="K7" s="291">
        <v>0</v>
      </c>
      <c r="L7" s="291">
        <v>0</v>
      </c>
      <c r="M7" s="293">
        <v>98.898700000000005</v>
      </c>
      <c r="N7" s="293">
        <v>98.898700000000005</v>
      </c>
      <c r="O7" s="291">
        <v>0</v>
      </c>
      <c r="P7" s="291">
        <v>0</v>
      </c>
      <c r="Q7" s="291">
        <v>0</v>
      </c>
      <c r="R7" s="291">
        <v>0</v>
      </c>
      <c r="S7" s="291">
        <v>0</v>
      </c>
      <c r="T7" s="291">
        <v>0</v>
      </c>
      <c r="U7" s="291">
        <v>0</v>
      </c>
      <c r="V7" s="291">
        <v>0</v>
      </c>
      <c r="W7" s="291">
        <v>0</v>
      </c>
      <c r="X7" s="291">
        <v>0</v>
      </c>
      <c r="Y7" s="291">
        <v>0</v>
      </c>
      <c r="Z7" s="291">
        <v>0</v>
      </c>
      <c r="AA7" s="292"/>
      <c r="AB7" s="292"/>
      <c r="AC7" s="292"/>
      <c r="AD7" s="292"/>
      <c r="AE7" s="292"/>
      <c r="AF7" s="292" t="s">
        <v>1004</v>
      </c>
      <c r="AG7" s="292"/>
      <c r="AH7" s="292"/>
      <c r="AI7" s="292"/>
      <c r="AJ7" s="292"/>
      <c r="AK7" s="294">
        <v>86.09</v>
      </c>
      <c r="AL7" s="291">
        <v>0</v>
      </c>
    </row>
    <row r="8" spans="1:38" x14ac:dyDescent="0.25">
      <c r="A8" s="291">
        <v>7</v>
      </c>
      <c r="B8" s="292" t="s">
        <v>784</v>
      </c>
      <c r="C8" s="292" t="s">
        <v>1002</v>
      </c>
      <c r="D8" s="292"/>
      <c r="E8" s="292" t="s">
        <v>1011</v>
      </c>
      <c r="F8" s="291">
        <v>0</v>
      </c>
      <c r="G8" s="292" t="s">
        <v>1004</v>
      </c>
      <c r="H8" s="292"/>
      <c r="I8" s="291">
        <v>0</v>
      </c>
      <c r="J8" s="291">
        <v>0</v>
      </c>
      <c r="K8" s="291">
        <v>0</v>
      </c>
      <c r="L8" s="291">
        <v>0</v>
      </c>
      <c r="M8" s="293">
        <v>59.895000000000003</v>
      </c>
      <c r="N8" s="293">
        <v>59.895000000000003</v>
      </c>
      <c r="O8" s="291">
        <v>0</v>
      </c>
      <c r="P8" s="291">
        <v>0</v>
      </c>
      <c r="Q8" s="291">
        <v>0</v>
      </c>
      <c r="R8" s="291">
        <v>0</v>
      </c>
      <c r="S8" s="291">
        <v>0</v>
      </c>
      <c r="T8" s="291">
        <v>0</v>
      </c>
      <c r="U8" s="291">
        <v>0</v>
      </c>
      <c r="V8" s="291">
        <v>0</v>
      </c>
      <c r="W8" s="291">
        <v>0</v>
      </c>
      <c r="X8" s="291">
        <v>0</v>
      </c>
      <c r="Y8" s="291">
        <v>0</v>
      </c>
      <c r="Z8" s="291">
        <v>0</v>
      </c>
      <c r="AA8" s="292"/>
      <c r="AB8" s="292"/>
      <c r="AC8" s="292"/>
      <c r="AD8" s="292"/>
      <c r="AE8" s="292"/>
      <c r="AF8" s="292" t="s">
        <v>1004</v>
      </c>
      <c r="AG8" s="292"/>
      <c r="AH8" s="292"/>
      <c r="AI8" s="292"/>
      <c r="AJ8" s="292"/>
      <c r="AK8" s="294">
        <v>100</v>
      </c>
      <c r="AL8" s="291">
        <v>0</v>
      </c>
    </row>
    <row r="9" spans="1:38" x14ac:dyDescent="0.25">
      <c r="A9" s="291">
        <v>8</v>
      </c>
      <c r="B9" s="292" t="s">
        <v>364</v>
      </c>
      <c r="C9" s="292" t="s">
        <v>1002</v>
      </c>
      <c r="D9" s="292"/>
      <c r="E9" s="292" t="s">
        <v>1012</v>
      </c>
      <c r="F9" s="291">
        <v>0</v>
      </c>
      <c r="G9" s="292" t="s">
        <v>1004</v>
      </c>
      <c r="H9" s="292"/>
      <c r="I9" s="291">
        <v>0</v>
      </c>
      <c r="J9" s="291">
        <v>0</v>
      </c>
      <c r="K9" s="291">
        <v>0</v>
      </c>
      <c r="L9" s="291">
        <v>0</v>
      </c>
      <c r="M9" s="293">
        <v>59.895000000000003</v>
      </c>
      <c r="N9" s="293">
        <v>59.895000000000003</v>
      </c>
      <c r="O9" s="291">
        <v>0</v>
      </c>
      <c r="P9" s="291">
        <v>0</v>
      </c>
      <c r="Q9" s="291">
        <v>0</v>
      </c>
      <c r="R9" s="291">
        <v>0</v>
      </c>
      <c r="S9" s="291">
        <v>0</v>
      </c>
      <c r="T9" s="291">
        <v>0</v>
      </c>
      <c r="U9" s="291">
        <v>0</v>
      </c>
      <c r="V9" s="291">
        <v>0</v>
      </c>
      <c r="W9" s="291">
        <v>0</v>
      </c>
      <c r="X9" s="291">
        <v>0</v>
      </c>
      <c r="Y9" s="291">
        <v>0</v>
      </c>
      <c r="Z9" s="291">
        <v>0</v>
      </c>
      <c r="AA9" s="292"/>
      <c r="AB9" s="292"/>
      <c r="AC9" s="292"/>
      <c r="AD9" s="292"/>
      <c r="AE9" s="292"/>
      <c r="AF9" s="292" t="s">
        <v>1004</v>
      </c>
      <c r="AG9" s="292"/>
      <c r="AH9" s="292"/>
      <c r="AI9" s="292"/>
      <c r="AJ9" s="292"/>
      <c r="AK9" s="294">
        <v>100</v>
      </c>
      <c r="AL9" s="291">
        <v>0</v>
      </c>
    </row>
    <row r="10" spans="1:38" x14ac:dyDescent="0.25">
      <c r="A10" s="291">
        <v>9</v>
      </c>
      <c r="B10" s="292" t="s">
        <v>479</v>
      </c>
      <c r="C10" s="292" t="s">
        <v>1002</v>
      </c>
      <c r="D10" s="292"/>
      <c r="E10" s="292" t="s">
        <v>1013</v>
      </c>
      <c r="F10" s="291">
        <v>0</v>
      </c>
      <c r="G10" s="292" t="s">
        <v>1004</v>
      </c>
      <c r="H10" s="292"/>
      <c r="I10" s="291">
        <v>0</v>
      </c>
      <c r="J10" s="291">
        <v>0</v>
      </c>
      <c r="K10" s="291">
        <v>0</v>
      </c>
      <c r="L10" s="291">
        <v>0</v>
      </c>
      <c r="M10" s="293">
        <v>59.895000000000003</v>
      </c>
      <c r="N10" s="293">
        <v>59.895000000000003</v>
      </c>
      <c r="O10" s="291">
        <v>0</v>
      </c>
      <c r="P10" s="291">
        <v>0</v>
      </c>
      <c r="Q10" s="291">
        <v>0</v>
      </c>
      <c r="R10" s="291">
        <v>0</v>
      </c>
      <c r="S10" s="291">
        <v>0</v>
      </c>
      <c r="T10" s="291">
        <v>0</v>
      </c>
      <c r="U10" s="291">
        <v>0</v>
      </c>
      <c r="V10" s="291">
        <v>0</v>
      </c>
      <c r="W10" s="291">
        <v>0</v>
      </c>
      <c r="X10" s="291">
        <v>0</v>
      </c>
      <c r="Y10" s="291">
        <v>0</v>
      </c>
      <c r="Z10" s="291">
        <v>0</v>
      </c>
      <c r="AA10" s="292"/>
      <c r="AB10" s="292"/>
      <c r="AC10" s="292"/>
      <c r="AD10" s="292"/>
      <c r="AE10" s="292"/>
      <c r="AF10" s="292" t="s">
        <v>1004</v>
      </c>
      <c r="AG10" s="292"/>
      <c r="AH10" s="292"/>
      <c r="AI10" s="292"/>
      <c r="AJ10" s="292"/>
      <c r="AK10" s="294">
        <v>59.9</v>
      </c>
      <c r="AL10" s="291">
        <v>0</v>
      </c>
    </row>
    <row r="11" spans="1:38" x14ac:dyDescent="0.25">
      <c r="A11" s="291">
        <v>10</v>
      </c>
      <c r="B11" s="292" t="s">
        <v>18</v>
      </c>
      <c r="C11" s="292" t="s">
        <v>1002</v>
      </c>
      <c r="D11" s="292"/>
      <c r="E11" s="292" t="s">
        <v>1014</v>
      </c>
      <c r="F11" s="291">
        <v>0</v>
      </c>
      <c r="G11" s="292" t="s">
        <v>1004</v>
      </c>
      <c r="H11" s="292"/>
      <c r="I11" s="291">
        <v>0</v>
      </c>
      <c r="J11" s="291">
        <v>0</v>
      </c>
      <c r="K11" s="291">
        <v>0</v>
      </c>
      <c r="L11" s="291">
        <v>0</v>
      </c>
      <c r="M11" s="293">
        <v>100</v>
      </c>
      <c r="N11" s="293">
        <v>100</v>
      </c>
      <c r="O11" s="291">
        <v>0</v>
      </c>
      <c r="P11" s="291">
        <v>0</v>
      </c>
      <c r="Q11" s="291">
        <v>0</v>
      </c>
      <c r="R11" s="291">
        <v>0</v>
      </c>
      <c r="S11" s="291">
        <v>0</v>
      </c>
      <c r="T11" s="291">
        <v>0</v>
      </c>
      <c r="U11" s="291">
        <v>0</v>
      </c>
      <c r="V11" s="291">
        <v>0</v>
      </c>
      <c r="W11" s="291">
        <v>0</v>
      </c>
      <c r="X11" s="291">
        <v>0</v>
      </c>
      <c r="Y11" s="291">
        <v>0</v>
      </c>
      <c r="Z11" s="291">
        <v>0</v>
      </c>
      <c r="AA11" s="292"/>
      <c r="AB11" s="292"/>
      <c r="AC11" s="292"/>
      <c r="AD11" s="292"/>
      <c r="AE11" s="292"/>
      <c r="AF11" s="292" t="s">
        <v>1004</v>
      </c>
      <c r="AG11" s="292"/>
      <c r="AH11" s="292"/>
      <c r="AI11" s="292"/>
      <c r="AJ11" s="292"/>
      <c r="AK11" s="294">
        <v>100</v>
      </c>
      <c r="AL11" s="291">
        <v>0</v>
      </c>
    </row>
    <row r="12" spans="1:38" x14ac:dyDescent="0.25">
      <c r="A12" s="291">
        <v>11</v>
      </c>
      <c r="B12" s="292" t="s">
        <v>739</v>
      </c>
      <c r="C12" s="292" t="s">
        <v>1002</v>
      </c>
      <c r="D12" s="292"/>
      <c r="E12" s="292" t="s">
        <v>1015</v>
      </c>
      <c r="F12" s="291">
        <v>0</v>
      </c>
      <c r="G12" s="292" t="s">
        <v>1004</v>
      </c>
      <c r="H12" s="292"/>
      <c r="I12" s="291">
        <v>0</v>
      </c>
      <c r="J12" s="291">
        <v>0</v>
      </c>
      <c r="K12" s="291">
        <v>0</v>
      </c>
      <c r="L12" s="291">
        <v>0</v>
      </c>
      <c r="M12" s="293">
        <v>100</v>
      </c>
      <c r="N12" s="293">
        <v>100</v>
      </c>
      <c r="O12" s="291">
        <v>0</v>
      </c>
      <c r="P12" s="291">
        <v>0</v>
      </c>
      <c r="Q12" s="291">
        <v>0</v>
      </c>
      <c r="R12" s="291">
        <v>0</v>
      </c>
      <c r="S12" s="291">
        <v>0</v>
      </c>
      <c r="T12" s="291">
        <v>0</v>
      </c>
      <c r="U12" s="291">
        <v>0</v>
      </c>
      <c r="V12" s="291">
        <v>0</v>
      </c>
      <c r="W12" s="291">
        <v>0</v>
      </c>
      <c r="X12" s="291">
        <v>0</v>
      </c>
      <c r="Y12" s="291">
        <v>0</v>
      </c>
      <c r="Z12" s="291">
        <v>0</v>
      </c>
      <c r="AA12" s="292"/>
      <c r="AB12" s="292"/>
      <c r="AC12" s="292"/>
      <c r="AD12" s="292"/>
      <c r="AE12" s="292"/>
      <c r="AF12" s="292" t="s">
        <v>1004</v>
      </c>
      <c r="AG12" s="292"/>
      <c r="AH12" s="292"/>
      <c r="AI12" s="292"/>
      <c r="AJ12" s="292"/>
      <c r="AK12" s="294">
        <v>100</v>
      </c>
      <c r="AL12" s="291">
        <v>0</v>
      </c>
    </row>
    <row r="13" spans="1:38" x14ac:dyDescent="0.25">
      <c r="A13" s="291">
        <v>12</v>
      </c>
      <c r="B13" s="292" t="s">
        <v>718</v>
      </c>
      <c r="C13" s="292" t="s">
        <v>1002</v>
      </c>
      <c r="D13" s="292"/>
      <c r="E13" s="292" t="s">
        <v>1305</v>
      </c>
      <c r="F13" s="291">
        <v>0</v>
      </c>
      <c r="G13" s="292" t="s">
        <v>1004</v>
      </c>
      <c r="H13" s="292"/>
      <c r="I13" s="291">
        <v>0</v>
      </c>
      <c r="J13" s="291">
        <v>0</v>
      </c>
      <c r="K13" s="291">
        <v>0</v>
      </c>
      <c r="L13" s="291">
        <v>0</v>
      </c>
      <c r="M13" s="293">
        <v>100</v>
      </c>
      <c r="N13" s="293">
        <v>100</v>
      </c>
      <c r="O13" s="291">
        <v>0</v>
      </c>
      <c r="P13" s="291">
        <v>0</v>
      </c>
      <c r="Q13" s="291">
        <v>0</v>
      </c>
      <c r="R13" s="291">
        <v>0</v>
      </c>
      <c r="S13" s="291">
        <v>0</v>
      </c>
      <c r="T13" s="291">
        <v>0</v>
      </c>
      <c r="U13" s="291">
        <v>0</v>
      </c>
      <c r="V13" s="291">
        <v>0</v>
      </c>
      <c r="W13" s="291">
        <v>0</v>
      </c>
      <c r="X13" s="291">
        <v>0</v>
      </c>
      <c r="Y13" s="291">
        <v>0</v>
      </c>
      <c r="Z13" s="291">
        <v>0</v>
      </c>
      <c r="AA13" s="292"/>
      <c r="AB13" s="292"/>
      <c r="AC13" s="292"/>
      <c r="AD13" s="292"/>
      <c r="AE13" s="292"/>
      <c r="AF13" s="292" t="s">
        <v>1004</v>
      </c>
      <c r="AG13" s="292"/>
      <c r="AH13" s="292"/>
      <c r="AI13" s="292"/>
      <c r="AJ13" s="292"/>
      <c r="AK13" s="294">
        <v>100</v>
      </c>
      <c r="AL13" s="291">
        <v>0</v>
      </c>
    </row>
    <row r="14" spans="1:38" x14ac:dyDescent="0.25">
      <c r="A14" s="291">
        <v>13</v>
      </c>
      <c r="B14" s="292" t="s">
        <v>727</v>
      </c>
      <c r="C14" s="292" t="s">
        <v>1002</v>
      </c>
      <c r="D14" s="292"/>
      <c r="E14" s="292" t="s">
        <v>1306</v>
      </c>
      <c r="F14" s="291">
        <v>0</v>
      </c>
      <c r="G14" s="292" t="s">
        <v>1004</v>
      </c>
      <c r="H14" s="292"/>
      <c r="I14" s="291">
        <v>0</v>
      </c>
      <c r="J14" s="291">
        <v>0</v>
      </c>
      <c r="K14" s="291">
        <v>0</v>
      </c>
      <c r="L14" s="291">
        <v>0</v>
      </c>
      <c r="M14" s="293">
        <v>100</v>
      </c>
      <c r="N14" s="293">
        <v>100</v>
      </c>
      <c r="O14" s="291">
        <v>0</v>
      </c>
      <c r="P14" s="291">
        <v>0</v>
      </c>
      <c r="Q14" s="291">
        <v>0</v>
      </c>
      <c r="R14" s="291">
        <v>0</v>
      </c>
      <c r="S14" s="291">
        <v>0</v>
      </c>
      <c r="T14" s="291">
        <v>0</v>
      </c>
      <c r="U14" s="291">
        <v>0</v>
      </c>
      <c r="V14" s="291">
        <v>0</v>
      </c>
      <c r="W14" s="291">
        <v>0</v>
      </c>
      <c r="X14" s="291">
        <v>0</v>
      </c>
      <c r="Y14" s="291">
        <v>0</v>
      </c>
      <c r="Z14" s="291">
        <v>0</v>
      </c>
      <c r="AA14" s="292"/>
      <c r="AB14" s="292"/>
      <c r="AC14" s="292"/>
      <c r="AD14" s="292"/>
      <c r="AE14" s="292"/>
      <c r="AF14" s="292" t="s">
        <v>1004</v>
      </c>
      <c r="AG14" s="292"/>
      <c r="AH14" s="292"/>
      <c r="AI14" s="292"/>
      <c r="AJ14" s="292"/>
      <c r="AK14" s="294">
        <v>100</v>
      </c>
      <c r="AL14" s="291">
        <v>0</v>
      </c>
    </row>
    <row r="15" spans="1:38" x14ac:dyDescent="0.25">
      <c r="A15" s="291">
        <v>14</v>
      </c>
      <c r="B15" s="292" t="s">
        <v>465</v>
      </c>
      <c r="C15" s="292" t="s">
        <v>1002</v>
      </c>
      <c r="D15" s="292"/>
      <c r="E15" s="292" t="s">
        <v>1016</v>
      </c>
      <c r="F15" s="291">
        <v>0</v>
      </c>
      <c r="G15" s="292" t="s">
        <v>1004</v>
      </c>
      <c r="H15" s="292"/>
      <c r="I15" s="291">
        <v>0</v>
      </c>
      <c r="J15" s="291">
        <v>0</v>
      </c>
      <c r="K15" s="291">
        <v>0</v>
      </c>
      <c r="L15" s="291">
        <v>0</v>
      </c>
      <c r="M15" s="293">
        <v>100</v>
      </c>
      <c r="N15" s="293">
        <v>100</v>
      </c>
      <c r="O15" s="291">
        <v>0</v>
      </c>
      <c r="P15" s="291">
        <v>0</v>
      </c>
      <c r="Q15" s="291">
        <v>0</v>
      </c>
      <c r="R15" s="291">
        <v>0</v>
      </c>
      <c r="S15" s="291">
        <v>0</v>
      </c>
      <c r="T15" s="291">
        <v>0</v>
      </c>
      <c r="U15" s="291">
        <v>0</v>
      </c>
      <c r="V15" s="291">
        <v>0</v>
      </c>
      <c r="W15" s="291">
        <v>0</v>
      </c>
      <c r="X15" s="291">
        <v>0</v>
      </c>
      <c r="Y15" s="291">
        <v>0</v>
      </c>
      <c r="Z15" s="291">
        <v>0</v>
      </c>
      <c r="AA15" s="292"/>
      <c r="AB15" s="292"/>
      <c r="AC15" s="292"/>
      <c r="AD15" s="292"/>
      <c r="AE15" s="292"/>
      <c r="AF15" s="292" t="s">
        <v>1004</v>
      </c>
      <c r="AG15" s="292"/>
      <c r="AH15" s="292"/>
      <c r="AI15" s="292"/>
      <c r="AJ15" s="292"/>
      <c r="AK15" s="294">
        <v>100</v>
      </c>
      <c r="AL15" s="291">
        <v>0</v>
      </c>
    </row>
    <row r="16" spans="1:38" x14ac:dyDescent="0.25">
      <c r="A16" s="291">
        <v>15</v>
      </c>
      <c r="B16" s="292" t="s">
        <v>1195</v>
      </c>
      <c r="C16" s="292" t="s">
        <v>1002</v>
      </c>
      <c r="D16" s="292"/>
      <c r="E16" s="292" t="s">
        <v>1307</v>
      </c>
      <c r="F16" s="291">
        <v>0</v>
      </c>
      <c r="G16" s="292" t="s">
        <v>1004</v>
      </c>
      <c r="H16" s="292"/>
      <c r="I16" s="291">
        <v>0</v>
      </c>
      <c r="J16" s="291">
        <v>0</v>
      </c>
      <c r="K16" s="291">
        <v>0</v>
      </c>
      <c r="L16" s="291">
        <v>0</v>
      </c>
      <c r="M16" s="293">
        <v>76.883200000000002</v>
      </c>
      <c r="N16" s="293">
        <v>76.883200000000002</v>
      </c>
      <c r="O16" s="291">
        <v>0</v>
      </c>
      <c r="P16" s="291">
        <v>0</v>
      </c>
      <c r="Q16" s="291">
        <v>0</v>
      </c>
      <c r="R16" s="291">
        <v>0</v>
      </c>
      <c r="S16" s="291">
        <v>0</v>
      </c>
      <c r="T16" s="291">
        <v>0</v>
      </c>
      <c r="U16" s="291">
        <v>0</v>
      </c>
      <c r="V16" s="291">
        <v>0</v>
      </c>
      <c r="W16" s="291">
        <v>0</v>
      </c>
      <c r="X16" s="291">
        <v>0</v>
      </c>
      <c r="Y16" s="291">
        <v>0</v>
      </c>
      <c r="Z16" s="291">
        <v>0</v>
      </c>
      <c r="AA16" s="292"/>
      <c r="AB16" s="292"/>
      <c r="AC16" s="292"/>
      <c r="AD16" s="292"/>
      <c r="AE16" s="292"/>
      <c r="AF16" s="292" t="s">
        <v>1004</v>
      </c>
      <c r="AG16" s="292"/>
      <c r="AH16" s="292"/>
      <c r="AI16" s="292"/>
      <c r="AJ16" s="292"/>
      <c r="AK16" s="294">
        <v>100</v>
      </c>
      <c r="AL16" s="291">
        <v>0</v>
      </c>
    </row>
    <row r="17" spans="1:38" x14ac:dyDescent="0.25">
      <c r="A17" s="291">
        <v>16</v>
      </c>
      <c r="B17" s="292" t="s">
        <v>1194</v>
      </c>
      <c r="C17" s="292" t="s">
        <v>1002</v>
      </c>
      <c r="D17" s="292"/>
      <c r="E17" s="292" t="s">
        <v>1308</v>
      </c>
      <c r="F17" s="291">
        <v>0</v>
      </c>
      <c r="G17" s="292" t="s">
        <v>1004</v>
      </c>
      <c r="H17" s="292"/>
      <c r="I17" s="291">
        <v>0</v>
      </c>
      <c r="J17" s="291">
        <v>0</v>
      </c>
      <c r="K17" s="291">
        <v>0</v>
      </c>
      <c r="L17" s="291">
        <v>0</v>
      </c>
      <c r="M17" s="293">
        <v>76.883200000000002</v>
      </c>
      <c r="N17" s="293">
        <v>76.883200000000002</v>
      </c>
      <c r="O17" s="291">
        <v>0</v>
      </c>
      <c r="P17" s="291">
        <v>0</v>
      </c>
      <c r="Q17" s="291">
        <v>0</v>
      </c>
      <c r="R17" s="291">
        <v>0</v>
      </c>
      <c r="S17" s="291">
        <v>0</v>
      </c>
      <c r="T17" s="291">
        <v>0</v>
      </c>
      <c r="U17" s="291">
        <v>0</v>
      </c>
      <c r="V17" s="291">
        <v>0</v>
      </c>
      <c r="W17" s="291">
        <v>0</v>
      </c>
      <c r="X17" s="291">
        <v>0</v>
      </c>
      <c r="Y17" s="291">
        <v>0</v>
      </c>
      <c r="Z17" s="291">
        <v>0</v>
      </c>
      <c r="AA17" s="292"/>
      <c r="AB17" s="292"/>
      <c r="AC17" s="292"/>
      <c r="AD17" s="292"/>
      <c r="AE17" s="292"/>
      <c r="AF17" s="292" t="s">
        <v>1004</v>
      </c>
      <c r="AG17" s="292"/>
      <c r="AH17" s="292"/>
      <c r="AI17" s="292"/>
      <c r="AJ17" s="292"/>
      <c r="AK17" s="294">
        <v>100</v>
      </c>
      <c r="AL17" s="291">
        <v>0</v>
      </c>
    </row>
    <row r="18" spans="1:38" x14ac:dyDescent="0.25">
      <c r="A18" s="291">
        <v>17</v>
      </c>
      <c r="B18" s="292" t="s">
        <v>16</v>
      </c>
      <c r="C18" s="292" t="s">
        <v>1002</v>
      </c>
      <c r="D18" s="292"/>
      <c r="E18" s="292" t="s">
        <v>1017</v>
      </c>
      <c r="F18" s="291">
        <v>0</v>
      </c>
      <c r="G18" s="292" t="s">
        <v>1004</v>
      </c>
      <c r="H18" s="292"/>
      <c r="I18" s="291">
        <v>0</v>
      </c>
      <c r="J18" s="291">
        <v>0</v>
      </c>
      <c r="K18" s="291">
        <v>0</v>
      </c>
      <c r="L18" s="291">
        <v>0</v>
      </c>
      <c r="M18" s="293">
        <v>50.0002</v>
      </c>
      <c r="N18" s="293">
        <v>50.0002</v>
      </c>
      <c r="O18" s="291">
        <v>0</v>
      </c>
      <c r="P18" s="291">
        <v>0</v>
      </c>
      <c r="Q18" s="291">
        <v>0</v>
      </c>
      <c r="R18" s="291">
        <v>0</v>
      </c>
      <c r="S18" s="291">
        <v>0</v>
      </c>
      <c r="T18" s="291">
        <v>0</v>
      </c>
      <c r="U18" s="291">
        <v>0</v>
      </c>
      <c r="V18" s="291">
        <v>0</v>
      </c>
      <c r="W18" s="291">
        <v>0</v>
      </c>
      <c r="X18" s="291">
        <v>0</v>
      </c>
      <c r="Y18" s="291">
        <v>0</v>
      </c>
      <c r="Z18" s="291">
        <v>0</v>
      </c>
      <c r="AA18" s="292"/>
      <c r="AB18" s="292"/>
      <c r="AC18" s="292"/>
      <c r="AD18" s="292"/>
      <c r="AE18" s="292"/>
      <c r="AF18" s="292" t="s">
        <v>1004</v>
      </c>
      <c r="AG18" s="292"/>
      <c r="AH18" s="292"/>
      <c r="AI18" s="292"/>
      <c r="AJ18" s="292"/>
      <c r="AK18" s="294">
        <v>100</v>
      </c>
      <c r="AL18" s="291">
        <v>0</v>
      </c>
    </row>
    <row r="19" spans="1:38" x14ac:dyDescent="0.25">
      <c r="A19" s="291">
        <v>18</v>
      </c>
      <c r="B19" s="292" t="s">
        <v>14</v>
      </c>
      <c r="C19" s="292" t="s">
        <v>1002</v>
      </c>
      <c r="D19" s="292"/>
      <c r="E19" s="292" t="s">
        <v>1018</v>
      </c>
      <c r="F19" s="291">
        <v>0</v>
      </c>
      <c r="G19" s="292" t="s">
        <v>1004</v>
      </c>
      <c r="H19" s="292"/>
      <c r="I19" s="291">
        <v>0</v>
      </c>
      <c r="J19" s="291">
        <v>0</v>
      </c>
      <c r="K19" s="291">
        <v>0</v>
      </c>
      <c r="L19" s="291">
        <v>0</v>
      </c>
      <c r="M19" s="293">
        <v>99.733400000000003</v>
      </c>
      <c r="N19" s="293">
        <v>99.733400000000003</v>
      </c>
      <c r="O19" s="291">
        <v>0</v>
      </c>
      <c r="P19" s="291">
        <v>0</v>
      </c>
      <c r="Q19" s="291">
        <v>0</v>
      </c>
      <c r="R19" s="291">
        <v>0</v>
      </c>
      <c r="S19" s="291">
        <v>0</v>
      </c>
      <c r="T19" s="291">
        <v>0</v>
      </c>
      <c r="U19" s="291">
        <v>0</v>
      </c>
      <c r="V19" s="291">
        <v>0</v>
      </c>
      <c r="W19" s="291">
        <v>0</v>
      </c>
      <c r="X19" s="291">
        <v>0</v>
      </c>
      <c r="Y19" s="291">
        <v>0</v>
      </c>
      <c r="Z19" s="291">
        <v>0</v>
      </c>
      <c r="AA19" s="292"/>
      <c r="AB19" s="292"/>
      <c r="AC19" s="292"/>
      <c r="AD19" s="292"/>
      <c r="AE19" s="292"/>
      <c r="AF19" s="292" t="s">
        <v>1004</v>
      </c>
      <c r="AG19" s="292"/>
      <c r="AH19" s="292"/>
      <c r="AI19" s="292"/>
      <c r="AJ19" s="292"/>
      <c r="AK19" s="294">
        <v>100</v>
      </c>
      <c r="AL19" s="291">
        <v>0</v>
      </c>
    </row>
    <row r="20" spans="1:38" x14ac:dyDescent="0.25">
      <c r="A20" s="291">
        <v>19</v>
      </c>
      <c r="B20" s="292" t="s">
        <v>8</v>
      </c>
      <c r="C20" s="292" t="s">
        <v>1002</v>
      </c>
      <c r="D20" s="292"/>
      <c r="E20" s="292" t="s">
        <v>1019</v>
      </c>
      <c r="F20" s="291">
        <v>0</v>
      </c>
      <c r="G20" s="292" t="s">
        <v>1004</v>
      </c>
      <c r="H20" s="292"/>
      <c r="I20" s="291">
        <v>0</v>
      </c>
      <c r="J20" s="291">
        <v>0</v>
      </c>
      <c r="K20" s="291">
        <v>0</v>
      </c>
      <c r="L20" s="291">
        <v>0</v>
      </c>
      <c r="M20" s="293">
        <v>99.733400000000003</v>
      </c>
      <c r="N20" s="293">
        <v>99.733400000000003</v>
      </c>
      <c r="O20" s="291">
        <v>0</v>
      </c>
      <c r="P20" s="291">
        <v>0</v>
      </c>
      <c r="Q20" s="291">
        <v>0</v>
      </c>
      <c r="R20" s="291">
        <v>0</v>
      </c>
      <c r="S20" s="291">
        <v>0</v>
      </c>
      <c r="T20" s="291">
        <v>0</v>
      </c>
      <c r="U20" s="291">
        <v>0</v>
      </c>
      <c r="V20" s="291">
        <v>0</v>
      </c>
      <c r="W20" s="291">
        <v>0</v>
      </c>
      <c r="X20" s="291">
        <v>0</v>
      </c>
      <c r="Y20" s="291">
        <v>0</v>
      </c>
      <c r="Z20" s="291">
        <v>0</v>
      </c>
      <c r="AA20" s="292"/>
      <c r="AB20" s="292"/>
      <c r="AC20" s="292"/>
      <c r="AD20" s="292"/>
      <c r="AE20" s="292"/>
      <c r="AF20" s="292" t="s">
        <v>1004</v>
      </c>
      <c r="AG20" s="292"/>
      <c r="AH20" s="292"/>
      <c r="AI20" s="292"/>
      <c r="AJ20" s="292"/>
      <c r="AK20" s="294">
        <v>100</v>
      </c>
      <c r="AL20" s="291">
        <v>0</v>
      </c>
    </row>
    <row r="21" spans="1:38" x14ac:dyDescent="0.25">
      <c r="A21" s="291">
        <v>20</v>
      </c>
      <c r="B21" s="292" t="s">
        <v>949</v>
      </c>
      <c r="C21" s="292" t="s">
        <v>1002</v>
      </c>
      <c r="D21" s="292"/>
      <c r="E21" s="292" t="s">
        <v>1020</v>
      </c>
      <c r="F21" s="291">
        <v>0</v>
      </c>
      <c r="G21" s="292" t="s">
        <v>1004</v>
      </c>
      <c r="H21" s="292"/>
      <c r="I21" s="291">
        <v>0</v>
      </c>
      <c r="J21" s="291">
        <v>0</v>
      </c>
      <c r="K21" s="291">
        <v>0</v>
      </c>
      <c r="L21" s="291">
        <v>0</v>
      </c>
      <c r="M21" s="293">
        <v>99.733400000000003</v>
      </c>
      <c r="N21" s="293">
        <v>99.733400000000003</v>
      </c>
      <c r="O21" s="291">
        <v>0</v>
      </c>
      <c r="P21" s="291">
        <v>0</v>
      </c>
      <c r="Q21" s="291">
        <v>0</v>
      </c>
      <c r="R21" s="291">
        <v>0</v>
      </c>
      <c r="S21" s="291">
        <v>0</v>
      </c>
      <c r="T21" s="291">
        <v>0</v>
      </c>
      <c r="U21" s="291">
        <v>0</v>
      </c>
      <c r="V21" s="291">
        <v>0</v>
      </c>
      <c r="W21" s="291">
        <v>0</v>
      </c>
      <c r="X21" s="291">
        <v>0</v>
      </c>
      <c r="Y21" s="291">
        <v>0</v>
      </c>
      <c r="Z21" s="291">
        <v>0</v>
      </c>
      <c r="AA21" s="292"/>
      <c r="AB21" s="292"/>
      <c r="AC21" s="292"/>
      <c r="AD21" s="292"/>
      <c r="AE21" s="292"/>
      <c r="AF21" s="292" t="s">
        <v>1004</v>
      </c>
      <c r="AG21" s="292"/>
      <c r="AH21" s="292"/>
      <c r="AI21" s="292"/>
      <c r="AJ21" s="292"/>
      <c r="AK21" s="294">
        <v>100</v>
      </c>
      <c r="AL21" s="291">
        <v>0</v>
      </c>
    </row>
    <row r="22" spans="1:38" x14ac:dyDescent="0.25">
      <c r="A22" s="291">
        <v>21</v>
      </c>
      <c r="B22" s="292" t="s">
        <v>245</v>
      </c>
      <c r="C22" s="292" t="s">
        <v>1002</v>
      </c>
      <c r="D22" s="292"/>
      <c r="E22" s="292" t="s">
        <v>1021</v>
      </c>
      <c r="F22" s="291">
        <v>0</v>
      </c>
      <c r="G22" s="292" t="s">
        <v>1004</v>
      </c>
      <c r="H22" s="292"/>
      <c r="I22" s="291">
        <v>0</v>
      </c>
      <c r="J22" s="291">
        <v>0</v>
      </c>
      <c r="K22" s="291">
        <v>0</v>
      </c>
      <c r="L22" s="291">
        <v>0</v>
      </c>
      <c r="M22" s="293">
        <v>64.121399999999994</v>
      </c>
      <c r="N22" s="293">
        <v>64.121399999999994</v>
      </c>
      <c r="O22" s="291">
        <v>0</v>
      </c>
      <c r="P22" s="291">
        <v>0</v>
      </c>
      <c r="Q22" s="291">
        <v>0</v>
      </c>
      <c r="R22" s="291">
        <v>0</v>
      </c>
      <c r="S22" s="291">
        <v>0</v>
      </c>
      <c r="T22" s="291">
        <v>0</v>
      </c>
      <c r="U22" s="291">
        <v>0</v>
      </c>
      <c r="V22" s="291">
        <v>0</v>
      </c>
      <c r="W22" s="291">
        <v>0</v>
      </c>
      <c r="X22" s="291">
        <v>0</v>
      </c>
      <c r="Y22" s="291">
        <v>0</v>
      </c>
      <c r="Z22" s="291">
        <v>0</v>
      </c>
      <c r="AA22" s="292"/>
      <c r="AB22" s="292"/>
      <c r="AC22" s="292"/>
      <c r="AD22" s="292"/>
      <c r="AE22" s="292"/>
      <c r="AF22" s="292" t="s">
        <v>1004</v>
      </c>
      <c r="AG22" s="292"/>
      <c r="AH22" s="292"/>
      <c r="AI22" s="292"/>
      <c r="AJ22" s="292"/>
      <c r="AK22" s="294">
        <v>96.91</v>
      </c>
      <c r="AL22" s="291">
        <v>0</v>
      </c>
    </row>
    <row r="23" spans="1:38" x14ac:dyDescent="0.25">
      <c r="A23" s="291">
        <v>22</v>
      </c>
      <c r="B23" s="292" t="s">
        <v>24</v>
      </c>
      <c r="C23" s="292" t="s">
        <v>1002</v>
      </c>
      <c r="D23" s="292"/>
      <c r="E23" s="292" t="s">
        <v>1022</v>
      </c>
      <c r="F23" s="291">
        <v>0</v>
      </c>
      <c r="G23" s="292" t="s">
        <v>1004</v>
      </c>
      <c r="H23" s="292"/>
      <c r="I23" s="291">
        <v>0</v>
      </c>
      <c r="J23" s="291">
        <v>0</v>
      </c>
      <c r="K23" s="291">
        <v>0</v>
      </c>
      <c r="L23" s="291">
        <v>0</v>
      </c>
      <c r="M23" s="293">
        <v>76.883200000000002</v>
      </c>
      <c r="N23" s="293">
        <v>76.883200000000002</v>
      </c>
      <c r="O23" s="291">
        <v>0</v>
      </c>
      <c r="P23" s="291">
        <v>0</v>
      </c>
      <c r="Q23" s="291">
        <v>0</v>
      </c>
      <c r="R23" s="291">
        <v>0</v>
      </c>
      <c r="S23" s="291">
        <v>0</v>
      </c>
      <c r="T23" s="291">
        <v>0</v>
      </c>
      <c r="U23" s="291">
        <v>0</v>
      </c>
      <c r="V23" s="291">
        <v>0</v>
      </c>
      <c r="W23" s="291">
        <v>0</v>
      </c>
      <c r="X23" s="291">
        <v>0</v>
      </c>
      <c r="Y23" s="291">
        <v>0</v>
      </c>
      <c r="Z23" s="291">
        <v>0</v>
      </c>
      <c r="AA23" s="292"/>
      <c r="AB23" s="292"/>
      <c r="AC23" s="292"/>
      <c r="AD23" s="292"/>
      <c r="AE23" s="292"/>
      <c r="AF23" s="292" t="s">
        <v>1004</v>
      </c>
      <c r="AG23" s="292"/>
      <c r="AH23" s="292"/>
      <c r="AI23" s="292"/>
      <c r="AJ23" s="292"/>
      <c r="AK23" s="294">
        <v>100</v>
      </c>
      <c r="AL23" s="291">
        <v>0</v>
      </c>
    </row>
    <row r="24" spans="1:38" x14ac:dyDescent="0.25">
      <c r="A24" s="291">
        <v>23</v>
      </c>
      <c r="B24" s="292" t="s">
        <v>26</v>
      </c>
      <c r="C24" s="292" t="s">
        <v>1002</v>
      </c>
      <c r="D24" s="292"/>
      <c r="E24" s="292" t="s">
        <v>1023</v>
      </c>
      <c r="F24" s="291">
        <v>0</v>
      </c>
      <c r="G24" s="292" t="s">
        <v>1004</v>
      </c>
      <c r="H24" s="292"/>
      <c r="I24" s="291">
        <v>0</v>
      </c>
      <c r="J24" s="291">
        <v>0</v>
      </c>
      <c r="K24" s="291">
        <v>0</v>
      </c>
      <c r="L24" s="291">
        <v>0</v>
      </c>
      <c r="M24" s="293">
        <v>76.883200000000002</v>
      </c>
      <c r="N24" s="293">
        <v>76.883200000000002</v>
      </c>
      <c r="O24" s="291">
        <v>0</v>
      </c>
      <c r="P24" s="291">
        <v>0</v>
      </c>
      <c r="Q24" s="291">
        <v>0</v>
      </c>
      <c r="R24" s="291">
        <v>0</v>
      </c>
      <c r="S24" s="291">
        <v>0</v>
      </c>
      <c r="T24" s="291">
        <v>0</v>
      </c>
      <c r="U24" s="291">
        <v>0</v>
      </c>
      <c r="V24" s="291">
        <v>0</v>
      </c>
      <c r="W24" s="291">
        <v>0</v>
      </c>
      <c r="X24" s="291">
        <v>0</v>
      </c>
      <c r="Y24" s="291">
        <v>0</v>
      </c>
      <c r="Z24" s="291">
        <v>0</v>
      </c>
      <c r="AA24" s="292"/>
      <c r="AB24" s="292"/>
      <c r="AC24" s="292"/>
      <c r="AD24" s="292"/>
      <c r="AE24" s="292"/>
      <c r="AF24" s="292" t="s">
        <v>1004</v>
      </c>
      <c r="AG24" s="292"/>
      <c r="AH24" s="292"/>
      <c r="AI24" s="292"/>
      <c r="AJ24" s="292"/>
      <c r="AK24" s="294">
        <v>99.99</v>
      </c>
      <c r="AL24" s="291">
        <v>0</v>
      </c>
    </row>
    <row r="25" spans="1:38" x14ac:dyDescent="0.25">
      <c r="A25" s="291">
        <v>24</v>
      </c>
      <c r="B25" s="292" t="s">
        <v>28</v>
      </c>
      <c r="C25" s="292" t="s">
        <v>1002</v>
      </c>
      <c r="D25" s="292"/>
      <c r="E25" s="292" t="s">
        <v>1024</v>
      </c>
      <c r="F25" s="291">
        <v>0</v>
      </c>
      <c r="G25" s="292" t="s">
        <v>1004</v>
      </c>
      <c r="H25" s="292"/>
      <c r="I25" s="291">
        <v>0</v>
      </c>
      <c r="J25" s="291">
        <v>0</v>
      </c>
      <c r="K25" s="291">
        <v>0</v>
      </c>
      <c r="L25" s="291">
        <v>0</v>
      </c>
      <c r="M25" s="293">
        <v>98.763800000000003</v>
      </c>
      <c r="N25" s="293">
        <v>98.763800000000003</v>
      </c>
      <c r="O25" s="291">
        <v>0</v>
      </c>
      <c r="P25" s="291">
        <v>0</v>
      </c>
      <c r="Q25" s="291">
        <v>0</v>
      </c>
      <c r="R25" s="291">
        <v>0</v>
      </c>
      <c r="S25" s="291">
        <v>0</v>
      </c>
      <c r="T25" s="291">
        <v>0</v>
      </c>
      <c r="U25" s="291">
        <v>0</v>
      </c>
      <c r="V25" s="291">
        <v>0</v>
      </c>
      <c r="W25" s="291">
        <v>0</v>
      </c>
      <c r="X25" s="291">
        <v>0</v>
      </c>
      <c r="Y25" s="291">
        <v>0</v>
      </c>
      <c r="Z25" s="291">
        <v>0</v>
      </c>
      <c r="AA25" s="292"/>
      <c r="AB25" s="292"/>
      <c r="AC25" s="292"/>
      <c r="AD25" s="292"/>
      <c r="AE25" s="292"/>
      <c r="AF25" s="292" t="s">
        <v>1004</v>
      </c>
      <c r="AG25" s="292"/>
      <c r="AH25" s="292"/>
      <c r="AI25" s="292"/>
      <c r="AJ25" s="292"/>
      <c r="AK25" s="294">
        <v>98.76</v>
      </c>
      <c r="AL25" s="291">
        <v>0</v>
      </c>
    </row>
    <row r="26" spans="1:38" x14ac:dyDescent="0.25">
      <c r="A26" s="291">
        <v>25</v>
      </c>
      <c r="B26" s="292" t="s">
        <v>71</v>
      </c>
      <c r="C26" s="292" t="s">
        <v>1002</v>
      </c>
      <c r="D26" s="292"/>
      <c r="E26" s="292" t="s">
        <v>1025</v>
      </c>
      <c r="F26" s="291">
        <v>0</v>
      </c>
      <c r="G26" s="292" t="s">
        <v>1004</v>
      </c>
      <c r="H26" s="292"/>
      <c r="I26" s="291">
        <v>0</v>
      </c>
      <c r="J26" s="291">
        <v>0</v>
      </c>
      <c r="K26" s="291">
        <v>0</v>
      </c>
      <c r="L26" s="291">
        <v>0</v>
      </c>
      <c r="M26" s="293">
        <v>97.400899999999993</v>
      </c>
      <c r="N26" s="293">
        <v>97.400899999999993</v>
      </c>
      <c r="O26" s="291">
        <v>0</v>
      </c>
      <c r="P26" s="291">
        <v>0</v>
      </c>
      <c r="Q26" s="291">
        <v>0</v>
      </c>
      <c r="R26" s="291">
        <v>0</v>
      </c>
      <c r="S26" s="291">
        <v>0</v>
      </c>
      <c r="T26" s="291">
        <v>0</v>
      </c>
      <c r="U26" s="291">
        <v>0</v>
      </c>
      <c r="V26" s="291">
        <v>0</v>
      </c>
      <c r="W26" s="291">
        <v>0</v>
      </c>
      <c r="X26" s="291">
        <v>0</v>
      </c>
      <c r="Y26" s="291">
        <v>0</v>
      </c>
      <c r="Z26" s="291">
        <v>0</v>
      </c>
      <c r="AA26" s="292"/>
      <c r="AB26" s="292"/>
      <c r="AC26" s="292"/>
      <c r="AD26" s="292"/>
      <c r="AE26" s="292"/>
      <c r="AF26" s="292" t="s">
        <v>1004</v>
      </c>
      <c r="AG26" s="292"/>
      <c r="AH26" s="292"/>
      <c r="AI26" s="292"/>
      <c r="AJ26" s="292"/>
      <c r="AK26" s="294">
        <v>100</v>
      </c>
      <c r="AL26" s="291">
        <v>0</v>
      </c>
    </row>
    <row r="27" spans="1:38" x14ac:dyDescent="0.25">
      <c r="A27" s="291">
        <v>26</v>
      </c>
      <c r="B27" s="292" t="s">
        <v>383</v>
      </c>
      <c r="C27" s="292" t="s">
        <v>1002</v>
      </c>
      <c r="D27" s="292"/>
      <c r="E27" s="292" t="s">
        <v>1026</v>
      </c>
      <c r="F27" s="291">
        <v>0</v>
      </c>
      <c r="G27" s="292" t="s">
        <v>1004</v>
      </c>
      <c r="H27" s="292"/>
      <c r="I27" s="291">
        <v>0</v>
      </c>
      <c r="J27" s="291">
        <v>0</v>
      </c>
      <c r="K27" s="291">
        <v>0</v>
      </c>
      <c r="L27" s="291">
        <v>0</v>
      </c>
      <c r="M27" s="293">
        <v>100</v>
      </c>
      <c r="N27" s="293">
        <v>100</v>
      </c>
      <c r="O27" s="291">
        <v>0</v>
      </c>
      <c r="P27" s="291">
        <v>0</v>
      </c>
      <c r="Q27" s="291">
        <v>0</v>
      </c>
      <c r="R27" s="291">
        <v>0</v>
      </c>
      <c r="S27" s="291">
        <v>0</v>
      </c>
      <c r="T27" s="291">
        <v>0</v>
      </c>
      <c r="U27" s="291">
        <v>0</v>
      </c>
      <c r="V27" s="291">
        <v>0</v>
      </c>
      <c r="W27" s="291">
        <v>0</v>
      </c>
      <c r="X27" s="291">
        <v>0</v>
      </c>
      <c r="Y27" s="291">
        <v>0</v>
      </c>
      <c r="Z27" s="291">
        <v>0</v>
      </c>
      <c r="AA27" s="292"/>
      <c r="AB27" s="292"/>
      <c r="AC27" s="292"/>
      <c r="AD27" s="292"/>
      <c r="AE27" s="292"/>
      <c r="AF27" s="292" t="s">
        <v>1004</v>
      </c>
      <c r="AG27" s="292"/>
      <c r="AH27" s="292"/>
      <c r="AI27" s="292"/>
      <c r="AJ27" s="292"/>
      <c r="AK27" s="294">
        <v>100</v>
      </c>
      <c r="AL27" s="291">
        <v>0</v>
      </c>
    </row>
    <row r="28" spans="1:38" x14ac:dyDescent="0.25">
      <c r="A28" s="291">
        <v>27</v>
      </c>
      <c r="B28" s="292" t="s">
        <v>381</v>
      </c>
      <c r="C28" s="292" t="s">
        <v>1002</v>
      </c>
      <c r="D28" s="292"/>
      <c r="E28" s="292" t="s">
        <v>1027</v>
      </c>
      <c r="F28" s="291">
        <v>0</v>
      </c>
      <c r="G28" s="292" t="s">
        <v>1004</v>
      </c>
      <c r="H28" s="292"/>
      <c r="I28" s="291">
        <v>0</v>
      </c>
      <c r="J28" s="291">
        <v>0</v>
      </c>
      <c r="K28" s="291">
        <v>0</v>
      </c>
      <c r="L28" s="291">
        <v>0</v>
      </c>
      <c r="M28" s="293">
        <v>51</v>
      </c>
      <c r="N28" s="293">
        <v>51</v>
      </c>
      <c r="O28" s="291">
        <v>0</v>
      </c>
      <c r="P28" s="291">
        <v>0</v>
      </c>
      <c r="Q28" s="291">
        <v>0</v>
      </c>
      <c r="R28" s="291">
        <v>0</v>
      </c>
      <c r="S28" s="291">
        <v>0</v>
      </c>
      <c r="T28" s="291">
        <v>0</v>
      </c>
      <c r="U28" s="291">
        <v>0</v>
      </c>
      <c r="V28" s="291">
        <v>0</v>
      </c>
      <c r="W28" s="291">
        <v>0</v>
      </c>
      <c r="X28" s="291">
        <v>0</v>
      </c>
      <c r="Y28" s="291">
        <v>0</v>
      </c>
      <c r="Z28" s="291">
        <v>0</v>
      </c>
      <c r="AA28" s="292"/>
      <c r="AB28" s="292"/>
      <c r="AC28" s="292"/>
      <c r="AD28" s="292"/>
      <c r="AE28" s="292"/>
      <c r="AF28" s="292" t="s">
        <v>1004</v>
      </c>
      <c r="AG28" s="292"/>
      <c r="AH28" s="292"/>
      <c r="AI28" s="292"/>
      <c r="AJ28" s="292"/>
      <c r="AK28" s="294">
        <v>51</v>
      </c>
      <c r="AL28" s="291">
        <v>0</v>
      </c>
    </row>
    <row r="29" spans="1:38" x14ac:dyDescent="0.25">
      <c r="A29" s="291">
        <v>28</v>
      </c>
      <c r="B29" s="292" t="s">
        <v>1309</v>
      </c>
      <c r="C29" s="292" t="s">
        <v>1031</v>
      </c>
      <c r="D29" s="292"/>
      <c r="E29" s="292" t="s">
        <v>1310</v>
      </c>
      <c r="F29" s="291">
        <v>0</v>
      </c>
      <c r="G29" s="292" t="s">
        <v>1004</v>
      </c>
      <c r="H29" s="292"/>
      <c r="I29" s="291">
        <v>0</v>
      </c>
      <c r="J29" s="291">
        <v>0</v>
      </c>
      <c r="K29" s="291">
        <v>0</v>
      </c>
      <c r="L29" s="291">
        <v>0</v>
      </c>
      <c r="M29" s="293">
        <v>39.4026</v>
      </c>
      <c r="N29" s="293">
        <v>39.4026</v>
      </c>
      <c r="O29" s="291">
        <v>0</v>
      </c>
      <c r="P29" s="291">
        <v>0</v>
      </c>
      <c r="Q29" s="291">
        <v>0</v>
      </c>
      <c r="R29" s="291">
        <v>0</v>
      </c>
      <c r="S29" s="291">
        <v>0</v>
      </c>
      <c r="T29" s="291">
        <v>0</v>
      </c>
      <c r="U29" s="291">
        <v>0</v>
      </c>
      <c r="V29" s="291">
        <v>0</v>
      </c>
      <c r="W29" s="291">
        <v>0</v>
      </c>
      <c r="X29" s="291">
        <v>0</v>
      </c>
      <c r="Y29" s="291">
        <v>0</v>
      </c>
      <c r="Z29" s="291">
        <v>0</v>
      </c>
      <c r="AA29" s="292"/>
      <c r="AB29" s="292"/>
      <c r="AC29" s="292"/>
      <c r="AD29" s="292"/>
      <c r="AE29" s="292"/>
      <c r="AF29" s="292" t="s">
        <v>1004</v>
      </c>
      <c r="AG29" s="292"/>
      <c r="AH29" s="292"/>
      <c r="AI29" s="292"/>
      <c r="AJ29" s="292"/>
      <c r="AK29" s="294">
        <v>51</v>
      </c>
      <c r="AL29" s="291">
        <v>0</v>
      </c>
    </row>
    <row r="30" spans="1:38" x14ac:dyDescent="0.25">
      <c r="A30" s="291">
        <v>29</v>
      </c>
      <c r="B30" s="292" t="s">
        <v>513</v>
      </c>
      <c r="C30" s="292" t="s">
        <v>1002</v>
      </c>
      <c r="D30" s="292"/>
      <c r="E30" s="292" t="s">
        <v>1028</v>
      </c>
      <c r="F30" s="291">
        <v>0</v>
      </c>
      <c r="G30" s="292" t="s">
        <v>1004</v>
      </c>
      <c r="H30" s="292"/>
      <c r="I30" s="291">
        <v>0</v>
      </c>
      <c r="J30" s="291">
        <v>0</v>
      </c>
      <c r="K30" s="291">
        <v>0</v>
      </c>
      <c r="L30" s="291">
        <v>0</v>
      </c>
      <c r="M30" s="293">
        <v>99.9893</v>
      </c>
      <c r="N30" s="293">
        <v>99.9893</v>
      </c>
      <c r="O30" s="291">
        <v>0</v>
      </c>
      <c r="P30" s="291">
        <v>0</v>
      </c>
      <c r="Q30" s="291">
        <v>0</v>
      </c>
      <c r="R30" s="291">
        <v>0</v>
      </c>
      <c r="S30" s="291">
        <v>0</v>
      </c>
      <c r="T30" s="291">
        <v>0</v>
      </c>
      <c r="U30" s="291">
        <v>0</v>
      </c>
      <c r="V30" s="291">
        <v>0</v>
      </c>
      <c r="W30" s="291">
        <v>0</v>
      </c>
      <c r="X30" s="291">
        <v>0</v>
      </c>
      <c r="Y30" s="291">
        <v>0</v>
      </c>
      <c r="Z30" s="291">
        <v>0</v>
      </c>
      <c r="AA30" s="292"/>
      <c r="AB30" s="292"/>
      <c r="AC30" s="292"/>
      <c r="AD30" s="292"/>
      <c r="AE30" s="292"/>
      <c r="AF30" s="292" t="s">
        <v>1004</v>
      </c>
      <c r="AG30" s="292"/>
      <c r="AH30" s="292"/>
      <c r="AI30" s="292"/>
      <c r="AJ30" s="292"/>
      <c r="AK30" s="294">
        <v>100</v>
      </c>
      <c r="AL30" s="291">
        <v>0</v>
      </c>
    </row>
    <row r="31" spans="1:38" x14ac:dyDescent="0.25">
      <c r="A31" s="291">
        <v>30</v>
      </c>
      <c r="B31" s="292" t="s">
        <v>32</v>
      </c>
      <c r="C31" s="292" t="s">
        <v>1002</v>
      </c>
      <c r="D31" s="292"/>
      <c r="E31" s="292" t="s">
        <v>1030</v>
      </c>
      <c r="F31" s="291">
        <v>0</v>
      </c>
      <c r="G31" s="292" t="s">
        <v>1004</v>
      </c>
      <c r="H31" s="292"/>
      <c r="I31" s="291">
        <v>0</v>
      </c>
      <c r="J31" s="291">
        <v>0</v>
      </c>
      <c r="K31" s="291">
        <v>0</v>
      </c>
      <c r="L31" s="291">
        <v>0</v>
      </c>
      <c r="M31" s="293">
        <v>80.087000000000003</v>
      </c>
      <c r="N31" s="293">
        <v>80.087000000000003</v>
      </c>
      <c r="O31" s="291">
        <v>0</v>
      </c>
      <c r="P31" s="291">
        <v>0</v>
      </c>
      <c r="Q31" s="291">
        <v>0</v>
      </c>
      <c r="R31" s="291">
        <v>0</v>
      </c>
      <c r="S31" s="291">
        <v>0</v>
      </c>
      <c r="T31" s="291">
        <v>0</v>
      </c>
      <c r="U31" s="291">
        <v>0</v>
      </c>
      <c r="V31" s="291">
        <v>0</v>
      </c>
      <c r="W31" s="291">
        <v>0</v>
      </c>
      <c r="X31" s="291">
        <v>0</v>
      </c>
      <c r="Y31" s="291">
        <v>0</v>
      </c>
      <c r="Z31" s="291">
        <v>0</v>
      </c>
      <c r="AA31" s="292"/>
      <c r="AB31" s="292"/>
      <c r="AC31" s="292"/>
      <c r="AD31" s="292"/>
      <c r="AE31" s="292"/>
      <c r="AF31" s="292" t="s">
        <v>1004</v>
      </c>
      <c r="AG31" s="292"/>
      <c r="AH31" s="292"/>
      <c r="AI31" s="292"/>
      <c r="AJ31" s="292"/>
      <c r="AK31" s="294">
        <v>80.09</v>
      </c>
      <c r="AL31" s="291">
        <v>0</v>
      </c>
    </row>
    <row r="32" spans="1:38" x14ac:dyDescent="0.25">
      <c r="A32" s="291">
        <v>31</v>
      </c>
      <c r="B32" s="292" t="s">
        <v>359</v>
      </c>
      <c r="C32" s="292" t="s">
        <v>1002</v>
      </c>
      <c r="D32" s="292"/>
      <c r="E32" s="292" t="s">
        <v>1032</v>
      </c>
      <c r="F32" s="291">
        <v>0</v>
      </c>
      <c r="G32" s="292" t="s">
        <v>1004</v>
      </c>
      <c r="H32" s="292"/>
      <c r="I32" s="291">
        <v>0</v>
      </c>
      <c r="J32" s="291">
        <v>0</v>
      </c>
      <c r="K32" s="291">
        <v>0</v>
      </c>
      <c r="L32" s="291">
        <v>0</v>
      </c>
      <c r="M32" s="293">
        <v>87.787599999999998</v>
      </c>
      <c r="N32" s="293">
        <v>87.787599999999998</v>
      </c>
      <c r="O32" s="291">
        <v>0</v>
      </c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291">
        <v>0</v>
      </c>
      <c r="V32" s="291">
        <v>0</v>
      </c>
      <c r="W32" s="291">
        <v>0</v>
      </c>
      <c r="X32" s="291">
        <v>0</v>
      </c>
      <c r="Y32" s="291">
        <v>0</v>
      </c>
      <c r="Z32" s="291">
        <v>0</v>
      </c>
      <c r="AA32" s="292"/>
      <c r="AB32" s="292"/>
      <c r="AC32" s="292"/>
      <c r="AD32" s="292"/>
      <c r="AE32" s="292"/>
      <c r="AF32" s="292" t="s">
        <v>1004</v>
      </c>
      <c r="AG32" s="292"/>
      <c r="AH32" s="292"/>
      <c r="AI32" s="292"/>
      <c r="AJ32" s="292"/>
      <c r="AK32" s="294">
        <v>100</v>
      </c>
      <c r="AL32" s="291">
        <v>0</v>
      </c>
    </row>
    <row r="33" spans="1:38" x14ac:dyDescent="0.25">
      <c r="A33" s="291">
        <v>32</v>
      </c>
      <c r="B33" s="292" t="s">
        <v>34</v>
      </c>
      <c r="C33" s="292" t="s">
        <v>1002</v>
      </c>
      <c r="D33" s="292"/>
      <c r="E33" s="292" t="s">
        <v>1033</v>
      </c>
      <c r="F33" s="291">
        <v>0</v>
      </c>
      <c r="G33" s="292" t="s">
        <v>1004</v>
      </c>
      <c r="H33" s="292"/>
      <c r="I33" s="291">
        <v>0</v>
      </c>
      <c r="J33" s="291">
        <v>0</v>
      </c>
      <c r="K33" s="291">
        <v>0</v>
      </c>
      <c r="L33" s="291">
        <v>0</v>
      </c>
      <c r="M33" s="293">
        <v>87.515100000000004</v>
      </c>
      <c r="N33" s="293">
        <v>87.515100000000004</v>
      </c>
      <c r="O33" s="291">
        <v>0</v>
      </c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291">
        <v>0</v>
      </c>
      <c r="V33" s="291">
        <v>0</v>
      </c>
      <c r="W33" s="291">
        <v>0</v>
      </c>
      <c r="X33" s="291">
        <v>0</v>
      </c>
      <c r="Y33" s="291">
        <v>0</v>
      </c>
      <c r="Z33" s="291">
        <v>0</v>
      </c>
      <c r="AA33" s="292"/>
      <c r="AB33" s="292"/>
      <c r="AC33" s="292"/>
      <c r="AD33" s="292"/>
      <c r="AE33" s="292"/>
      <c r="AF33" s="292" t="s">
        <v>1004</v>
      </c>
      <c r="AG33" s="292"/>
      <c r="AH33" s="292"/>
      <c r="AI33" s="292"/>
      <c r="AJ33" s="292"/>
      <c r="AK33" s="294">
        <v>100</v>
      </c>
      <c r="AL33" s="291">
        <v>0</v>
      </c>
    </row>
    <row r="34" spans="1:38" x14ac:dyDescent="0.25">
      <c r="A34" s="291">
        <v>33</v>
      </c>
      <c r="B34" s="292" t="s">
        <v>36</v>
      </c>
      <c r="C34" s="292" t="s">
        <v>1002</v>
      </c>
      <c r="D34" s="292"/>
      <c r="E34" s="292" t="s">
        <v>1034</v>
      </c>
      <c r="F34" s="291">
        <v>0</v>
      </c>
      <c r="G34" s="292" t="s">
        <v>1004</v>
      </c>
      <c r="H34" s="292"/>
      <c r="I34" s="291">
        <v>0</v>
      </c>
      <c r="J34" s="291">
        <v>0</v>
      </c>
      <c r="K34" s="291">
        <v>0</v>
      </c>
      <c r="L34" s="291">
        <v>0</v>
      </c>
      <c r="M34" s="293">
        <v>100</v>
      </c>
      <c r="N34" s="293">
        <v>100</v>
      </c>
      <c r="O34" s="291">
        <v>0</v>
      </c>
      <c r="P34" s="291">
        <v>0</v>
      </c>
      <c r="Q34" s="291">
        <v>0</v>
      </c>
      <c r="R34" s="291">
        <v>0</v>
      </c>
      <c r="S34" s="291">
        <v>0</v>
      </c>
      <c r="T34" s="291">
        <v>0</v>
      </c>
      <c r="U34" s="291">
        <v>0</v>
      </c>
      <c r="V34" s="291">
        <v>0</v>
      </c>
      <c r="W34" s="291">
        <v>0</v>
      </c>
      <c r="X34" s="291">
        <v>0</v>
      </c>
      <c r="Y34" s="291">
        <v>0</v>
      </c>
      <c r="Z34" s="291">
        <v>0</v>
      </c>
      <c r="AA34" s="292"/>
      <c r="AB34" s="292"/>
      <c r="AC34" s="292"/>
      <c r="AD34" s="292"/>
      <c r="AE34" s="292"/>
      <c r="AF34" s="292" t="s">
        <v>1004</v>
      </c>
      <c r="AG34" s="292"/>
      <c r="AH34" s="292"/>
      <c r="AI34" s="292"/>
      <c r="AJ34" s="292"/>
      <c r="AK34" s="294">
        <v>100</v>
      </c>
      <c r="AL34" s="291">
        <v>0</v>
      </c>
    </row>
    <row r="35" spans="1:38" x14ac:dyDescent="0.25">
      <c r="A35" s="291">
        <v>34</v>
      </c>
      <c r="B35" s="292" t="s">
        <v>689</v>
      </c>
      <c r="C35" s="292" t="s">
        <v>1002</v>
      </c>
      <c r="D35" s="292"/>
      <c r="E35" s="292" t="s">
        <v>1035</v>
      </c>
      <c r="F35" s="291">
        <v>0</v>
      </c>
      <c r="G35" s="292" t="s">
        <v>1004</v>
      </c>
      <c r="H35" s="292"/>
      <c r="I35" s="291">
        <v>0</v>
      </c>
      <c r="J35" s="291">
        <v>0</v>
      </c>
      <c r="K35" s="291">
        <v>0</v>
      </c>
      <c r="L35" s="291">
        <v>0</v>
      </c>
      <c r="M35" s="293">
        <v>100</v>
      </c>
      <c r="N35" s="293">
        <v>100</v>
      </c>
      <c r="O35" s="291">
        <v>0</v>
      </c>
      <c r="P35" s="291">
        <v>0</v>
      </c>
      <c r="Q35" s="291">
        <v>0</v>
      </c>
      <c r="R35" s="291">
        <v>0</v>
      </c>
      <c r="S35" s="291">
        <v>0</v>
      </c>
      <c r="T35" s="291">
        <v>0</v>
      </c>
      <c r="U35" s="291">
        <v>0</v>
      </c>
      <c r="V35" s="291">
        <v>0</v>
      </c>
      <c r="W35" s="291">
        <v>0</v>
      </c>
      <c r="X35" s="291">
        <v>0</v>
      </c>
      <c r="Y35" s="291">
        <v>0</v>
      </c>
      <c r="Z35" s="291">
        <v>0</v>
      </c>
      <c r="AA35" s="292"/>
      <c r="AB35" s="292"/>
      <c r="AC35" s="292"/>
      <c r="AD35" s="292"/>
      <c r="AE35" s="292"/>
      <c r="AF35" s="292" t="s">
        <v>1004</v>
      </c>
      <c r="AG35" s="292"/>
      <c r="AH35" s="292"/>
      <c r="AI35" s="292"/>
      <c r="AJ35" s="292"/>
      <c r="AK35" s="294">
        <v>100</v>
      </c>
      <c r="AL35" s="291">
        <v>0</v>
      </c>
    </row>
    <row r="36" spans="1:38" x14ac:dyDescent="0.25">
      <c r="A36" s="291">
        <v>35</v>
      </c>
      <c r="B36" s="292" t="s">
        <v>38</v>
      </c>
      <c r="C36" s="292" t="s">
        <v>1002</v>
      </c>
      <c r="D36" s="292"/>
      <c r="E36" s="292" t="s">
        <v>1036</v>
      </c>
      <c r="F36" s="291">
        <v>0</v>
      </c>
      <c r="G36" s="292" t="s">
        <v>1004</v>
      </c>
      <c r="H36" s="292"/>
      <c r="I36" s="291">
        <v>0</v>
      </c>
      <c r="J36" s="291">
        <v>0</v>
      </c>
      <c r="K36" s="291">
        <v>0</v>
      </c>
      <c r="L36" s="291">
        <v>0</v>
      </c>
      <c r="M36" s="293">
        <v>87.515100000000004</v>
      </c>
      <c r="N36" s="293">
        <v>87.515100000000004</v>
      </c>
      <c r="O36" s="291">
        <v>0</v>
      </c>
      <c r="P36" s="291">
        <v>0</v>
      </c>
      <c r="Q36" s="291">
        <v>0</v>
      </c>
      <c r="R36" s="291">
        <v>0</v>
      </c>
      <c r="S36" s="291">
        <v>0</v>
      </c>
      <c r="T36" s="291">
        <v>0</v>
      </c>
      <c r="U36" s="291">
        <v>0</v>
      </c>
      <c r="V36" s="291">
        <v>0</v>
      </c>
      <c r="W36" s="291">
        <v>0</v>
      </c>
      <c r="X36" s="291">
        <v>0</v>
      </c>
      <c r="Y36" s="291">
        <v>0</v>
      </c>
      <c r="Z36" s="291">
        <v>0</v>
      </c>
      <c r="AA36" s="292"/>
      <c r="AB36" s="292"/>
      <c r="AC36" s="292"/>
      <c r="AD36" s="292"/>
      <c r="AE36" s="292"/>
      <c r="AF36" s="292" t="s">
        <v>1004</v>
      </c>
      <c r="AG36" s="292"/>
      <c r="AH36" s="292"/>
      <c r="AI36" s="292"/>
      <c r="AJ36" s="292"/>
      <c r="AK36" s="294">
        <v>100</v>
      </c>
      <c r="AL36" s="291">
        <v>0</v>
      </c>
    </row>
    <row r="37" spans="1:38" x14ac:dyDescent="0.25">
      <c r="A37" s="291">
        <v>36</v>
      </c>
      <c r="B37" s="292" t="s">
        <v>652</v>
      </c>
      <c r="C37" s="292" t="s">
        <v>1002</v>
      </c>
      <c r="D37" s="292"/>
      <c r="E37" s="292" t="s">
        <v>1037</v>
      </c>
      <c r="F37" s="291">
        <v>0</v>
      </c>
      <c r="G37" s="292" t="s">
        <v>1004</v>
      </c>
      <c r="H37" s="292"/>
      <c r="I37" s="291">
        <v>0</v>
      </c>
      <c r="J37" s="291">
        <v>0</v>
      </c>
      <c r="K37" s="291">
        <v>0</v>
      </c>
      <c r="L37" s="291">
        <v>0</v>
      </c>
      <c r="M37" s="293">
        <v>87.515100000000004</v>
      </c>
      <c r="N37" s="293">
        <v>87.515100000000004</v>
      </c>
      <c r="O37" s="291">
        <v>0</v>
      </c>
      <c r="P37" s="291">
        <v>0</v>
      </c>
      <c r="Q37" s="291">
        <v>0</v>
      </c>
      <c r="R37" s="291">
        <v>0</v>
      </c>
      <c r="S37" s="291">
        <v>0</v>
      </c>
      <c r="T37" s="291">
        <v>0</v>
      </c>
      <c r="U37" s="291">
        <v>0</v>
      </c>
      <c r="V37" s="291">
        <v>0</v>
      </c>
      <c r="W37" s="291">
        <v>0</v>
      </c>
      <c r="X37" s="291">
        <v>0</v>
      </c>
      <c r="Y37" s="291">
        <v>0</v>
      </c>
      <c r="Z37" s="291">
        <v>0</v>
      </c>
      <c r="AA37" s="292"/>
      <c r="AB37" s="292"/>
      <c r="AC37" s="292"/>
      <c r="AD37" s="292"/>
      <c r="AE37" s="292"/>
      <c r="AF37" s="292" t="s">
        <v>1004</v>
      </c>
      <c r="AG37" s="292"/>
      <c r="AH37" s="292"/>
      <c r="AI37" s="292"/>
      <c r="AJ37" s="292"/>
      <c r="AK37" s="294">
        <v>100</v>
      </c>
      <c r="AL37" s="291">
        <v>0</v>
      </c>
    </row>
    <row r="38" spans="1:38" x14ac:dyDescent="0.25">
      <c r="A38" s="291">
        <v>37</v>
      </c>
      <c r="B38" s="292" t="s">
        <v>214</v>
      </c>
      <c r="C38" s="292" t="s">
        <v>1002</v>
      </c>
      <c r="D38" s="292"/>
      <c r="E38" s="292" t="s">
        <v>1040</v>
      </c>
      <c r="F38" s="291">
        <v>0</v>
      </c>
      <c r="G38" s="292" t="s">
        <v>1004</v>
      </c>
      <c r="H38" s="292"/>
      <c r="I38" s="291">
        <v>0</v>
      </c>
      <c r="J38" s="291">
        <v>0</v>
      </c>
      <c r="K38" s="291">
        <v>0</v>
      </c>
      <c r="L38" s="291">
        <v>0</v>
      </c>
      <c r="M38" s="293">
        <v>100</v>
      </c>
      <c r="N38" s="293">
        <v>100</v>
      </c>
      <c r="O38" s="291">
        <v>0</v>
      </c>
      <c r="P38" s="291">
        <v>0</v>
      </c>
      <c r="Q38" s="291">
        <v>0</v>
      </c>
      <c r="R38" s="291">
        <v>0</v>
      </c>
      <c r="S38" s="291">
        <v>0</v>
      </c>
      <c r="T38" s="291">
        <v>0</v>
      </c>
      <c r="U38" s="291">
        <v>0</v>
      </c>
      <c r="V38" s="291">
        <v>0</v>
      </c>
      <c r="W38" s="291">
        <v>0</v>
      </c>
      <c r="X38" s="291">
        <v>0</v>
      </c>
      <c r="Y38" s="291">
        <v>0</v>
      </c>
      <c r="Z38" s="291">
        <v>0</v>
      </c>
      <c r="AA38" s="292"/>
      <c r="AB38" s="292"/>
      <c r="AC38" s="292"/>
      <c r="AD38" s="292"/>
      <c r="AE38" s="292"/>
      <c r="AF38" s="292" t="s">
        <v>1004</v>
      </c>
      <c r="AG38" s="292"/>
      <c r="AH38" s="292"/>
      <c r="AI38" s="292"/>
      <c r="AJ38" s="292"/>
      <c r="AK38" s="294">
        <v>100</v>
      </c>
      <c r="AL38" s="291">
        <v>0</v>
      </c>
    </row>
    <row r="39" spans="1:38" x14ac:dyDescent="0.25">
      <c r="A39" s="291">
        <v>38</v>
      </c>
      <c r="B39" s="292" t="s">
        <v>41</v>
      </c>
      <c r="C39" s="292" t="s">
        <v>1002</v>
      </c>
      <c r="D39" s="292"/>
      <c r="E39" s="292" t="s">
        <v>1041</v>
      </c>
      <c r="F39" s="291">
        <v>0</v>
      </c>
      <c r="G39" s="292" t="s">
        <v>1004</v>
      </c>
      <c r="H39" s="292"/>
      <c r="I39" s="291">
        <v>0</v>
      </c>
      <c r="J39" s="291">
        <v>0</v>
      </c>
      <c r="K39" s="291">
        <v>0</v>
      </c>
      <c r="L39" s="291">
        <v>0</v>
      </c>
      <c r="M39" s="293">
        <v>100</v>
      </c>
      <c r="N39" s="293">
        <v>100</v>
      </c>
      <c r="O39" s="291">
        <v>0</v>
      </c>
      <c r="P39" s="291">
        <v>0</v>
      </c>
      <c r="Q39" s="291">
        <v>0</v>
      </c>
      <c r="R39" s="291">
        <v>0</v>
      </c>
      <c r="S39" s="291">
        <v>0</v>
      </c>
      <c r="T39" s="291">
        <v>0</v>
      </c>
      <c r="U39" s="291">
        <v>0</v>
      </c>
      <c r="V39" s="291">
        <v>0</v>
      </c>
      <c r="W39" s="291">
        <v>0</v>
      </c>
      <c r="X39" s="291">
        <v>0</v>
      </c>
      <c r="Y39" s="291">
        <v>0</v>
      </c>
      <c r="Z39" s="291">
        <v>0</v>
      </c>
      <c r="AA39" s="292"/>
      <c r="AB39" s="292"/>
      <c r="AC39" s="292"/>
      <c r="AD39" s="292"/>
      <c r="AE39" s="292"/>
      <c r="AF39" s="292" t="s">
        <v>1004</v>
      </c>
      <c r="AG39" s="292"/>
      <c r="AH39" s="292"/>
      <c r="AI39" s="292"/>
      <c r="AJ39" s="292"/>
      <c r="AK39" s="294">
        <v>100</v>
      </c>
      <c r="AL39" s="291">
        <v>0</v>
      </c>
    </row>
    <row r="40" spans="1:38" x14ac:dyDescent="0.25">
      <c r="A40" s="291">
        <v>39</v>
      </c>
      <c r="B40" s="292" t="s">
        <v>45</v>
      </c>
      <c r="C40" s="292" t="s">
        <v>1002</v>
      </c>
      <c r="D40" s="292"/>
      <c r="E40" s="292" t="s">
        <v>1042</v>
      </c>
      <c r="F40" s="291">
        <v>0</v>
      </c>
      <c r="G40" s="292" t="s">
        <v>1004</v>
      </c>
      <c r="H40" s="292"/>
      <c r="I40" s="291">
        <v>0</v>
      </c>
      <c r="J40" s="291">
        <v>0</v>
      </c>
      <c r="K40" s="291">
        <v>0</v>
      </c>
      <c r="L40" s="291">
        <v>0</v>
      </c>
      <c r="M40" s="293">
        <v>100</v>
      </c>
      <c r="N40" s="293">
        <v>100</v>
      </c>
      <c r="O40" s="291">
        <v>0</v>
      </c>
      <c r="P40" s="291">
        <v>0</v>
      </c>
      <c r="Q40" s="291">
        <v>0</v>
      </c>
      <c r="R40" s="291">
        <v>0</v>
      </c>
      <c r="S40" s="291">
        <v>0</v>
      </c>
      <c r="T40" s="291">
        <v>0</v>
      </c>
      <c r="U40" s="291">
        <v>0</v>
      </c>
      <c r="V40" s="291">
        <v>0</v>
      </c>
      <c r="W40" s="291">
        <v>0</v>
      </c>
      <c r="X40" s="291">
        <v>0</v>
      </c>
      <c r="Y40" s="291">
        <v>0</v>
      </c>
      <c r="Z40" s="291">
        <v>0</v>
      </c>
      <c r="AA40" s="292"/>
      <c r="AB40" s="292"/>
      <c r="AC40" s="292"/>
      <c r="AD40" s="292"/>
      <c r="AE40" s="292"/>
      <c r="AF40" s="292" t="s">
        <v>1004</v>
      </c>
      <c r="AG40" s="292"/>
      <c r="AH40" s="292"/>
      <c r="AI40" s="292"/>
      <c r="AJ40" s="292"/>
      <c r="AK40" s="291">
        <v>0</v>
      </c>
      <c r="AL40" s="291">
        <v>0</v>
      </c>
    </row>
    <row r="41" spans="1:38" x14ac:dyDescent="0.25">
      <c r="A41" s="291">
        <v>40</v>
      </c>
      <c r="B41" s="292" t="s">
        <v>47</v>
      </c>
      <c r="C41" s="292" t="s">
        <v>1002</v>
      </c>
      <c r="D41" s="292"/>
      <c r="E41" s="292" t="s">
        <v>1043</v>
      </c>
      <c r="F41" s="291">
        <v>0</v>
      </c>
      <c r="G41" s="292" t="s">
        <v>1004</v>
      </c>
      <c r="H41" s="292"/>
      <c r="I41" s="291">
        <v>0</v>
      </c>
      <c r="J41" s="291">
        <v>0</v>
      </c>
      <c r="K41" s="291">
        <v>0</v>
      </c>
      <c r="L41" s="291">
        <v>0</v>
      </c>
      <c r="M41" s="293">
        <v>100</v>
      </c>
      <c r="N41" s="293">
        <v>100</v>
      </c>
      <c r="O41" s="291">
        <v>0</v>
      </c>
      <c r="P41" s="291">
        <v>0</v>
      </c>
      <c r="Q41" s="291">
        <v>0</v>
      </c>
      <c r="R41" s="291">
        <v>0</v>
      </c>
      <c r="S41" s="291">
        <v>0</v>
      </c>
      <c r="T41" s="291">
        <v>0</v>
      </c>
      <c r="U41" s="291">
        <v>0</v>
      </c>
      <c r="V41" s="291">
        <v>0</v>
      </c>
      <c r="W41" s="291">
        <v>0</v>
      </c>
      <c r="X41" s="291">
        <v>0</v>
      </c>
      <c r="Y41" s="291">
        <v>0</v>
      </c>
      <c r="Z41" s="291">
        <v>0</v>
      </c>
      <c r="AA41" s="292"/>
      <c r="AB41" s="292"/>
      <c r="AC41" s="292"/>
      <c r="AD41" s="292"/>
      <c r="AE41" s="292"/>
      <c r="AF41" s="292" t="s">
        <v>1004</v>
      </c>
      <c r="AG41" s="292"/>
      <c r="AH41" s="292"/>
      <c r="AI41" s="292"/>
      <c r="AJ41" s="292"/>
      <c r="AK41" s="294">
        <v>100</v>
      </c>
      <c r="AL41" s="291">
        <v>0</v>
      </c>
    </row>
    <row r="42" spans="1:38" x14ac:dyDescent="0.25">
      <c r="A42" s="291">
        <v>41</v>
      </c>
      <c r="B42" s="292" t="s">
        <v>49</v>
      </c>
      <c r="C42" s="292" t="s">
        <v>1002</v>
      </c>
      <c r="D42" s="292"/>
      <c r="E42" s="292" t="s">
        <v>1044</v>
      </c>
      <c r="F42" s="291">
        <v>0</v>
      </c>
      <c r="G42" s="292" t="s">
        <v>1004</v>
      </c>
      <c r="H42" s="292"/>
      <c r="I42" s="291">
        <v>0</v>
      </c>
      <c r="J42" s="291">
        <v>0</v>
      </c>
      <c r="K42" s="291">
        <v>0</v>
      </c>
      <c r="L42" s="291">
        <v>0</v>
      </c>
      <c r="M42" s="293">
        <v>87.515100000000004</v>
      </c>
      <c r="N42" s="293">
        <v>87.515100000000004</v>
      </c>
      <c r="O42" s="291">
        <v>0</v>
      </c>
      <c r="P42" s="291">
        <v>0</v>
      </c>
      <c r="Q42" s="291">
        <v>0</v>
      </c>
      <c r="R42" s="291">
        <v>0</v>
      </c>
      <c r="S42" s="291">
        <v>0</v>
      </c>
      <c r="T42" s="291">
        <v>0</v>
      </c>
      <c r="U42" s="291">
        <v>0</v>
      </c>
      <c r="V42" s="291">
        <v>0</v>
      </c>
      <c r="W42" s="291">
        <v>0</v>
      </c>
      <c r="X42" s="291">
        <v>0</v>
      </c>
      <c r="Y42" s="291">
        <v>0</v>
      </c>
      <c r="Z42" s="291">
        <v>0</v>
      </c>
      <c r="AA42" s="292"/>
      <c r="AB42" s="292"/>
      <c r="AC42" s="292"/>
      <c r="AD42" s="292"/>
      <c r="AE42" s="292"/>
      <c r="AF42" s="292" t="s">
        <v>1004</v>
      </c>
      <c r="AG42" s="292"/>
      <c r="AH42" s="292"/>
      <c r="AI42" s="292"/>
      <c r="AJ42" s="292"/>
      <c r="AK42" s="294">
        <v>100</v>
      </c>
      <c r="AL42" s="291">
        <v>0</v>
      </c>
    </row>
    <row r="43" spans="1:38" x14ac:dyDescent="0.25">
      <c r="A43" s="291">
        <v>42</v>
      </c>
      <c r="B43" s="292" t="s">
        <v>228</v>
      </c>
      <c r="C43" s="292" t="s">
        <v>1002</v>
      </c>
      <c r="D43" s="292"/>
      <c r="E43" s="292" t="s">
        <v>1045</v>
      </c>
      <c r="F43" s="291">
        <v>0</v>
      </c>
      <c r="G43" s="292" t="s">
        <v>1004</v>
      </c>
      <c r="H43" s="292"/>
      <c r="I43" s="291">
        <v>0</v>
      </c>
      <c r="J43" s="291">
        <v>0</v>
      </c>
      <c r="K43" s="291">
        <v>0</v>
      </c>
      <c r="L43" s="291">
        <v>0</v>
      </c>
      <c r="M43" s="293">
        <v>74.84</v>
      </c>
      <c r="N43" s="293">
        <v>74.84</v>
      </c>
      <c r="O43" s="291">
        <v>0</v>
      </c>
      <c r="P43" s="291">
        <v>0</v>
      </c>
      <c r="Q43" s="291">
        <v>0</v>
      </c>
      <c r="R43" s="291">
        <v>0</v>
      </c>
      <c r="S43" s="291">
        <v>0</v>
      </c>
      <c r="T43" s="291">
        <v>0</v>
      </c>
      <c r="U43" s="291">
        <v>0</v>
      </c>
      <c r="V43" s="291">
        <v>0</v>
      </c>
      <c r="W43" s="291">
        <v>0</v>
      </c>
      <c r="X43" s="291">
        <v>0</v>
      </c>
      <c r="Y43" s="291">
        <v>0</v>
      </c>
      <c r="Z43" s="291">
        <v>0</v>
      </c>
      <c r="AA43" s="292"/>
      <c r="AB43" s="292"/>
      <c r="AC43" s="292"/>
      <c r="AD43" s="292"/>
      <c r="AE43" s="292"/>
      <c r="AF43" s="292" t="s">
        <v>1004</v>
      </c>
      <c r="AG43" s="292"/>
      <c r="AH43" s="292"/>
      <c r="AI43" s="292"/>
      <c r="AJ43" s="292"/>
      <c r="AK43" s="294">
        <v>74.84</v>
      </c>
      <c r="AL43" s="291">
        <v>0</v>
      </c>
    </row>
    <row r="44" spans="1:38" x14ac:dyDescent="0.25">
      <c r="A44" s="291">
        <v>43</v>
      </c>
      <c r="B44" s="292" t="s">
        <v>785</v>
      </c>
      <c r="C44" s="292" t="s">
        <v>1038</v>
      </c>
      <c r="D44" s="292"/>
      <c r="E44" s="292" t="s">
        <v>1047</v>
      </c>
      <c r="F44" s="291">
        <v>0</v>
      </c>
      <c r="G44" s="292" t="s">
        <v>1004</v>
      </c>
      <c r="H44" s="292"/>
      <c r="I44" s="291">
        <v>0</v>
      </c>
      <c r="J44" s="291">
        <v>0</v>
      </c>
      <c r="K44" s="291">
        <v>0</v>
      </c>
      <c r="L44" s="291">
        <v>0</v>
      </c>
      <c r="M44" s="291">
        <v>0</v>
      </c>
      <c r="N44" s="291">
        <v>0</v>
      </c>
      <c r="O44" s="291">
        <v>0</v>
      </c>
      <c r="P44" s="291">
        <v>0</v>
      </c>
      <c r="Q44" s="291">
        <v>0</v>
      </c>
      <c r="R44" s="291">
        <v>0</v>
      </c>
      <c r="S44" s="291">
        <v>0</v>
      </c>
      <c r="T44" s="291">
        <v>0</v>
      </c>
      <c r="U44" s="291">
        <v>0</v>
      </c>
      <c r="V44" s="291">
        <v>0</v>
      </c>
      <c r="W44" s="291">
        <v>0</v>
      </c>
      <c r="X44" s="291">
        <v>0</v>
      </c>
      <c r="Y44" s="291">
        <v>0</v>
      </c>
      <c r="Z44" s="291">
        <v>0</v>
      </c>
      <c r="AA44" s="292"/>
      <c r="AB44" s="292"/>
      <c r="AC44" s="292"/>
      <c r="AD44" s="292"/>
      <c r="AE44" s="292"/>
      <c r="AF44" s="292" t="s">
        <v>1004</v>
      </c>
      <c r="AG44" s="292"/>
      <c r="AH44" s="292"/>
      <c r="AI44" s="292"/>
      <c r="AJ44" s="292"/>
      <c r="AK44" s="291">
        <v>0</v>
      </c>
      <c r="AL44" s="291">
        <v>0</v>
      </c>
    </row>
    <row r="45" spans="1:38" x14ac:dyDescent="0.25">
      <c r="A45" s="291">
        <v>44</v>
      </c>
      <c r="B45" s="292" t="s">
        <v>51</v>
      </c>
      <c r="C45" s="292" t="s">
        <v>1002</v>
      </c>
      <c r="D45" s="292"/>
      <c r="E45" s="292" t="s">
        <v>1048</v>
      </c>
      <c r="F45" s="291">
        <v>0</v>
      </c>
      <c r="G45" s="292" t="s">
        <v>1004</v>
      </c>
      <c r="H45" s="292"/>
      <c r="I45" s="291">
        <v>0</v>
      </c>
      <c r="J45" s="291">
        <v>0</v>
      </c>
      <c r="K45" s="291">
        <v>0</v>
      </c>
      <c r="L45" s="291">
        <v>0</v>
      </c>
      <c r="M45" s="293">
        <v>87.515100000000004</v>
      </c>
      <c r="N45" s="293">
        <v>87.515100000000004</v>
      </c>
      <c r="O45" s="291">
        <v>0</v>
      </c>
      <c r="P45" s="291">
        <v>0</v>
      </c>
      <c r="Q45" s="291">
        <v>0</v>
      </c>
      <c r="R45" s="291">
        <v>0</v>
      </c>
      <c r="S45" s="291">
        <v>0</v>
      </c>
      <c r="T45" s="291">
        <v>0</v>
      </c>
      <c r="U45" s="291">
        <v>0</v>
      </c>
      <c r="V45" s="291">
        <v>0</v>
      </c>
      <c r="W45" s="291">
        <v>0</v>
      </c>
      <c r="X45" s="291">
        <v>0</v>
      </c>
      <c r="Y45" s="291">
        <v>0</v>
      </c>
      <c r="Z45" s="291">
        <v>0</v>
      </c>
      <c r="AA45" s="292"/>
      <c r="AB45" s="292"/>
      <c r="AC45" s="292"/>
      <c r="AD45" s="292"/>
      <c r="AE45" s="292"/>
      <c r="AF45" s="292" t="s">
        <v>1004</v>
      </c>
      <c r="AG45" s="292"/>
      <c r="AH45" s="292"/>
      <c r="AI45" s="292"/>
      <c r="AJ45" s="292"/>
      <c r="AK45" s="294">
        <v>100</v>
      </c>
      <c r="AL45" s="291">
        <v>0</v>
      </c>
    </row>
    <row r="46" spans="1:38" x14ac:dyDescent="0.25">
      <c r="A46" s="291">
        <v>45</v>
      </c>
      <c r="B46" s="292" t="s">
        <v>53</v>
      </c>
      <c r="C46" s="292" t="s">
        <v>1002</v>
      </c>
      <c r="D46" s="292"/>
      <c r="E46" s="292" t="s">
        <v>1049</v>
      </c>
      <c r="F46" s="291">
        <v>0</v>
      </c>
      <c r="G46" s="292" t="s">
        <v>1004</v>
      </c>
      <c r="H46" s="292"/>
      <c r="I46" s="291">
        <v>0</v>
      </c>
      <c r="J46" s="291">
        <v>0</v>
      </c>
      <c r="K46" s="291">
        <v>0</v>
      </c>
      <c r="L46" s="291">
        <v>0</v>
      </c>
      <c r="M46" s="293">
        <v>88.023499999999999</v>
      </c>
      <c r="N46" s="293">
        <v>88.023499999999999</v>
      </c>
      <c r="O46" s="291">
        <v>0</v>
      </c>
      <c r="P46" s="291">
        <v>0</v>
      </c>
      <c r="Q46" s="291">
        <v>0</v>
      </c>
      <c r="R46" s="291">
        <v>0</v>
      </c>
      <c r="S46" s="291">
        <v>0</v>
      </c>
      <c r="T46" s="291">
        <v>0</v>
      </c>
      <c r="U46" s="291">
        <v>0</v>
      </c>
      <c r="V46" s="291">
        <v>0</v>
      </c>
      <c r="W46" s="291">
        <v>0</v>
      </c>
      <c r="X46" s="291">
        <v>0</v>
      </c>
      <c r="Y46" s="291">
        <v>0</v>
      </c>
      <c r="Z46" s="291">
        <v>0</v>
      </c>
      <c r="AA46" s="292"/>
      <c r="AB46" s="292"/>
      <c r="AC46" s="292"/>
      <c r="AD46" s="292"/>
      <c r="AE46" s="292"/>
      <c r="AF46" s="292" t="s">
        <v>1004</v>
      </c>
      <c r="AG46" s="292"/>
      <c r="AH46" s="292"/>
      <c r="AI46" s="292"/>
      <c r="AJ46" s="292"/>
      <c r="AK46" s="294">
        <v>88.02</v>
      </c>
      <c r="AL46" s="291">
        <v>0</v>
      </c>
    </row>
    <row r="47" spans="1:38" x14ac:dyDescent="0.25">
      <c r="A47" s="291">
        <v>46</v>
      </c>
      <c r="B47" s="292" t="s">
        <v>55</v>
      </c>
      <c r="C47" s="292" t="s">
        <v>1002</v>
      </c>
      <c r="D47" s="292"/>
      <c r="E47" s="292" t="s">
        <v>1050</v>
      </c>
      <c r="F47" s="291">
        <v>0</v>
      </c>
      <c r="G47" s="292" t="s">
        <v>1004</v>
      </c>
      <c r="H47" s="292"/>
      <c r="I47" s="291">
        <v>0</v>
      </c>
      <c r="J47" s="291">
        <v>0</v>
      </c>
      <c r="K47" s="291">
        <v>0</v>
      </c>
      <c r="L47" s="291">
        <v>0</v>
      </c>
      <c r="M47" s="293">
        <v>96.754599999999996</v>
      </c>
      <c r="N47" s="293">
        <v>96.754599999999996</v>
      </c>
      <c r="O47" s="291">
        <v>0</v>
      </c>
      <c r="P47" s="291">
        <v>0</v>
      </c>
      <c r="Q47" s="291">
        <v>0</v>
      </c>
      <c r="R47" s="291">
        <v>0</v>
      </c>
      <c r="S47" s="291">
        <v>0</v>
      </c>
      <c r="T47" s="291">
        <v>0</v>
      </c>
      <c r="U47" s="291">
        <v>0</v>
      </c>
      <c r="V47" s="291">
        <v>0</v>
      </c>
      <c r="W47" s="291">
        <v>0</v>
      </c>
      <c r="X47" s="291">
        <v>0</v>
      </c>
      <c r="Y47" s="291">
        <v>0</v>
      </c>
      <c r="Z47" s="291">
        <v>0</v>
      </c>
      <c r="AA47" s="292"/>
      <c r="AB47" s="292"/>
      <c r="AC47" s="292"/>
      <c r="AD47" s="292"/>
      <c r="AE47" s="292"/>
      <c r="AF47" s="292" t="s">
        <v>1004</v>
      </c>
      <c r="AG47" s="292"/>
      <c r="AH47" s="292"/>
      <c r="AI47" s="292"/>
      <c r="AJ47" s="292"/>
      <c r="AK47" s="294">
        <v>96.75</v>
      </c>
      <c r="AL47" s="291">
        <v>0</v>
      </c>
    </row>
    <row r="48" spans="1:38" x14ac:dyDescent="0.25">
      <c r="A48" s="291">
        <v>47</v>
      </c>
      <c r="B48" s="292" t="s">
        <v>230</v>
      </c>
      <c r="C48" s="292" t="s">
        <v>1002</v>
      </c>
      <c r="D48" s="292"/>
      <c r="E48" s="292" t="s">
        <v>1051</v>
      </c>
      <c r="F48" s="291">
        <v>0</v>
      </c>
      <c r="G48" s="292" t="s">
        <v>1004</v>
      </c>
      <c r="H48" s="292"/>
      <c r="I48" s="291">
        <v>0</v>
      </c>
      <c r="J48" s="291">
        <v>0</v>
      </c>
      <c r="K48" s="291">
        <v>0</v>
      </c>
      <c r="L48" s="291">
        <v>0</v>
      </c>
      <c r="M48" s="293">
        <v>98.763800000000003</v>
      </c>
      <c r="N48" s="293">
        <v>98.763800000000003</v>
      </c>
      <c r="O48" s="291">
        <v>0</v>
      </c>
      <c r="P48" s="291">
        <v>0</v>
      </c>
      <c r="Q48" s="291">
        <v>0</v>
      </c>
      <c r="R48" s="291">
        <v>0</v>
      </c>
      <c r="S48" s="291">
        <v>0</v>
      </c>
      <c r="T48" s="291">
        <v>0</v>
      </c>
      <c r="U48" s="291">
        <v>0</v>
      </c>
      <c r="V48" s="291">
        <v>0</v>
      </c>
      <c r="W48" s="291">
        <v>0</v>
      </c>
      <c r="X48" s="291">
        <v>0</v>
      </c>
      <c r="Y48" s="291">
        <v>0</v>
      </c>
      <c r="Z48" s="291">
        <v>0</v>
      </c>
      <c r="AA48" s="292"/>
      <c r="AB48" s="292"/>
      <c r="AC48" s="292"/>
      <c r="AD48" s="292"/>
      <c r="AE48" s="292"/>
      <c r="AF48" s="292" t="s">
        <v>1004</v>
      </c>
      <c r="AG48" s="292"/>
      <c r="AH48" s="292"/>
      <c r="AI48" s="292"/>
      <c r="AJ48" s="292"/>
      <c r="AK48" s="294">
        <v>100</v>
      </c>
      <c r="AL48" s="291">
        <v>0</v>
      </c>
    </row>
    <row r="49" spans="1:38" x14ac:dyDescent="0.25">
      <c r="A49" s="291">
        <v>48</v>
      </c>
      <c r="B49" s="292" t="s">
        <v>59</v>
      </c>
      <c r="C49" s="292" t="s">
        <v>1002</v>
      </c>
      <c r="D49" s="292"/>
      <c r="E49" s="292" t="s">
        <v>1052</v>
      </c>
      <c r="F49" s="291">
        <v>0</v>
      </c>
      <c r="G49" s="292" t="s">
        <v>1004</v>
      </c>
      <c r="H49" s="292"/>
      <c r="I49" s="291">
        <v>0</v>
      </c>
      <c r="J49" s="291">
        <v>0</v>
      </c>
      <c r="K49" s="291">
        <v>0</v>
      </c>
      <c r="L49" s="291">
        <v>0</v>
      </c>
      <c r="M49" s="293">
        <v>99.876599999999996</v>
      </c>
      <c r="N49" s="293">
        <v>99.876599999999996</v>
      </c>
      <c r="O49" s="291">
        <v>0</v>
      </c>
      <c r="P49" s="291">
        <v>0</v>
      </c>
      <c r="Q49" s="291">
        <v>0</v>
      </c>
      <c r="R49" s="291">
        <v>0</v>
      </c>
      <c r="S49" s="291">
        <v>0</v>
      </c>
      <c r="T49" s="291">
        <v>0</v>
      </c>
      <c r="U49" s="291">
        <v>0</v>
      </c>
      <c r="V49" s="291">
        <v>0</v>
      </c>
      <c r="W49" s="291">
        <v>0</v>
      </c>
      <c r="X49" s="291">
        <v>0</v>
      </c>
      <c r="Y49" s="291">
        <v>0</v>
      </c>
      <c r="Z49" s="291">
        <v>0</v>
      </c>
      <c r="AA49" s="292"/>
      <c r="AB49" s="292"/>
      <c r="AC49" s="292"/>
      <c r="AD49" s="292"/>
      <c r="AE49" s="292"/>
      <c r="AF49" s="292" t="s">
        <v>1004</v>
      </c>
      <c r="AG49" s="292"/>
      <c r="AH49" s="292"/>
      <c r="AI49" s="292"/>
      <c r="AJ49" s="292"/>
      <c r="AK49" s="294">
        <v>99.88</v>
      </c>
      <c r="AL49" s="291">
        <v>0</v>
      </c>
    </row>
    <row r="50" spans="1:38" x14ac:dyDescent="0.25">
      <c r="A50" s="291">
        <v>49</v>
      </c>
      <c r="B50" s="292" t="s">
        <v>61</v>
      </c>
      <c r="C50" s="292" t="s">
        <v>1002</v>
      </c>
      <c r="D50" s="292"/>
      <c r="E50" s="292" t="s">
        <v>1053</v>
      </c>
      <c r="F50" s="291">
        <v>0</v>
      </c>
      <c r="G50" s="292" t="s">
        <v>1004</v>
      </c>
      <c r="H50" s="292"/>
      <c r="I50" s="291">
        <v>0</v>
      </c>
      <c r="J50" s="291">
        <v>0</v>
      </c>
      <c r="K50" s="291">
        <v>0</v>
      </c>
      <c r="L50" s="291">
        <v>0</v>
      </c>
      <c r="M50" s="293">
        <v>90.756200000000007</v>
      </c>
      <c r="N50" s="293">
        <v>90.756200000000007</v>
      </c>
      <c r="O50" s="291">
        <v>0</v>
      </c>
      <c r="P50" s="291">
        <v>0</v>
      </c>
      <c r="Q50" s="291">
        <v>0</v>
      </c>
      <c r="R50" s="291">
        <v>0</v>
      </c>
      <c r="S50" s="291">
        <v>0</v>
      </c>
      <c r="T50" s="291">
        <v>0</v>
      </c>
      <c r="U50" s="291">
        <v>0</v>
      </c>
      <c r="V50" s="291">
        <v>0</v>
      </c>
      <c r="W50" s="291">
        <v>0</v>
      </c>
      <c r="X50" s="291">
        <v>0</v>
      </c>
      <c r="Y50" s="291">
        <v>0</v>
      </c>
      <c r="Z50" s="291">
        <v>0</v>
      </c>
      <c r="AA50" s="292"/>
      <c r="AB50" s="292"/>
      <c r="AC50" s="292"/>
      <c r="AD50" s="292"/>
      <c r="AE50" s="292"/>
      <c r="AF50" s="292" t="s">
        <v>1004</v>
      </c>
      <c r="AG50" s="292"/>
      <c r="AH50" s="292"/>
      <c r="AI50" s="292"/>
      <c r="AJ50" s="292"/>
      <c r="AK50" s="294">
        <v>94.48</v>
      </c>
      <c r="AL50" s="291">
        <v>0</v>
      </c>
    </row>
    <row r="51" spans="1:38" x14ac:dyDescent="0.25">
      <c r="A51" s="291">
        <v>50</v>
      </c>
      <c r="B51" s="292" t="s">
        <v>63</v>
      </c>
      <c r="C51" s="292" t="s">
        <v>1002</v>
      </c>
      <c r="D51" s="292"/>
      <c r="E51" s="292" t="s">
        <v>1054</v>
      </c>
      <c r="F51" s="291">
        <v>0</v>
      </c>
      <c r="G51" s="292" t="s">
        <v>1004</v>
      </c>
      <c r="H51" s="292"/>
      <c r="I51" s="291">
        <v>0</v>
      </c>
      <c r="J51" s="291">
        <v>0</v>
      </c>
      <c r="K51" s="291">
        <v>0</v>
      </c>
      <c r="L51" s="291">
        <v>0</v>
      </c>
      <c r="M51" s="293">
        <v>100</v>
      </c>
      <c r="N51" s="293">
        <v>100</v>
      </c>
      <c r="O51" s="291">
        <v>0</v>
      </c>
      <c r="P51" s="291">
        <v>0</v>
      </c>
      <c r="Q51" s="291">
        <v>0</v>
      </c>
      <c r="R51" s="291">
        <v>0</v>
      </c>
      <c r="S51" s="291">
        <v>0</v>
      </c>
      <c r="T51" s="291">
        <v>0</v>
      </c>
      <c r="U51" s="291">
        <v>0</v>
      </c>
      <c r="V51" s="291">
        <v>0</v>
      </c>
      <c r="W51" s="291">
        <v>0</v>
      </c>
      <c r="X51" s="291">
        <v>0</v>
      </c>
      <c r="Y51" s="291">
        <v>0</v>
      </c>
      <c r="Z51" s="291">
        <v>0</v>
      </c>
      <c r="AA51" s="292"/>
      <c r="AB51" s="292"/>
      <c r="AC51" s="292"/>
      <c r="AD51" s="292"/>
      <c r="AE51" s="292"/>
      <c r="AF51" s="292" t="s">
        <v>1004</v>
      </c>
      <c r="AG51" s="292"/>
      <c r="AH51" s="292"/>
      <c r="AI51" s="292"/>
      <c r="AJ51" s="292"/>
      <c r="AK51" s="294">
        <v>100</v>
      </c>
      <c r="AL51" s="291">
        <v>0</v>
      </c>
    </row>
    <row r="52" spans="1:38" x14ac:dyDescent="0.25">
      <c r="A52" s="291">
        <v>51</v>
      </c>
      <c r="B52" s="292" t="s">
        <v>65</v>
      </c>
      <c r="C52" s="292" t="s">
        <v>1002</v>
      </c>
      <c r="D52" s="292"/>
      <c r="E52" s="292" t="s">
        <v>1055</v>
      </c>
      <c r="F52" s="291">
        <v>0</v>
      </c>
      <c r="G52" s="292" t="s">
        <v>1004</v>
      </c>
      <c r="H52" s="292"/>
      <c r="I52" s="291">
        <v>0</v>
      </c>
      <c r="J52" s="291">
        <v>0</v>
      </c>
      <c r="K52" s="291">
        <v>0</v>
      </c>
      <c r="L52" s="291">
        <v>0</v>
      </c>
      <c r="M52" s="293">
        <v>100</v>
      </c>
      <c r="N52" s="293">
        <v>100</v>
      </c>
      <c r="O52" s="291">
        <v>0</v>
      </c>
      <c r="P52" s="291">
        <v>0</v>
      </c>
      <c r="Q52" s="291">
        <v>0</v>
      </c>
      <c r="R52" s="291">
        <v>0</v>
      </c>
      <c r="S52" s="291">
        <v>0</v>
      </c>
      <c r="T52" s="291">
        <v>0</v>
      </c>
      <c r="U52" s="291">
        <v>0</v>
      </c>
      <c r="V52" s="291">
        <v>0</v>
      </c>
      <c r="W52" s="291">
        <v>0</v>
      </c>
      <c r="X52" s="291">
        <v>0</v>
      </c>
      <c r="Y52" s="291">
        <v>0</v>
      </c>
      <c r="Z52" s="291">
        <v>0</v>
      </c>
      <c r="AA52" s="292"/>
      <c r="AB52" s="292"/>
      <c r="AC52" s="292"/>
      <c r="AD52" s="292"/>
      <c r="AE52" s="292"/>
      <c r="AF52" s="292" t="s">
        <v>1004</v>
      </c>
      <c r="AG52" s="292"/>
      <c r="AH52" s="292"/>
      <c r="AI52" s="292"/>
      <c r="AJ52" s="292"/>
      <c r="AK52" s="294">
        <v>100</v>
      </c>
      <c r="AL52" s="291">
        <v>0</v>
      </c>
    </row>
    <row r="53" spans="1:38" x14ac:dyDescent="0.25">
      <c r="A53" s="291">
        <v>52</v>
      </c>
      <c r="B53" s="292" t="s">
        <v>67</v>
      </c>
      <c r="C53" s="292" t="s">
        <v>1002</v>
      </c>
      <c r="D53" s="292"/>
      <c r="E53" s="292" t="s">
        <v>1056</v>
      </c>
      <c r="F53" s="291">
        <v>0</v>
      </c>
      <c r="G53" s="292" t="s">
        <v>1004</v>
      </c>
      <c r="H53" s="292"/>
      <c r="I53" s="291">
        <v>0</v>
      </c>
      <c r="J53" s="291">
        <v>0</v>
      </c>
      <c r="K53" s="291">
        <v>0</v>
      </c>
      <c r="L53" s="291">
        <v>0</v>
      </c>
      <c r="M53" s="293">
        <v>97.667500000000004</v>
      </c>
      <c r="N53" s="293">
        <v>97.667500000000004</v>
      </c>
      <c r="O53" s="291">
        <v>0</v>
      </c>
      <c r="P53" s="291">
        <v>0</v>
      </c>
      <c r="Q53" s="291">
        <v>0</v>
      </c>
      <c r="R53" s="291">
        <v>0</v>
      </c>
      <c r="S53" s="291">
        <v>0</v>
      </c>
      <c r="T53" s="291">
        <v>0</v>
      </c>
      <c r="U53" s="291">
        <v>0</v>
      </c>
      <c r="V53" s="291">
        <v>0</v>
      </c>
      <c r="W53" s="291">
        <v>0</v>
      </c>
      <c r="X53" s="291">
        <v>0</v>
      </c>
      <c r="Y53" s="291">
        <v>0</v>
      </c>
      <c r="Z53" s="291">
        <v>0</v>
      </c>
      <c r="AA53" s="292"/>
      <c r="AB53" s="292"/>
      <c r="AC53" s="292"/>
      <c r="AD53" s="292"/>
      <c r="AE53" s="292"/>
      <c r="AF53" s="292" t="s">
        <v>1004</v>
      </c>
      <c r="AG53" s="292"/>
      <c r="AH53" s="292"/>
      <c r="AI53" s="292"/>
      <c r="AJ53" s="292"/>
      <c r="AK53" s="294">
        <v>98.89</v>
      </c>
      <c r="AL53" s="291">
        <v>0</v>
      </c>
    </row>
    <row r="54" spans="1:38" x14ac:dyDescent="0.25">
      <c r="A54" s="291">
        <v>53</v>
      </c>
      <c r="B54" s="292" t="s">
        <v>376</v>
      </c>
      <c r="C54" s="292" t="s">
        <v>1002</v>
      </c>
      <c r="D54" s="292"/>
      <c r="E54" s="292" t="s">
        <v>1057</v>
      </c>
      <c r="F54" s="291">
        <v>0</v>
      </c>
      <c r="G54" s="292" t="s">
        <v>1004</v>
      </c>
      <c r="H54" s="292"/>
      <c r="I54" s="291">
        <v>0</v>
      </c>
      <c r="J54" s="291">
        <v>0</v>
      </c>
      <c r="K54" s="291">
        <v>0</v>
      </c>
      <c r="L54" s="291">
        <v>0</v>
      </c>
      <c r="M54" s="293">
        <v>100</v>
      </c>
      <c r="N54" s="293">
        <v>100</v>
      </c>
      <c r="O54" s="291">
        <v>0</v>
      </c>
      <c r="P54" s="291">
        <v>0</v>
      </c>
      <c r="Q54" s="291">
        <v>0</v>
      </c>
      <c r="R54" s="291">
        <v>0</v>
      </c>
      <c r="S54" s="291">
        <v>0</v>
      </c>
      <c r="T54" s="291">
        <v>0</v>
      </c>
      <c r="U54" s="291">
        <v>0</v>
      </c>
      <c r="V54" s="291">
        <v>0</v>
      </c>
      <c r="W54" s="291">
        <v>0</v>
      </c>
      <c r="X54" s="291">
        <v>0</v>
      </c>
      <c r="Y54" s="291">
        <v>0</v>
      </c>
      <c r="Z54" s="291">
        <v>0</v>
      </c>
      <c r="AA54" s="292"/>
      <c r="AB54" s="292"/>
      <c r="AC54" s="292"/>
      <c r="AD54" s="292"/>
      <c r="AE54" s="292"/>
      <c r="AF54" s="292" t="s">
        <v>1004</v>
      </c>
      <c r="AG54" s="292"/>
      <c r="AH54" s="292"/>
      <c r="AI54" s="292"/>
      <c r="AJ54" s="292"/>
      <c r="AK54" s="294">
        <v>100</v>
      </c>
      <c r="AL54" s="291">
        <v>0</v>
      </c>
    </row>
    <row r="55" spans="1:38" x14ac:dyDescent="0.25">
      <c r="A55" s="291">
        <v>54</v>
      </c>
      <c r="B55" s="292" t="s">
        <v>69</v>
      </c>
      <c r="C55" s="292" t="s">
        <v>1002</v>
      </c>
      <c r="D55" s="292"/>
      <c r="E55" s="292" t="s">
        <v>1058</v>
      </c>
      <c r="F55" s="291">
        <v>0</v>
      </c>
      <c r="G55" s="292" t="s">
        <v>1004</v>
      </c>
      <c r="H55" s="292"/>
      <c r="I55" s="291">
        <v>0</v>
      </c>
      <c r="J55" s="291">
        <v>0</v>
      </c>
      <c r="K55" s="291">
        <v>0</v>
      </c>
      <c r="L55" s="291">
        <v>0</v>
      </c>
      <c r="M55" s="293">
        <v>100</v>
      </c>
      <c r="N55" s="293">
        <v>100</v>
      </c>
      <c r="O55" s="291">
        <v>0</v>
      </c>
      <c r="P55" s="291">
        <v>0</v>
      </c>
      <c r="Q55" s="291">
        <v>0</v>
      </c>
      <c r="R55" s="291">
        <v>0</v>
      </c>
      <c r="S55" s="291">
        <v>0</v>
      </c>
      <c r="T55" s="291">
        <v>0</v>
      </c>
      <c r="U55" s="291">
        <v>0</v>
      </c>
      <c r="V55" s="291">
        <v>0</v>
      </c>
      <c r="W55" s="291">
        <v>0</v>
      </c>
      <c r="X55" s="291">
        <v>0</v>
      </c>
      <c r="Y55" s="291">
        <v>0</v>
      </c>
      <c r="Z55" s="291">
        <v>0</v>
      </c>
      <c r="AA55" s="292"/>
      <c r="AB55" s="292"/>
      <c r="AC55" s="292"/>
      <c r="AD55" s="292"/>
      <c r="AE55" s="292"/>
      <c r="AF55" s="292" t="s">
        <v>1004</v>
      </c>
      <c r="AG55" s="292"/>
      <c r="AH55" s="292"/>
      <c r="AI55" s="292"/>
      <c r="AJ55" s="292"/>
      <c r="AK55" s="294">
        <v>100</v>
      </c>
      <c r="AL55" s="291">
        <v>0</v>
      </c>
    </row>
    <row r="56" spans="1:38" x14ac:dyDescent="0.25">
      <c r="A56" s="291">
        <v>55</v>
      </c>
      <c r="B56" s="292" t="s">
        <v>249</v>
      </c>
      <c r="C56" s="292" t="s">
        <v>1002</v>
      </c>
      <c r="D56" s="292"/>
      <c r="E56" s="292" t="s">
        <v>1059</v>
      </c>
      <c r="F56" s="291">
        <v>0</v>
      </c>
      <c r="G56" s="292" t="s">
        <v>1004</v>
      </c>
      <c r="H56" s="292"/>
      <c r="I56" s="291">
        <v>0</v>
      </c>
      <c r="J56" s="291">
        <v>0</v>
      </c>
      <c r="K56" s="291">
        <v>0</v>
      </c>
      <c r="L56" s="291">
        <v>0</v>
      </c>
      <c r="M56" s="293">
        <v>100</v>
      </c>
      <c r="N56" s="293">
        <v>100</v>
      </c>
      <c r="O56" s="291">
        <v>0</v>
      </c>
      <c r="P56" s="291">
        <v>0</v>
      </c>
      <c r="Q56" s="291">
        <v>0</v>
      </c>
      <c r="R56" s="291">
        <v>0</v>
      </c>
      <c r="S56" s="291">
        <v>0</v>
      </c>
      <c r="T56" s="291">
        <v>0</v>
      </c>
      <c r="U56" s="291">
        <v>0</v>
      </c>
      <c r="V56" s="291">
        <v>0</v>
      </c>
      <c r="W56" s="291">
        <v>0</v>
      </c>
      <c r="X56" s="291">
        <v>0</v>
      </c>
      <c r="Y56" s="291">
        <v>0</v>
      </c>
      <c r="Z56" s="291">
        <v>0</v>
      </c>
      <c r="AA56" s="292"/>
      <c r="AB56" s="292"/>
      <c r="AC56" s="292"/>
      <c r="AD56" s="292"/>
      <c r="AE56" s="292"/>
      <c r="AF56" s="292" t="s">
        <v>1004</v>
      </c>
      <c r="AG56" s="292"/>
      <c r="AH56" s="292"/>
      <c r="AI56" s="292"/>
      <c r="AJ56" s="292"/>
      <c r="AK56" s="294">
        <v>100</v>
      </c>
      <c r="AL56" s="291">
        <v>0</v>
      </c>
    </row>
    <row r="57" spans="1:38" x14ac:dyDescent="0.25">
      <c r="A57" s="291">
        <v>56</v>
      </c>
      <c r="B57" s="292" t="s">
        <v>73</v>
      </c>
      <c r="C57" s="292" t="s">
        <v>1002</v>
      </c>
      <c r="D57" s="292"/>
      <c r="E57" s="292" t="s">
        <v>1060</v>
      </c>
      <c r="F57" s="291">
        <v>0</v>
      </c>
      <c r="G57" s="292" t="s">
        <v>1004</v>
      </c>
      <c r="H57" s="292"/>
      <c r="I57" s="291">
        <v>0</v>
      </c>
      <c r="J57" s="291">
        <v>0</v>
      </c>
      <c r="K57" s="291">
        <v>0</v>
      </c>
      <c r="L57" s="291">
        <v>0</v>
      </c>
      <c r="M57" s="293">
        <v>87.515100000000004</v>
      </c>
      <c r="N57" s="293">
        <v>87.515100000000004</v>
      </c>
      <c r="O57" s="291">
        <v>0</v>
      </c>
      <c r="P57" s="291">
        <v>0</v>
      </c>
      <c r="Q57" s="291">
        <v>0</v>
      </c>
      <c r="R57" s="291">
        <v>0</v>
      </c>
      <c r="S57" s="291">
        <v>0</v>
      </c>
      <c r="T57" s="291">
        <v>0</v>
      </c>
      <c r="U57" s="291">
        <v>0</v>
      </c>
      <c r="V57" s="291">
        <v>0</v>
      </c>
      <c r="W57" s="291">
        <v>0</v>
      </c>
      <c r="X57" s="291">
        <v>0</v>
      </c>
      <c r="Y57" s="291">
        <v>0</v>
      </c>
      <c r="Z57" s="291">
        <v>0</v>
      </c>
      <c r="AA57" s="292"/>
      <c r="AB57" s="292"/>
      <c r="AC57" s="292"/>
      <c r="AD57" s="292"/>
      <c r="AE57" s="292"/>
      <c r="AF57" s="292" t="s">
        <v>1004</v>
      </c>
      <c r="AG57" s="292"/>
      <c r="AH57" s="292"/>
      <c r="AI57" s="292"/>
      <c r="AJ57" s="292"/>
      <c r="AK57" s="294">
        <v>100</v>
      </c>
      <c r="AL57" s="291">
        <v>0</v>
      </c>
    </row>
    <row r="58" spans="1:38" x14ac:dyDescent="0.25">
      <c r="A58" s="291">
        <v>57</v>
      </c>
      <c r="B58" s="292" t="s">
        <v>77</v>
      </c>
      <c r="C58" s="292" t="s">
        <v>1002</v>
      </c>
      <c r="D58" s="292"/>
      <c r="E58" s="292" t="s">
        <v>1061</v>
      </c>
      <c r="F58" s="291">
        <v>0</v>
      </c>
      <c r="G58" s="292" t="s">
        <v>1004</v>
      </c>
      <c r="H58" s="292"/>
      <c r="I58" s="291">
        <v>0</v>
      </c>
      <c r="J58" s="291">
        <v>0</v>
      </c>
      <c r="K58" s="291">
        <v>0</v>
      </c>
      <c r="L58" s="291">
        <v>0</v>
      </c>
      <c r="M58" s="293">
        <v>99.520799999999994</v>
      </c>
      <c r="N58" s="293">
        <v>99.520799999999994</v>
      </c>
      <c r="O58" s="291">
        <v>0</v>
      </c>
      <c r="P58" s="291">
        <v>0</v>
      </c>
      <c r="Q58" s="291">
        <v>0</v>
      </c>
      <c r="R58" s="291">
        <v>0</v>
      </c>
      <c r="S58" s="291">
        <v>0</v>
      </c>
      <c r="T58" s="291">
        <v>0</v>
      </c>
      <c r="U58" s="291">
        <v>0</v>
      </c>
      <c r="V58" s="291">
        <v>0</v>
      </c>
      <c r="W58" s="291">
        <v>0</v>
      </c>
      <c r="X58" s="291">
        <v>0</v>
      </c>
      <c r="Y58" s="291">
        <v>0</v>
      </c>
      <c r="Z58" s="291">
        <v>0</v>
      </c>
      <c r="AA58" s="292"/>
      <c r="AB58" s="292"/>
      <c r="AC58" s="292"/>
      <c r="AD58" s="292"/>
      <c r="AE58" s="292"/>
      <c r="AF58" s="292" t="s">
        <v>1004</v>
      </c>
      <c r="AG58" s="292"/>
      <c r="AH58" s="292"/>
      <c r="AI58" s="292"/>
      <c r="AJ58" s="292"/>
      <c r="AK58" s="294">
        <v>99.52</v>
      </c>
      <c r="AL58" s="291">
        <v>0</v>
      </c>
    </row>
    <row r="59" spans="1:38" x14ac:dyDescent="0.25">
      <c r="A59" s="291">
        <v>58</v>
      </c>
      <c r="B59" s="292" t="s">
        <v>75</v>
      </c>
      <c r="C59" s="292" t="s">
        <v>1002</v>
      </c>
      <c r="D59" s="292"/>
      <c r="E59" s="292" t="s">
        <v>1062</v>
      </c>
      <c r="F59" s="291">
        <v>0</v>
      </c>
      <c r="G59" s="292" t="s">
        <v>1004</v>
      </c>
      <c r="H59" s="292"/>
      <c r="I59" s="291">
        <v>0</v>
      </c>
      <c r="J59" s="291">
        <v>0</v>
      </c>
      <c r="K59" s="291">
        <v>0</v>
      </c>
      <c r="L59" s="291">
        <v>0</v>
      </c>
      <c r="M59" s="293">
        <v>100</v>
      </c>
      <c r="N59" s="293">
        <v>100</v>
      </c>
      <c r="O59" s="291">
        <v>0</v>
      </c>
      <c r="P59" s="291">
        <v>0</v>
      </c>
      <c r="Q59" s="291">
        <v>0</v>
      </c>
      <c r="R59" s="291">
        <v>0</v>
      </c>
      <c r="S59" s="291">
        <v>0</v>
      </c>
      <c r="T59" s="291">
        <v>0</v>
      </c>
      <c r="U59" s="291">
        <v>0</v>
      </c>
      <c r="V59" s="291">
        <v>0</v>
      </c>
      <c r="W59" s="291">
        <v>0</v>
      </c>
      <c r="X59" s="291">
        <v>0</v>
      </c>
      <c r="Y59" s="291">
        <v>0</v>
      </c>
      <c r="Z59" s="291">
        <v>0</v>
      </c>
      <c r="AA59" s="292"/>
      <c r="AB59" s="292"/>
      <c r="AC59" s="292"/>
      <c r="AD59" s="292"/>
      <c r="AE59" s="292"/>
      <c r="AF59" s="292" t="s">
        <v>1004</v>
      </c>
      <c r="AG59" s="292"/>
      <c r="AH59" s="292"/>
      <c r="AI59" s="292"/>
      <c r="AJ59" s="292"/>
      <c r="AK59" s="294">
        <v>100</v>
      </c>
      <c r="AL59" s="291">
        <v>0</v>
      </c>
    </row>
    <row r="60" spans="1:38" x14ac:dyDescent="0.25">
      <c r="A60" s="291">
        <v>59</v>
      </c>
      <c r="B60" s="292" t="s">
        <v>79</v>
      </c>
      <c r="C60" s="292" t="s">
        <v>1002</v>
      </c>
      <c r="D60" s="292"/>
      <c r="E60" s="292" t="s">
        <v>1063</v>
      </c>
      <c r="F60" s="291">
        <v>0</v>
      </c>
      <c r="G60" s="292" t="s">
        <v>1004</v>
      </c>
      <c r="H60" s="292"/>
      <c r="I60" s="291">
        <v>0</v>
      </c>
      <c r="J60" s="291">
        <v>0</v>
      </c>
      <c r="K60" s="291">
        <v>0</v>
      </c>
      <c r="L60" s="291">
        <v>0</v>
      </c>
      <c r="M60" s="293">
        <v>76.875500000000002</v>
      </c>
      <c r="N60" s="293">
        <v>76.875500000000002</v>
      </c>
      <c r="O60" s="291">
        <v>0</v>
      </c>
      <c r="P60" s="291">
        <v>0</v>
      </c>
      <c r="Q60" s="291">
        <v>0</v>
      </c>
      <c r="R60" s="291">
        <v>0</v>
      </c>
      <c r="S60" s="291">
        <v>0</v>
      </c>
      <c r="T60" s="291">
        <v>0</v>
      </c>
      <c r="U60" s="291">
        <v>0</v>
      </c>
      <c r="V60" s="291">
        <v>0</v>
      </c>
      <c r="W60" s="291">
        <v>0</v>
      </c>
      <c r="X60" s="291">
        <v>0</v>
      </c>
      <c r="Y60" s="291">
        <v>0</v>
      </c>
      <c r="Z60" s="291">
        <v>0</v>
      </c>
      <c r="AA60" s="292"/>
      <c r="AB60" s="292"/>
      <c r="AC60" s="292"/>
      <c r="AD60" s="292"/>
      <c r="AE60" s="292"/>
      <c r="AF60" s="292" t="s">
        <v>1004</v>
      </c>
      <c r="AG60" s="292"/>
      <c r="AH60" s="292"/>
      <c r="AI60" s="292"/>
      <c r="AJ60" s="292"/>
      <c r="AK60" s="294">
        <v>100</v>
      </c>
      <c r="AL60" s="291">
        <v>0</v>
      </c>
    </row>
    <row r="61" spans="1:38" x14ac:dyDescent="0.25">
      <c r="A61" s="291">
        <v>60</v>
      </c>
      <c r="B61" s="292" t="s">
        <v>388</v>
      </c>
      <c r="C61" s="292" t="s">
        <v>1002</v>
      </c>
      <c r="D61" s="292"/>
      <c r="E61" s="292" t="s">
        <v>1064</v>
      </c>
      <c r="F61" s="291">
        <v>0</v>
      </c>
      <c r="G61" s="292" t="s">
        <v>1004</v>
      </c>
      <c r="H61" s="292"/>
      <c r="I61" s="291">
        <v>0</v>
      </c>
      <c r="J61" s="291">
        <v>0</v>
      </c>
      <c r="K61" s="291">
        <v>0</v>
      </c>
      <c r="L61" s="291">
        <v>0</v>
      </c>
      <c r="M61" s="293">
        <v>93.071799999999996</v>
      </c>
      <c r="N61" s="293">
        <v>93.071799999999996</v>
      </c>
      <c r="O61" s="291">
        <v>0</v>
      </c>
      <c r="P61" s="291">
        <v>0</v>
      </c>
      <c r="Q61" s="291">
        <v>0</v>
      </c>
      <c r="R61" s="291">
        <v>0</v>
      </c>
      <c r="S61" s="291">
        <v>0</v>
      </c>
      <c r="T61" s="291">
        <v>0</v>
      </c>
      <c r="U61" s="291">
        <v>0</v>
      </c>
      <c r="V61" s="291">
        <v>0</v>
      </c>
      <c r="W61" s="291">
        <v>0</v>
      </c>
      <c r="X61" s="291">
        <v>0</v>
      </c>
      <c r="Y61" s="291">
        <v>0</v>
      </c>
      <c r="Z61" s="291">
        <v>0</v>
      </c>
      <c r="AA61" s="292"/>
      <c r="AB61" s="292"/>
      <c r="AC61" s="292"/>
      <c r="AD61" s="292"/>
      <c r="AE61" s="292"/>
      <c r="AF61" s="292" t="s">
        <v>1004</v>
      </c>
      <c r="AG61" s="292"/>
      <c r="AH61" s="292"/>
      <c r="AI61" s="292"/>
      <c r="AJ61" s="292"/>
      <c r="AK61" s="294">
        <v>93.07</v>
      </c>
      <c r="AL61" s="291">
        <v>0</v>
      </c>
    </row>
    <row r="62" spans="1:38" x14ac:dyDescent="0.25">
      <c r="A62" s="291">
        <v>61</v>
      </c>
      <c r="B62" s="292" t="s">
        <v>83</v>
      </c>
      <c r="C62" s="292" t="s">
        <v>1002</v>
      </c>
      <c r="D62" s="292"/>
      <c r="E62" s="292" t="s">
        <v>1065</v>
      </c>
      <c r="F62" s="291">
        <v>0</v>
      </c>
      <c r="G62" s="292" t="s">
        <v>1004</v>
      </c>
      <c r="H62" s="292"/>
      <c r="I62" s="291">
        <v>0</v>
      </c>
      <c r="J62" s="291">
        <v>0</v>
      </c>
      <c r="K62" s="291">
        <v>0</v>
      </c>
      <c r="L62" s="291">
        <v>0</v>
      </c>
      <c r="M62" s="293">
        <v>99.998999999999995</v>
      </c>
      <c r="N62" s="293">
        <v>99.998999999999995</v>
      </c>
      <c r="O62" s="291">
        <v>0</v>
      </c>
      <c r="P62" s="291">
        <v>0</v>
      </c>
      <c r="Q62" s="291">
        <v>0</v>
      </c>
      <c r="R62" s="291">
        <v>0</v>
      </c>
      <c r="S62" s="291">
        <v>0</v>
      </c>
      <c r="T62" s="291">
        <v>0</v>
      </c>
      <c r="U62" s="291">
        <v>0</v>
      </c>
      <c r="V62" s="291">
        <v>0</v>
      </c>
      <c r="W62" s="291">
        <v>0</v>
      </c>
      <c r="X62" s="291">
        <v>0</v>
      </c>
      <c r="Y62" s="291">
        <v>0</v>
      </c>
      <c r="Z62" s="291">
        <v>0</v>
      </c>
      <c r="AA62" s="292"/>
      <c r="AB62" s="292"/>
      <c r="AC62" s="292"/>
      <c r="AD62" s="292"/>
      <c r="AE62" s="292"/>
      <c r="AF62" s="292" t="s">
        <v>1004</v>
      </c>
      <c r="AG62" s="292"/>
      <c r="AH62" s="292"/>
      <c r="AI62" s="292"/>
      <c r="AJ62" s="292"/>
      <c r="AK62" s="294">
        <v>100</v>
      </c>
      <c r="AL62" s="291">
        <v>0</v>
      </c>
    </row>
    <row r="63" spans="1:38" x14ac:dyDescent="0.25">
      <c r="A63" s="291">
        <v>62</v>
      </c>
      <c r="B63" s="292" t="s">
        <v>81</v>
      </c>
      <c r="C63" s="292" t="s">
        <v>1002</v>
      </c>
      <c r="D63" s="292"/>
      <c r="E63" s="292" t="s">
        <v>1066</v>
      </c>
      <c r="F63" s="291">
        <v>0</v>
      </c>
      <c r="G63" s="292" t="s">
        <v>1004</v>
      </c>
      <c r="H63" s="292"/>
      <c r="I63" s="291">
        <v>0</v>
      </c>
      <c r="J63" s="291">
        <v>0</v>
      </c>
      <c r="K63" s="291">
        <v>0</v>
      </c>
      <c r="L63" s="291">
        <v>0</v>
      </c>
      <c r="M63" s="293">
        <v>100</v>
      </c>
      <c r="N63" s="293">
        <v>100</v>
      </c>
      <c r="O63" s="291">
        <v>0</v>
      </c>
      <c r="P63" s="291">
        <v>0</v>
      </c>
      <c r="Q63" s="291">
        <v>0</v>
      </c>
      <c r="R63" s="291">
        <v>0</v>
      </c>
      <c r="S63" s="291">
        <v>0</v>
      </c>
      <c r="T63" s="291">
        <v>0</v>
      </c>
      <c r="U63" s="291">
        <v>0</v>
      </c>
      <c r="V63" s="291">
        <v>0</v>
      </c>
      <c r="W63" s="291">
        <v>0</v>
      </c>
      <c r="X63" s="291">
        <v>0</v>
      </c>
      <c r="Y63" s="291">
        <v>0</v>
      </c>
      <c r="Z63" s="291">
        <v>0</v>
      </c>
      <c r="AA63" s="292"/>
      <c r="AB63" s="292"/>
      <c r="AC63" s="292"/>
      <c r="AD63" s="292"/>
      <c r="AE63" s="292"/>
      <c r="AF63" s="292" t="s">
        <v>1004</v>
      </c>
      <c r="AG63" s="292"/>
      <c r="AH63" s="292"/>
      <c r="AI63" s="292"/>
      <c r="AJ63" s="292"/>
      <c r="AK63" s="294">
        <v>100</v>
      </c>
      <c r="AL63" s="291">
        <v>0</v>
      </c>
    </row>
    <row r="64" spans="1:38" x14ac:dyDescent="0.25">
      <c r="A64" s="291">
        <v>63</v>
      </c>
      <c r="B64" s="292" t="s">
        <v>85</v>
      </c>
      <c r="C64" s="292" t="s">
        <v>1002</v>
      </c>
      <c r="D64" s="292"/>
      <c r="E64" s="292" t="s">
        <v>1067</v>
      </c>
      <c r="F64" s="291">
        <v>0</v>
      </c>
      <c r="G64" s="292" t="s">
        <v>1004</v>
      </c>
      <c r="H64" s="292"/>
      <c r="I64" s="291">
        <v>0</v>
      </c>
      <c r="J64" s="291">
        <v>0</v>
      </c>
      <c r="K64" s="291">
        <v>0</v>
      </c>
      <c r="L64" s="291">
        <v>0</v>
      </c>
      <c r="M64" s="293">
        <v>94.201899999999995</v>
      </c>
      <c r="N64" s="293">
        <v>94.201899999999995</v>
      </c>
      <c r="O64" s="291">
        <v>0</v>
      </c>
      <c r="P64" s="291">
        <v>0</v>
      </c>
      <c r="Q64" s="291">
        <v>0</v>
      </c>
      <c r="R64" s="291">
        <v>0</v>
      </c>
      <c r="S64" s="291">
        <v>0</v>
      </c>
      <c r="T64" s="291">
        <v>0</v>
      </c>
      <c r="U64" s="291">
        <v>0</v>
      </c>
      <c r="V64" s="291">
        <v>0</v>
      </c>
      <c r="W64" s="291">
        <v>0</v>
      </c>
      <c r="X64" s="291">
        <v>0</v>
      </c>
      <c r="Y64" s="291">
        <v>0</v>
      </c>
      <c r="Z64" s="291">
        <v>0</v>
      </c>
      <c r="AA64" s="292"/>
      <c r="AB64" s="292"/>
      <c r="AC64" s="292"/>
      <c r="AD64" s="292"/>
      <c r="AE64" s="292"/>
      <c r="AF64" s="292" t="s">
        <v>1004</v>
      </c>
      <c r="AG64" s="292"/>
      <c r="AH64" s="292"/>
      <c r="AI64" s="292"/>
      <c r="AJ64" s="292"/>
      <c r="AK64" s="294">
        <v>94.2</v>
      </c>
      <c r="AL64" s="291">
        <v>0</v>
      </c>
    </row>
    <row r="65" spans="1:38" x14ac:dyDescent="0.25">
      <c r="A65" s="291">
        <v>64</v>
      </c>
      <c r="B65" s="292" t="s">
        <v>673</v>
      </c>
      <c r="C65" s="292" t="s">
        <v>1002</v>
      </c>
      <c r="D65" s="292"/>
      <c r="E65" s="292" t="s">
        <v>1068</v>
      </c>
      <c r="F65" s="291">
        <v>0</v>
      </c>
      <c r="G65" s="292" t="s">
        <v>1004</v>
      </c>
      <c r="H65" s="292"/>
      <c r="I65" s="291">
        <v>0</v>
      </c>
      <c r="J65" s="291">
        <v>0</v>
      </c>
      <c r="K65" s="291">
        <v>0</v>
      </c>
      <c r="L65" s="291">
        <v>0</v>
      </c>
      <c r="M65" s="293">
        <v>87.515100000000004</v>
      </c>
      <c r="N65" s="293">
        <v>87.515100000000004</v>
      </c>
      <c r="O65" s="291">
        <v>0</v>
      </c>
      <c r="P65" s="291">
        <v>0</v>
      </c>
      <c r="Q65" s="291">
        <v>0</v>
      </c>
      <c r="R65" s="291">
        <v>0</v>
      </c>
      <c r="S65" s="291">
        <v>0</v>
      </c>
      <c r="T65" s="291">
        <v>0</v>
      </c>
      <c r="U65" s="291">
        <v>0</v>
      </c>
      <c r="V65" s="291">
        <v>0</v>
      </c>
      <c r="W65" s="291">
        <v>0</v>
      </c>
      <c r="X65" s="291">
        <v>0</v>
      </c>
      <c r="Y65" s="291">
        <v>0</v>
      </c>
      <c r="Z65" s="291">
        <v>0</v>
      </c>
      <c r="AA65" s="292"/>
      <c r="AB65" s="292"/>
      <c r="AC65" s="292"/>
      <c r="AD65" s="292"/>
      <c r="AE65" s="292"/>
      <c r="AF65" s="292" t="s">
        <v>1004</v>
      </c>
      <c r="AG65" s="292"/>
      <c r="AH65" s="292"/>
      <c r="AI65" s="292"/>
      <c r="AJ65" s="292"/>
      <c r="AK65" s="294">
        <v>100</v>
      </c>
      <c r="AL65" s="291">
        <v>0</v>
      </c>
    </row>
    <row r="66" spans="1:38" x14ac:dyDescent="0.25">
      <c r="A66" s="291">
        <v>65</v>
      </c>
      <c r="B66" s="292" t="s">
        <v>87</v>
      </c>
      <c r="C66" s="292" t="s">
        <v>1002</v>
      </c>
      <c r="D66" s="292"/>
      <c r="E66" s="292" t="s">
        <v>1069</v>
      </c>
      <c r="F66" s="291">
        <v>0</v>
      </c>
      <c r="G66" s="292" t="s">
        <v>1004</v>
      </c>
      <c r="H66" s="292"/>
      <c r="I66" s="291">
        <v>0</v>
      </c>
      <c r="J66" s="291">
        <v>0</v>
      </c>
      <c r="K66" s="291">
        <v>0</v>
      </c>
      <c r="L66" s="291">
        <v>0</v>
      </c>
      <c r="M66" s="293">
        <v>94.456599999999995</v>
      </c>
      <c r="N66" s="293">
        <v>94.456599999999995</v>
      </c>
      <c r="O66" s="291">
        <v>0</v>
      </c>
      <c r="P66" s="291">
        <v>0</v>
      </c>
      <c r="Q66" s="291">
        <v>0</v>
      </c>
      <c r="R66" s="291">
        <v>0</v>
      </c>
      <c r="S66" s="291">
        <v>0</v>
      </c>
      <c r="T66" s="291">
        <v>0</v>
      </c>
      <c r="U66" s="291">
        <v>0</v>
      </c>
      <c r="V66" s="291">
        <v>0</v>
      </c>
      <c r="W66" s="291">
        <v>0</v>
      </c>
      <c r="X66" s="291">
        <v>0</v>
      </c>
      <c r="Y66" s="291">
        <v>0</v>
      </c>
      <c r="Z66" s="291">
        <v>0</v>
      </c>
      <c r="AA66" s="292"/>
      <c r="AB66" s="292"/>
      <c r="AC66" s="292"/>
      <c r="AD66" s="292"/>
      <c r="AE66" s="292"/>
      <c r="AF66" s="292" t="s">
        <v>1004</v>
      </c>
      <c r="AG66" s="292"/>
      <c r="AH66" s="292"/>
      <c r="AI66" s="292"/>
      <c r="AJ66" s="292"/>
      <c r="AK66" s="294">
        <v>94.46</v>
      </c>
      <c r="AL66" s="291">
        <v>0</v>
      </c>
    </row>
    <row r="67" spans="1:38" x14ac:dyDescent="0.25">
      <c r="A67" s="291">
        <v>66</v>
      </c>
      <c r="B67" s="292" t="s">
        <v>89</v>
      </c>
      <c r="C67" s="292" t="s">
        <v>1002</v>
      </c>
      <c r="D67" s="292"/>
      <c r="E67" s="292" t="s">
        <v>1070</v>
      </c>
      <c r="F67" s="291">
        <v>0</v>
      </c>
      <c r="G67" s="292" t="s">
        <v>1004</v>
      </c>
      <c r="H67" s="292"/>
      <c r="I67" s="291">
        <v>0</v>
      </c>
      <c r="J67" s="291">
        <v>0</v>
      </c>
      <c r="K67" s="291">
        <v>0</v>
      </c>
      <c r="L67" s="291">
        <v>0</v>
      </c>
      <c r="M67" s="293">
        <v>100</v>
      </c>
      <c r="N67" s="293">
        <v>100</v>
      </c>
      <c r="O67" s="291">
        <v>0</v>
      </c>
      <c r="P67" s="291">
        <v>0</v>
      </c>
      <c r="Q67" s="291">
        <v>0</v>
      </c>
      <c r="R67" s="291">
        <v>0</v>
      </c>
      <c r="S67" s="291">
        <v>0</v>
      </c>
      <c r="T67" s="291">
        <v>0</v>
      </c>
      <c r="U67" s="291">
        <v>0</v>
      </c>
      <c r="V67" s="291">
        <v>0</v>
      </c>
      <c r="W67" s="291">
        <v>0</v>
      </c>
      <c r="X67" s="291">
        <v>0</v>
      </c>
      <c r="Y67" s="291">
        <v>0</v>
      </c>
      <c r="Z67" s="291">
        <v>0</v>
      </c>
      <c r="AA67" s="292"/>
      <c r="AB67" s="292"/>
      <c r="AC67" s="292"/>
      <c r="AD67" s="292"/>
      <c r="AE67" s="292"/>
      <c r="AF67" s="292" t="s">
        <v>1004</v>
      </c>
      <c r="AG67" s="292"/>
      <c r="AH67" s="292"/>
      <c r="AI67" s="292"/>
      <c r="AJ67" s="292"/>
      <c r="AK67" s="294">
        <v>100</v>
      </c>
      <c r="AL67" s="291">
        <v>0</v>
      </c>
    </row>
    <row r="68" spans="1:38" x14ac:dyDescent="0.25">
      <c r="A68" s="291">
        <v>67</v>
      </c>
      <c r="B68" s="292" t="s">
        <v>91</v>
      </c>
      <c r="C68" s="292" t="s">
        <v>1002</v>
      </c>
      <c r="D68" s="292"/>
      <c r="E68" s="292" t="s">
        <v>1071</v>
      </c>
      <c r="F68" s="291">
        <v>0</v>
      </c>
      <c r="G68" s="292" t="s">
        <v>1004</v>
      </c>
      <c r="H68" s="292"/>
      <c r="I68" s="291">
        <v>0</v>
      </c>
      <c r="J68" s="291">
        <v>0</v>
      </c>
      <c r="K68" s="291">
        <v>0</v>
      </c>
      <c r="L68" s="291">
        <v>0</v>
      </c>
      <c r="M68" s="293">
        <v>97.82</v>
      </c>
      <c r="N68" s="293">
        <v>97.82</v>
      </c>
      <c r="O68" s="291">
        <v>0</v>
      </c>
      <c r="P68" s="291">
        <v>0</v>
      </c>
      <c r="Q68" s="291">
        <v>0</v>
      </c>
      <c r="R68" s="291">
        <v>0</v>
      </c>
      <c r="S68" s="291">
        <v>0</v>
      </c>
      <c r="T68" s="291">
        <v>0</v>
      </c>
      <c r="U68" s="291">
        <v>0</v>
      </c>
      <c r="V68" s="291">
        <v>0</v>
      </c>
      <c r="W68" s="291">
        <v>0</v>
      </c>
      <c r="X68" s="291">
        <v>0</v>
      </c>
      <c r="Y68" s="291">
        <v>0</v>
      </c>
      <c r="Z68" s="291">
        <v>0</v>
      </c>
      <c r="AA68" s="292"/>
      <c r="AB68" s="292"/>
      <c r="AC68" s="292"/>
      <c r="AD68" s="292"/>
      <c r="AE68" s="292"/>
      <c r="AF68" s="292" t="s">
        <v>1004</v>
      </c>
      <c r="AG68" s="292"/>
      <c r="AH68" s="292"/>
      <c r="AI68" s="292"/>
      <c r="AJ68" s="292"/>
      <c r="AK68" s="294">
        <v>97.82</v>
      </c>
      <c r="AL68" s="291">
        <v>0</v>
      </c>
    </row>
    <row r="69" spans="1:38" x14ac:dyDescent="0.25">
      <c r="A69" s="291">
        <v>68</v>
      </c>
      <c r="B69" s="292" t="s">
        <v>950</v>
      </c>
      <c r="C69" s="292" t="s">
        <v>1002</v>
      </c>
      <c r="D69" s="292"/>
      <c r="E69" s="292" t="s">
        <v>1072</v>
      </c>
      <c r="F69" s="291">
        <v>0</v>
      </c>
      <c r="G69" s="292" t="s">
        <v>1004</v>
      </c>
      <c r="H69" s="292"/>
      <c r="I69" s="291">
        <v>0</v>
      </c>
      <c r="J69" s="291">
        <v>0</v>
      </c>
      <c r="K69" s="291">
        <v>0</v>
      </c>
      <c r="L69" s="291">
        <v>0</v>
      </c>
      <c r="M69" s="293">
        <v>100</v>
      </c>
      <c r="N69" s="293">
        <v>100</v>
      </c>
      <c r="O69" s="291">
        <v>0</v>
      </c>
      <c r="P69" s="291">
        <v>0</v>
      </c>
      <c r="Q69" s="291">
        <v>0</v>
      </c>
      <c r="R69" s="291">
        <v>0</v>
      </c>
      <c r="S69" s="291">
        <v>0</v>
      </c>
      <c r="T69" s="291">
        <v>0</v>
      </c>
      <c r="U69" s="291">
        <v>0</v>
      </c>
      <c r="V69" s="291">
        <v>0</v>
      </c>
      <c r="W69" s="291">
        <v>0</v>
      </c>
      <c r="X69" s="291">
        <v>0</v>
      </c>
      <c r="Y69" s="291">
        <v>0</v>
      </c>
      <c r="Z69" s="291">
        <v>0</v>
      </c>
      <c r="AA69" s="292"/>
      <c r="AB69" s="292"/>
      <c r="AC69" s="292"/>
      <c r="AD69" s="292"/>
      <c r="AE69" s="292"/>
      <c r="AF69" s="292" t="s">
        <v>1004</v>
      </c>
      <c r="AG69" s="292"/>
      <c r="AH69" s="292"/>
      <c r="AI69" s="292"/>
      <c r="AJ69" s="292"/>
      <c r="AK69" s="294">
        <v>100</v>
      </c>
      <c r="AL69" s="291">
        <v>0</v>
      </c>
    </row>
    <row r="70" spans="1:38" x14ac:dyDescent="0.25">
      <c r="A70" s="291">
        <v>69</v>
      </c>
      <c r="B70" s="292" t="s">
        <v>93</v>
      </c>
      <c r="C70" s="292" t="s">
        <v>1002</v>
      </c>
      <c r="D70" s="292"/>
      <c r="E70" s="292" t="s">
        <v>1073</v>
      </c>
      <c r="F70" s="291">
        <v>0</v>
      </c>
      <c r="G70" s="292" t="s">
        <v>1004</v>
      </c>
      <c r="H70" s="292"/>
      <c r="I70" s="291">
        <v>0</v>
      </c>
      <c r="J70" s="291">
        <v>0</v>
      </c>
      <c r="K70" s="291">
        <v>0</v>
      </c>
      <c r="L70" s="291">
        <v>0</v>
      </c>
      <c r="M70" s="293">
        <v>100</v>
      </c>
      <c r="N70" s="293">
        <v>100</v>
      </c>
      <c r="O70" s="291">
        <v>0</v>
      </c>
      <c r="P70" s="291">
        <v>0</v>
      </c>
      <c r="Q70" s="291">
        <v>0</v>
      </c>
      <c r="R70" s="291">
        <v>0</v>
      </c>
      <c r="S70" s="291">
        <v>0</v>
      </c>
      <c r="T70" s="291">
        <v>0</v>
      </c>
      <c r="U70" s="291">
        <v>0</v>
      </c>
      <c r="V70" s="291">
        <v>0</v>
      </c>
      <c r="W70" s="291">
        <v>0</v>
      </c>
      <c r="X70" s="291">
        <v>0</v>
      </c>
      <c r="Y70" s="291">
        <v>0</v>
      </c>
      <c r="Z70" s="291">
        <v>0</v>
      </c>
      <c r="AA70" s="292"/>
      <c r="AB70" s="292"/>
      <c r="AC70" s="292"/>
      <c r="AD70" s="292"/>
      <c r="AE70" s="292"/>
      <c r="AF70" s="292" t="s">
        <v>1004</v>
      </c>
      <c r="AG70" s="292"/>
      <c r="AH70" s="292"/>
      <c r="AI70" s="292"/>
      <c r="AJ70" s="292"/>
      <c r="AK70" s="294">
        <v>100</v>
      </c>
      <c r="AL70" s="291">
        <v>0</v>
      </c>
    </row>
    <row r="71" spans="1:38" x14ac:dyDescent="0.25">
      <c r="A71" s="291">
        <v>70</v>
      </c>
      <c r="B71" s="292" t="s">
        <v>95</v>
      </c>
      <c r="C71" s="292" t="s">
        <v>1002</v>
      </c>
      <c r="D71" s="292"/>
      <c r="E71" s="292" t="s">
        <v>1074</v>
      </c>
      <c r="F71" s="291">
        <v>0</v>
      </c>
      <c r="G71" s="292" t="s">
        <v>1004</v>
      </c>
      <c r="H71" s="292"/>
      <c r="I71" s="291">
        <v>0</v>
      </c>
      <c r="J71" s="291">
        <v>0</v>
      </c>
      <c r="K71" s="291">
        <v>0</v>
      </c>
      <c r="L71" s="291">
        <v>0</v>
      </c>
      <c r="M71" s="293">
        <v>100</v>
      </c>
      <c r="N71" s="293">
        <v>100</v>
      </c>
      <c r="O71" s="291">
        <v>0</v>
      </c>
      <c r="P71" s="291">
        <v>0</v>
      </c>
      <c r="Q71" s="291">
        <v>0</v>
      </c>
      <c r="R71" s="291">
        <v>0</v>
      </c>
      <c r="S71" s="291">
        <v>0</v>
      </c>
      <c r="T71" s="291">
        <v>0</v>
      </c>
      <c r="U71" s="291">
        <v>0</v>
      </c>
      <c r="V71" s="291">
        <v>0</v>
      </c>
      <c r="W71" s="291">
        <v>0</v>
      </c>
      <c r="X71" s="291">
        <v>0</v>
      </c>
      <c r="Y71" s="291">
        <v>0</v>
      </c>
      <c r="Z71" s="291">
        <v>0</v>
      </c>
      <c r="AA71" s="292"/>
      <c r="AB71" s="292"/>
      <c r="AC71" s="292"/>
      <c r="AD71" s="292"/>
      <c r="AE71" s="292"/>
      <c r="AF71" s="292" t="s">
        <v>1004</v>
      </c>
      <c r="AG71" s="292"/>
      <c r="AH71" s="292"/>
      <c r="AI71" s="292"/>
      <c r="AJ71" s="292"/>
      <c r="AK71" s="294">
        <v>100</v>
      </c>
      <c r="AL71" s="291">
        <v>0</v>
      </c>
    </row>
    <row r="72" spans="1:38" x14ac:dyDescent="0.25">
      <c r="A72" s="291">
        <v>71</v>
      </c>
      <c r="B72" s="292" t="s">
        <v>99</v>
      </c>
      <c r="C72" s="292" t="s">
        <v>1002</v>
      </c>
      <c r="D72" s="292"/>
      <c r="E72" s="292" t="s">
        <v>1075</v>
      </c>
      <c r="F72" s="291">
        <v>0</v>
      </c>
      <c r="G72" s="292" t="s">
        <v>1004</v>
      </c>
      <c r="H72" s="292"/>
      <c r="I72" s="291">
        <v>0</v>
      </c>
      <c r="J72" s="291">
        <v>0</v>
      </c>
      <c r="K72" s="291">
        <v>0</v>
      </c>
      <c r="L72" s="291">
        <v>0</v>
      </c>
      <c r="M72" s="293">
        <v>74.451700000000002</v>
      </c>
      <c r="N72" s="293">
        <v>74.451700000000002</v>
      </c>
      <c r="O72" s="291">
        <v>0</v>
      </c>
      <c r="P72" s="291">
        <v>0</v>
      </c>
      <c r="Q72" s="291">
        <v>0</v>
      </c>
      <c r="R72" s="291">
        <v>0</v>
      </c>
      <c r="S72" s="291">
        <v>0</v>
      </c>
      <c r="T72" s="291">
        <v>0</v>
      </c>
      <c r="U72" s="291">
        <v>0</v>
      </c>
      <c r="V72" s="291">
        <v>0</v>
      </c>
      <c r="W72" s="291">
        <v>0</v>
      </c>
      <c r="X72" s="291">
        <v>0</v>
      </c>
      <c r="Y72" s="291">
        <v>0</v>
      </c>
      <c r="Z72" s="291">
        <v>0</v>
      </c>
      <c r="AA72" s="292"/>
      <c r="AB72" s="292"/>
      <c r="AC72" s="292"/>
      <c r="AD72" s="292"/>
      <c r="AE72" s="292"/>
      <c r="AF72" s="292" t="s">
        <v>1004</v>
      </c>
      <c r="AG72" s="292"/>
      <c r="AH72" s="292"/>
      <c r="AI72" s="292"/>
      <c r="AJ72" s="292"/>
      <c r="AK72" s="294">
        <v>74.45</v>
      </c>
      <c r="AL72" s="291">
        <v>0</v>
      </c>
    </row>
    <row r="73" spans="1:38" x14ac:dyDescent="0.25">
      <c r="A73" s="291">
        <v>72</v>
      </c>
      <c r="B73" s="292" t="s">
        <v>97</v>
      </c>
      <c r="C73" s="292" t="s">
        <v>1002</v>
      </c>
      <c r="D73" s="292"/>
      <c r="E73" s="292" t="s">
        <v>1076</v>
      </c>
      <c r="F73" s="291">
        <v>0</v>
      </c>
      <c r="G73" s="292" t="s">
        <v>1004</v>
      </c>
      <c r="H73" s="292"/>
      <c r="I73" s="291">
        <v>0</v>
      </c>
      <c r="J73" s="291">
        <v>0</v>
      </c>
      <c r="K73" s="291">
        <v>0</v>
      </c>
      <c r="L73" s="291">
        <v>0</v>
      </c>
      <c r="M73" s="293">
        <v>74.451700000000002</v>
      </c>
      <c r="N73" s="293">
        <v>74.451700000000002</v>
      </c>
      <c r="O73" s="291">
        <v>0</v>
      </c>
      <c r="P73" s="291">
        <v>0</v>
      </c>
      <c r="Q73" s="291">
        <v>0</v>
      </c>
      <c r="R73" s="291">
        <v>0</v>
      </c>
      <c r="S73" s="291">
        <v>0</v>
      </c>
      <c r="T73" s="291">
        <v>0</v>
      </c>
      <c r="U73" s="291">
        <v>0</v>
      </c>
      <c r="V73" s="291">
        <v>0</v>
      </c>
      <c r="W73" s="291">
        <v>0</v>
      </c>
      <c r="X73" s="291">
        <v>0</v>
      </c>
      <c r="Y73" s="291">
        <v>0</v>
      </c>
      <c r="Z73" s="291">
        <v>0</v>
      </c>
      <c r="AA73" s="292"/>
      <c r="AB73" s="292"/>
      <c r="AC73" s="292"/>
      <c r="AD73" s="292"/>
      <c r="AE73" s="292"/>
      <c r="AF73" s="292" t="s">
        <v>1004</v>
      </c>
      <c r="AG73" s="292"/>
      <c r="AH73" s="292"/>
      <c r="AI73" s="292"/>
      <c r="AJ73" s="292"/>
      <c r="AK73" s="294">
        <v>100</v>
      </c>
      <c r="AL73" s="291">
        <v>0</v>
      </c>
    </row>
    <row r="74" spans="1:38" x14ac:dyDescent="0.25">
      <c r="A74" s="291">
        <v>73</v>
      </c>
      <c r="B74" s="292" t="s">
        <v>393</v>
      </c>
      <c r="C74" s="292" t="s">
        <v>1002</v>
      </c>
      <c r="D74" s="292"/>
      <c r="E74" s="292" t="s">
        <v>1077</v>
      </c>
      <c r="F74" s="291">
        <v>0</v>
      </c>
      <c r="G74" s="292" t="s">
        <v>1004</v>
      </c>
      <c r="H74" s="292"/>
      <c r="I74" s="291">
        <v>0</v>
      </c>
      <c r="J74" s="291">
        <v>0</v>
      </c>
      <c r="K74" s="291">
        <v>0</v>
      </c>
      <c r="L74" s="291">
        <v>0</v>
      </c>
      <c r="M74" s="293">
        <v>100</v>
      </c>
      <c r="N74" s="293">
        <v>100</v>
      </c>
      <c r="O74" s="291">
        <v>0</v>
      </c>
      <c r="P74" s="291">
        <v>0</v>
      </c>
      <c r="Q74" s="291">
        <v>0</v>
      </c>
      <c r="R74" s="291">
        <v>0</v>
      </c>
      <c r="S74" s="291">
        <v>0</v>
      </c>
      <c r="T74" s="291">
        <v>0</v>
      </c>
      <c r="U74" s="291">
        <v>0</v>
      </c>
      <c r="V74" s="291">
        <v>0</v>
      </c>
      <c r="W74" s="291">
        <v>0</v>
      </c>
      <c r="X74" s="291">
        <v>0</v>
      </c>
      <c r="Y74" s="291">
        <v>0</v>
      </c>
      <c r="Z74" s="291">
        <v>0</v>
      </c>
      <c r="AA74" s="292"/>
      <c r="AB74" s="292"/>
      <c r="AC74" s="292"/>
      <c r="AD74" s="292"/>
      <c r="AE74" s="292"/>
      <c r="AF74" s="292" t="s">
        <v>1004</v>
      </c>
      <c r="AG74" s="292"/>
      <c r="AH74" s="292"/>
      <c r="AI74" s="292"/>
      <c r="AJ74" s="292"/>
      <c r="AK74" s="294">
        <v>100</v>
      </c>
      <c r="AL74" s="291">
        <v>0</v>
      </c>
    </row>
    <row r="75" spans="1:38" x14ac:dyDescent="0.25">
      <c r="A75" s="291">
        <v>74</v>
      </c>
      <c r="B75" s="292" t="s">
        <v>109</v>
      </c>
      <c r="C75" s="292" t="s">
        <v>1002</v>
      </c>
      <c r="D75" s="292"/>
      <c r="E75" s="292" t="s">
        <v>1078</v>
      </c>
      <c r="F75" s="291">
        <v>0</v>
      </c>
      <c r="G75" s="292" t="s">
        <v>1004</v>
      </c>
      <c r="H75" s="292"/>
      <c r="I75" s="291">
        <v>0</v>
      </c>
      <c r="J75" s="291">
        <v>0</v>
      </c>
      <c r="K75" s="291">
        <v>0</v>
      </c>
      <c r="L75" s="291">
        <v>0</v>
      </c>
      <c r="M75" s="293">
        <v>88.509</v>
      </c>
      <c r="N75" s="293">
        <v>88.509</v>
      </c>
      <c r="O75" s="291">
        <v>0</v>
      </c>
      <c r="P75" s="291">
        <v>0</v>
      </c>
      <c r="Q75" s="291">
        <v>0</v>
      </c>
      <c r="R75" s="291">
        <v>0</v>
      </c>
      <c r="S75" s="291">
        <v>0</v>
      </c>
      <c r="T75" s="291">
        <v>0</v>
      </c>
      <c r="U75" s="291">
        <v>0</v>
      </c>
      <c r="V75" s="291">
        <v>0</v>
      </c>
      <c r="W75" s="291">
        <v>0</v>
      </c>
      <c r="X75" s="291">
        <v>0</v>
      </c>
      <c r="Y75" s="291">
        <v>0</v>
      </c>
      <c r="Z75" s="291">
        <v>0</v>
      </c>
      <c r="AA75" s="292"/>
      <c r="AB75" s="292"/>
      <c r="AC75" s="292"/>
      <c r="AD75" s="292"/>
      <c r="AE75" s="292"/>
      <c r="AF75" s="292" t="s">
        <v>1004</v>
      </c>
      <c r="AG75" s="292"/>
      <c r="AH75" s="292"/>
      <c r="AI75" s="292"/>
      <c r="AJ75" s="292"/>
      <c r="AK75" s="294">
        <v>88.51</v>
      </c>
      <c r="AL75" s="291">
        <v>0</v>
      </c>
    </row>
    <row r="76" spans="1:38" x14ac:dyDescent="0.25">
      <c r="A76" s="291">
        <v>75</v>
      </c>
      <c r="B76" s="292" t="s">
        <v>103</v>
      </c>
      <c r="C76" s="292" t="s">
        <v>1002</v>
      </c>
      <c r="D76" s="292"/>
      <c r="E76" s="292" t="s">
        <v>1079</v>
      </c>
      <c r="F76" s="291">
        <v>0</v>
      </c>
      <c r="G76" s="292" t="s">
        <v>1004</v>
      </c>
      <c r="H76" s="292"/>
      <c r="I76" s="291">
        <v>0</v>
      </c>
      <c r="J76" s="291">
        <v>0</v>
      </c>
      <c r="K76" s="291">
        <v>0</v>
      </c>
      <c r="L76" s="291">
        <v>0</v>
      </c>
      <c r="M76" s="293">
        <v>88.509</v>
      </c>
      <c r="N76" s="293">
        <v>88.509</v>
      </c>
      <c r="O76" s="291">
        <v>0</v>
      </c>
      <c r="P76" s="291">
        <v>0</v>
      </c>
      <c r="Q76" s="291">
        <v>0</v>
      </c>
      <c r="R76" s="291">
        <v>0</v>
      </c>
      <c r="S76" s="291">
        <v>0</v>
      </c>
      <c r="T76" s="291">
        <v>0</v>
      </c>
      <c r="U76" s="291">
        <v>0</v>
      </c>
      <c r="V76" s="291">
        <v>0</v>
      </c>
      <c r="W76" s="291">
        <v>0</v>
      </c>
      <c r="X76" s="291">
        <v>0</v>
      </c>
      <c r="Y76" s="291">
        <v>0</v>
      </c>
      <c r="Z76" s="291">
        <v>0</v>
      </c>
      <c r="AA76" s="292"/>
      <c r="AB76" s="292"/>
      <c r="AC76" s="292"/>
      <c r="AD76" s="292"/>
      <c r="AE76" s="292"/>
      <c r="AF76" s="292" t="s">
        <v>1004</v>
      </c>
      <c r="AG76" s="292"/>
      <c r="AH76" s="292"/>
      <c r="AI76" s="292"/>
      <c r="AJ76" s="292"/>
      <c r="AK76" s="294">
        <v>100</v>
      </c>
      <c r="AL76" s="291">
        <v>0</v>
      </c>
    </row>
    <row r="77" spans="1:38" x14ac:dyDescent="0.25">
      <c r="A77" s="291">
        <v>76</v>
      </c>
      <c r="B77" s="292" t="s">
        <v>105</v>
      </c>
      <c r="C77" s="292" t="s">
        <v>1002</v>
      </c>
      <c r="D77" s="292"/>
      <c r="E77" s="292" t="s">
        <v>1080</v>
      </c>
      <c r="F77" s="291">
        <v>0</v>
      </c>
      <c r="G77" s="292" t="s">
        <v>1004</v>
      </c>
      <c r="H77" s="292"/>
      <c r="I77" s="291">
        <v>0</v>
      </c>
      <c r="J77" s="291">
        <v>0</v>
      </c>
      <c r="K77" s="291">
        <v>0</v>
      </c>
      <c r="L77" s="291">
        <v>0</v>
      </c>
      <c r="M77" s="293">
        <v>88.509</v>
      </c>
      <c r="N77" s="293">
        <v>88.509</v>
      </c>
      <c r="O77" s="291">
        <v>0</v>
      </c>
      <c r="P77" s="291">
        <v>0</v>
      </c>
      <c r="Q77" s="291">
        <v>0</v>
      </c>
      <c r="R77" s="291">
        <v>0</v>
      </c>
      <c r="S77" s="291">
        <v>0</v>
      </c>
      <c r="T77" s="291">
        <v>0</v>
      </c>
      <c r="U77" s="291">
        <v>0</v>
      </c>
      <c r="V77" s="291">
        <v>0</v>
      </c>
      <c r="W77" s="291">
        <v>0</v>
      </c>
      <c r="X77" s="291">
        <v>0</v>
      </c>
      <c r="Y77" s="291">
        <v>0</v>
      </c>
      <c r="Z77" s="291">
        <v>0</v>
      </c>
      <c r="AA77" s="292"/>
      <c r="AB77" s="292"/>
      <c r="AC77" s="292"/>
      <c r="AD77" s="292"/>
      <c r="AE77" s="292"/>
      <c r="AF77" s="292" t="s">
        <v>1004</v>
      </c>
      <c r="AG77" s="292"/>
      <c r="AH77" s="292"/>
      <c r="AI77" s="292"/>
      <c r="AJ77" s="292"/>
      <c r="AK77" s="294">
        <v>100</v>
      </c>
      <c r="AL77" s="291">
        <v>0</v>
      </c>
    </row>
    <row r="78" spans="1:38" x14ac:dyDescent="0.25">
      <c r="A78" s="291">
        <v>77</v>
      </c>
      <c r="B78" s="292" t="s">
        <v>965</v>
      </c>
      <c r="C78" s="292" t="s">
        <v>1002</v>
      </c>
      <c r="D78" s="292"/>
      <c r="E78" s="292" t="s">
        <v>1302</v>
      </c>
      <c r="F78" s="291">
        <v>0</v>
      </c>
      <c r="G78" s="292" t="s">
        <v>1004</v>
      </c>
      <c r="H78" s="292"/>
      <c r="I78" s="291">
        <v>0</v>
      </c>
      <c r="J78" s="291">
        <v>0</v>
      </c>
      <c r="K78" s="291">
        <v>0</v>
      </c>
      <c r="L78" s="291">
        <v>0</v>
      </c>
      <c r="M78" s="293">
        <v>95.554500000000004</v>
      </c>
      <c r="N78" s="293">
        <v>95.554500000000004</v>
      </c>
      <c r="O78" s="291">
        <v>0</v>
      </c>
      <c r="P78" s="291">
        <v>0</v>
      </c>
      <c r="Q78" s="291">
        <v>0</v>
      </c>
      <c r="R78" s="291">
        <v>0</v>
      </c>
      <c r="S78" s="291">
        <v>0</v>
      </c>
      <c r="T78" s="291">
        <v>0</v>
      </c>
      <c r="U78" s="291">
        <v>0</v>
      </c>
      <c r="V78" s="291">
        <v>0</v>
      </c>
      <c r="W78" s="291">
        <v>0</v>
      </c>
      <c r="X78" s="291">
        <v>0</v>
      </c>
      <c r="Y78" s="291">
        <v>0</v>
      </c>
      <c r="Z78" s="291">
        <v>0</v>
      </c>
      <c r="AA78" s="292"/>
      <c r="AB78" s="292"/>
      <c r="AC78" s="292"/>
      <c r="AD78" s="292"/>
      <c r="AE78" s="292"/>
      <c r="AF78" s="292" t="s">
        <v>1004</v>
      </c>
      <c r="AG78" s="292"/>
      <c r="AH78" s="292"/>
      <c r="AI78" s="292"/>
      <c r="AJ78" s="292"/>
      <c r="AK78" s="294">
        <v>95.55</v>
      </c>
      <c r="AL78" s="291">
        <v>0</v>
      </c>
    </row>
    <row r="79" spans="1:38" x14ac:dyDescent="0.25">
      <c r="A79" s="291">
        <v>78</v>
      </c>
      <c r="B79" s="292" t="s">
        <v>113</v>
      </c>
      <c r="C79" s="292" t="s">
        <v>1002</v>
      </c>
      <c r="D79" s="292"/>
      <c r="E79" s="292" t="s">
        <v>1081</v>
      </c>
      <c r="F79" s="291">
        <v>0</v>
      </c>
      <c r="G79" s="292" t="s">
        <v>1004</v>
      </c>
      <c r="H79" s="292"/>
      <c r="I79" s="291">
        <v>0</v>
      </c>
      <c r="J79" s="291">
        <v>0</v>
      </c>
      <c r="K79" s="291">
        <v>0</v>
      </c>
      <c r="L79" s="291">
        <v>0</v>
      </c>
      <c r="M79" s="293">
        <v>52.410800000000002</v>
      </c>
      <c r="N79" s="293">
        <v>52.410800000000002</v>
      </c>
      <c r="O79" s="291">
        <v>0</v>
      </c>
      <c r="P79" s="291">
        <v>0</v>
      </c>
      <c r="Q79" s="291">
        <v>0</v>
      </c>
      <c r="R79" s="291">
        <v>0</v>
      </c>
      <c r="S79" s="291">
        <v>0</v>
      </c>
      <c r="T79" s="291">
        <v>0</v>
      </c>
      <c r="U79" s="291">
        <v>0</v>
      </c>
      <c r="V79" s="291">
        <v>0</v>
      </c>
      <c r="W79" s="291">
        <v>0</v>
      </c>
      <c r="X79" s="291">
        <v>0</v>
      </c>
      <c r="Y79" s="291">
        <v>0</v>
      </c>
      <c r="Z79" s="291">
        <v>0</v>
      </c>
      <c r="AA79" s="292"/>
      <c r="AB79" s="292"/>
      <c r="AC79" s="292"/>
      <c r="AD79" s="292"/>
      <c r="AE79" s="292"/>
      <c r="AF79" s="292" t="s">
        <v>1004</v>
      </c>
      <c r="AG79" s="292"/>
      <c r="AH79" s="292"/>
      <c r="AI79" s="292"/>
      <c r="AJ79" s="292"/>
      <c r="AK79" s="294">
        <v>52.41</v>
      </c>
      <c r="AL79" s="291">
        <v>0</v>
      </c>
    </row>
    <row r="80" spans="1:38" x14ac:dyDescent="0.25">
      <c r="A80" s="291">
        <v>79</v>
      </c>
      <c r="B80" s="292" t="s">
        <v>355</v>
      </c>
      <c r="C80" s="292" t="s">
        <v>1002</v>
      </c>
      <c r="D80" s="292"/>
      <c r="E80" s="292" t="s">
        <v>1082</v>
      </c>
      <c r="F80" s="291">
        <v>0</v>
      </c>
      <c r="G80" s="292" t="s">
        <v>1004</v>
      </c>
      <c r="H80" s="292"/>
      <c r="I80" s="291">
        <v>0</v>
      </c>
      <c r="J80" s="291">
        <v>0</v>
      </c>
      <c r="K80" s="291">
        <v>0</v>
      </c>
      <c r="L80" s="291">
        <v>0</v>
      </c>
      <c r="M80" s="293">
        <v>52.410800000000002</v>
      </c>
      <c r="N80" s="293">
        <v>52.410800000000002</v>
      </c>
      <c r="O80" s="291">
        <v>0</v>
      </c>
      <c r="P80" s="291">
        <v>0</v>
      </c>
      <c r="Q80" s="291">
        <v>0</v>
      </c>
      <c r="R80" s="291">
        <v>0</v>
      </c>
      <c r="S80" s="291">
        <v>0</v>
      </c>
      <c r="T80" s="291">
        <v>0</v>
      </c>
      <c r="U80" s="291">
        <v>0</v>
      </c>
      <c r="V80" s="291">
        <v>0</v>
      </c>
      <c r="W80" s="291">
        <v>0</v>
      </c>
      <c r="X80" s="291">
        <v>0</v>
      </c>
      <c r="Y80" s="291">
        <v>0</v>
      </c>
      <c r="Z80" s="291">
        <v>0</v>
      </c>
      <c r="AA80" s="292"/>
      <c r="AB80" s="292"/>
      <c r="AC80" s="292"/>
      <c r="AD80" s="292"/>
      <c r="AE80" s="292"/>
      <c r="AF80" s="292" t="s">
        <v>1004</v>
      </c>
      <c r="AG80" s="292"/>
      <c r="AH80" s="292"/>
      <c r="AI80" s="292"/>
      <c r="AJ80" s="292"/>
      <c r="AK80" s="294">
        <v>100</v>
      </c>
      <c r="AL80" s="291">
        <v>0</v>
      </c>
    </row>
    <row r="81" spans="1:38" x14ac:dyDescent="0.25">
      <c r="A81" s="291">
        <v>80</v>
      </c>
      <c r="B81" s="292" t="s">
        <v>101</v>
      </c>
      <c r="C81" s="292" t="s">
        <v>1002</v>
      </c>
      <c r="D81" s="292"/>
      <c r="E81" s="292" t="s">
        <v>1083</v>
      </c>
      <c r="F81" s="291">
        <v>0</v>
      </c>
      <c r="G81" s="292" t="s">
        <v>1004</v>
      </c>
      <c r="H81" s="292"/>
      <c r="I81" s="291">
        <v>0</v>
      </c>
      <c r="J81" s="291">
        <v>0</v>
      </c>
      <c r="K81" s="291">
        <v>0</v>
      </c>
      <c r="L81" s="291">
        <v>0</v>
      </c>
      <c r="M81" s="293">
        <v>77.260000000000005</v>
      </c>
      <c r="N81" s="293">
        <v>77.260000000000005</v>
      </c>
      <c r="O81" s="291">
        <v>0</v>
      </c>
      <c r="P81" s="291">
        <v>0</v>
      </c>
      <c r="Q81" s="291">
        <v>0</v>
      </c>
      <c r="R81" s="291">
        <v>0</v>
      </c>
      <c r="S81" s="291">
        <v>0</v>
      </c>
      <c r="T81" s="291">
        <v>0</v>
      </c>
      <c r="U81" s="291">
        <v>0</v>
      </c>
      <c r="V81" s="291">
        <v>0</v>
      </c>
      <c r="W81" s="291">
        <v>0</v>
      </c>
      <c r="X81" s="291">
        <v>0</v>
      </c>
      <c r="Y81" s="291">
        <v>0</v>
      </c>
      <c r="Z81" s="291">
        <v>0</v>
      </c>
      <c r="AA81" s="292"/>
      <c r="AB81" s="292"/>
      <c r="AC81" s="292"/>
      <c r="AD81" s="292"/>
      <c r="AE81" s="292"/>
      <c r="AF81" s="292" t="s">
        <v>1004</v>
      </c>
      <c r="AG81" s="292"/>
      <c r="AH81" s="292"/>
      <c r="AI81" s="292"/>
      <c r="AJ81" s="292"/>
      <c r="AK81" s="294">
        <v>77.260000000000005</v>
      </c>
      <c r="AL81" s="291">
        <v>0</v>
      </c>
    </row>
    <row r="82" spans="1:38" x14ac:dyDescent="0.25">
      <c r="A82" s="291">
        <v>81</v>
      </c>
      <c r="B82" s="292" t="s">
        <v>115</v>
      </c>
      <c r="C82" s="292" t="s">
        <v>1002</v>
      </c>
      <c r="D82" s="292"/>
      <c r="E82" s="292" t="s">
        <v>1145</v>
      </c>
      <c r="F82" s="291">
        <v>0</v>
      </c>
      <c r="G82" s="292" t="s">
        <v>1004</v>
      </c>
      <c r="H82" s="292"/>
      <c r="I82" s="291">
        <v>0</v>
      </c>
      <c r="J82" s="291">
        <v>0</v>
      </c>
      <c r="K82" s="291">
        <v>0</v>
      </c>
      <c r="L82" s="291">
        <v>0</v>
      </c>
      <c r="M82" s="293">
        <v>95.554500000000004</v>
      </c>
      <c r="N82" s="293">
        <v>95.554500000000004</v>
      </c>
      <c r="O82" s="291">
        <v>0</v>
      </c>
      <c r="P82" s="291">
        <v>0</v>
      </c>
      <c r="Q82" s="291">
        <v>0</v>
      </c>
      <c r="R82" s="291">
        <v>0</v>
      </c>
      <c r="S82" s="291">
        <v>0</v>
      </c>
      <c r="T82" s="291">
        <v>0</v>
      </c>
      <c r="U82" s="291">
        <v>0</v>
      </c>
      <c r="V82" s="291">
        <v>0</v>
      </c>
      <c r="W82" s="291">
        <v>0</v>
      </c>
      <c r="X82" s="291">
        <v>0</v>
      </c>
      <c r="Y82" s="291">
        <v>0</v>
      </c>
      <c r="Z82" s="291">
        <v>0</v>
      </c>
      <c r="AA82" s="292"/>
      <c r="AB82" s="292"/>
      <c r="AC82" s="292"/>
      <c r="AD82" s="292"/>
      <c r="AE82" s="292"/>
      <c r="AF82" s="292" t="s">
        <v>1004</v>
      </c>
      <c r="AG82" s="292"/>
      <c r="AH82" s="292"/>
      <c r="AI82" s="292"/>
      <c r="AJ82" s="292"/>
      <c r="AK82" s="294">
        <v>95.55</v>
      </c>
      <c r="AL82" s="291">
        <v>0</v>
      </c>
    </row>
    <row r="83" spans="1:38" x14ac:dyDescent="0.25">
      <c r="A83" s="291">
        <v>82</v>
      </c>
      <c r="B83" s="292" t="s">
        <v>117</v>
      </c>
      <c r="C83" s="292" t="s">
        <v>1002</v>
      </c>
      <c r="D83" s="292"/>
      <c r="E83" s="292" t="s">
        <v>1084</v>
      </c>
      <c r="F83" s="291">
        <v>0</v>
      </c>
      <c r="G83" s="292" t="s">
        <v>1004</v>
      </c>
      <c r="H83" s="292"/>
      <c r="I83" s="291">
        <v>0</v>
      </c>
      <c r="J83" s="291">
        <v>0</v>
      </c>
      <c r="K83" s="291">
        <v>0</v>
      </c>
      <c r="L83" s="291">
        <v>0</v>
      </c>
      <c r="M83" s="293">
        <v>100</v>
      </c>
      <c r="N83" s="293">
        <v>100</v>
      </c>
      <c r="O83" s="291">
        <v>0</v>
      </c>
      <c r="P83" s="291">
        <v>0</v>
      </c>
      <c r="Q83" s="291">
        <v>0</v>
      </c>
      <c r="R83" s="291">
        <v>0</v>
      </c>
      <c r="S83" s="291">
        <v>0</v>
      </c>
      <c r="T83" s="291">
        <v>0</v>
      </c>
      <c r="U83" s="291">
        <v>0</v>
      </c>
      <c r="V83" s="291">
        <v>0</v>
      </c>
      <c r="W83" s="291">
        <v>0</v>
      </c>
      <c r="X83" s="291">
        <v>0</v>
      </c>
      <c r="Y83" s="291">
        <v>0</v>
      </c>
      <c r="Z83" s="291">
        <v>0</v>
      </c>
      <c r="AA83" s="292"/>
      <c r="AB83" s="292"/>
      <c r="AC83" s="292"/>
      <c r="AD83" s="292"/>
      <c r="AE83" s="292"/>
      <c r="AF83" s="292" t="s">
        <v>1004</v>
      </c>
      <c r="AG83" s="292"/>
      <c r="AH83" s="292"/>
      <c r="AI83" s="292"/>
      <c r="AJ83" s="292"/>
      <c r="AK83" s="294">
        <v>100</v>
      </c>
      <c r="AL83" s="291">
        <v>0</v>
      </c>
    </row>
    <row r="84" spans="1:38" x14ac:dyDescent="0.25">
      <c r="A84" s="291">
        <v>83</v>
      </c>
      <c r="B84" s="292" t="s">
        <v>119</v>
      </c>
      <c r="C84" s="292" t="s">
        <v>1002</v>
      </c>
      <c r="D84" s="292"/>
      <c r="E84" s="292" t="s">
        <v>1085</v>
      </c>
      <c r="F84" s="291">
        <v>0</v>
      </c>
      <c r="G84" s="292" t="s">
        <v>1004</v>
      </c>
      <c r="H84" s="292"/>
      <c r="I84" s="291">
        <v>0</v>
      </c>
      <c r="J84" s="291">
        <v>0</v>
      </c>
      <c r="K84" s="291">
        <v>0</v>
      </c>
      <c r="L84" s="291">
        <v>0</v>
      </c>
      <c r="M84" s="293">
        <v>57.454599999999999</v>
      </c>
      <c r="N84" s="293">
        <v>57.454599999999999</v>
      </c>
      <c r="O84" s="291">
        <v>0</v>
      </c>
      <c r="P84" s="291">
        <v>0</v>
      </c>
      <c r="Q84" s="291">
        <v>0</v>
      </c>
      <c r="R84" s="291">
        <v>0</v>
      </c>
      <c r="S84" s="291">
        <v>0</v>
      </c>
      <c r="T84" s="291">
        <v>0</v>
      </c>
      <c r="U84" s="291">
        <v>0</v>
      </c>
      <c r="V84" s="291">
        <v>0</v>
      </c>
      <c r="W84" s="291">
        <v>0</v>
      </c>
      <c r="X84" s="291">
        <v>0</v>
      </c>
      <c r="Y84" s="291">
        <v>0</v>
      </c>
      <c r="Z84" s="291">
        <v>0</v>
      </c>
      <c r="AA84" s="292"/>
      <c r="AB84" s="292"/>
      <c r="AC84" s="292"/>
      <c r="AD84" s="292"/>
      <c r="AE84" s="292"/>
      <c r="AF84" s="292" t="s">
        <v>1004</v>
      </c>
      <c r="AG84" s="292"/>
      <c r="AH84" s="292"/>
      <c r="AI84" s="292"/>
      <c r="AJ84" s="292"/>
      <c r="AK84" s="294">
        <v>57.45</v>
      </c>
      <c r="AL84" s="291">
        <v>0</v>
      </c>
    </row>
    <row r="85" spans="1:38" x14ac:dyDescent="0.25">
      <c r="A85" s="291">
        <v>84</v>
      </c>
      <c r="B85" s="292" t="s">
        <v>107</v>
      </c>
      <c r="C85" s="292" t="s">
        <v>1002</v>
      </c>
      <c r="D85" s="292"/>
      <c r="E85" s="292" t="s">
        <v>1086</v>
      </c>
      <c r="F85" s="291">
        <v>0</v>
      </c>
      <c r="G85" s="292" t="s">
        <v>1004</v>
      </c>
      <c r="H85" s="292"/>
      <c r="I85" s="291">
        <v>0</v>
      </c>
      <c r="J85" s="291">
        <v>0</v>
      </c>
      <c r="K85" s="291">
        <v>0</v>
      </c>
      <c r="L85" s="291">
        <v>0</v>
      </c>
      <c r="M85" s="293">
        <v>100</v>
      </c>
      <c r="N85" s="293">
        <v>100</v>
      </c>
      <c r="O85" s="291">
        <v>0</v>
      </c>
      <c r="P85" s="291">
        <v>0</v>
      </c>
      <c r="Q85" s="291">
        <v>0</v>
      </c>
      <c r="R85" s="291">
        <v>0</v>
      </c>
      <c r="S85" s="291">
        <v>0</v>
      </c>
      <c r="T85" s="291">
        <v>0</v>
      </c>
      <c r="U85" s="291">
        <v>0</v>
      </c>
      <c r="V85" s="291">
        <v>0</v>
      </c>
      <c r="W85" s="291">
        <v>0</v>
      </c>
      <c r="X85" s="291">
        <v>0</v>
      </c>
      <c r="Y85" s="291">
        <v>0</v>
      </c>
      <c r="Z85" s="291">
        <v>0</v>
      </c>
      <c r="AA85" s="292"/>
      <c r="AB85" s="292"/>
      <c r="AC85" s="292"/>
      <c r="AD85" s="292"/>
      <c r="AE85" s="292"/>
      <c r="AF85" s="292" t="s">
        <v>1004</v>
      </c>
      <c r="AG85" s="292"/>
      <c r="AH85" s="292"/>
      <c r="AI85" s="292"/>
      <c r="AJ85" s="292"/>
      <c r="AK85" s="294">
        <v>100</v>
      </c>
      <c r="AL85" s="291">
        <v>0</v>
      </c>
    </row>
    <row r="86" spans="1:38" x14ac:dyDescent="0.25">
      <c r="A86" s="291">
        <v>85</v>
      </c>
      <c r="B86" s="292" t="s">
        <v>1150</v>
      </c>
      <c r="C86" s="292" t="s">
        <v>1002</v>
      </c>
      <c r="D86" s="292"/>
      <c r="E86" s="292" t="s">
        <v>1303</v>
      </c>
      <c r="F86" s="291">
        <v>0</v>
      </c>
      <c r="G86" s="292" t="s">
        <v>1004</v>
      </c>
      <c r="H86" s="292"/>
      <c r="I86" s="291">
        <v>0</v>
      </c>
      <c r="J86" s="291">
        <v>0</v>
      </c>
      <c r="K86" s="291">
        <v>0</v>
      </c>
      <c r="L86" s="291">
        <v>0</v>
      </c>
      <c r="M86" s="293">
        <v>100</v>
      </c>
      <c r="N86" s="293">
        <v>100</v>
      </c>
      <c r="O86" s="291">
        <v>0</v>
      </c>
      <c r="P86" s="291">
        <v>0</v>
      </c>
      <c r="Q86" s="291">
        <v>0</v>
      </c>
      <c r="R86" s="291">
        <v>0</v>
      </c>
      <c r="S86" s="291">
        <v>0</v>
      </c>
      <c r="T86" s="291">
        <v>0</v>
      </c>
      <c r="U86" s="291">
        <v>0</v>
      </c>
      <c r="V86" s="291">
        <v>0</v>
      </c>
      <c r="W86" s="291">
        <v>0</v>
      </c>
      <c r="X86" s="291">
        <v>0</v>
      </c>
      <c r="Y86" s="291">
        <v>0</v>
      </c>
      <c r="Z86" s="291">
        <v>0</v>
      </c>
      <c r="AA86" s="292"/>
      <c r="AB86" s="292"/>
      <c r="AC86" s="292"/>
      <c r="AD86" s="292"/>
      <c r="AE86" s="292"/>
      <c r="AF86" s="292" t="s">
        <v>1004</v>
      </c>
      <c r="AG86" s="292"/>
      <c r="AH86" s="292"/>
      <c r="AI86" s="292"/>
      <c r="AJ86" s="292"/>
      <c r="AK86" s="294">
        <v>100</v>
      </c>
      <c r="AL86" s="291">
        <v>0</v>
      </c>
    </row>
    <row r="87" spans="1:38" x14ac:dyDescent="0.25">
      <c r="A87" s="291">
        <v>86</v>
      </c>
      <c r="B87" s="292" t="s">
        <v>121</v>
      </c>
      <c r="C87" s="292" t="s">
        <v>1002</v>
      </c>
      <c r="D87" s="292"/>
      <c r="E87" s="292" t="s">
        <v>1087</v>
      </c>
      <c r="F87" s="291">
        <v>0</v>
      </c>
      <c r="G87" s="292" t="s">
        <v>1004</v>
      </c>
      <c r="H87" s="292"/>
      <c r="I87" s="291">
        <v>0</v>
      </c>
      <c r="J87" s="291">
        <v>0</v>
      </c>
      <c r="K87" s="291">
        <v>0</v>
      </c>
      <c r="L87" s="291">
        <v>0</v>
      </c>
      <c r="M87" s="293">
        <v>76.883200000000002</v>
      </c>
      <c r="N87" s="293">
        <v>76.883200000000002</v>
      </c>
      <c r="O87" s="291">
        <v>0</v>
      </c>
      <c r="P87" s="291">
        <v>0</v>
      </c>
      <c r="Q87" s="291">
        <v>0</v>
      </c>
      <c r="R87" s="291">
        <v>0</v>
      </c>
      <c r="S87" s="291">
        <v>0</v>
      </c>
      <c r="T87" s="291">
        <v>0</v>
      </c>
      <c r="U87" s="291">
        <v>0</v>
      </c>
      <c r="V87" s="291">
        <v>0</v>
      </c>
      <c r="W87" s="291">
        <v>0</v>
      </c>
      <c r="X87" s="291">
        <v>0</v>
      </c>
      <c r="Y87" s="291">
        <v>0</v>
      </c>
      <c r="Z87" s="291">
        <v>0</v>
      </c>
      <c r="AA87" s="292"/>
      <c r="AB87" s="292"/>
      <c r="AC87" s="292"/>
      <c r="AD87" s="292"/>
      <c r="AE87" s="292"/>
      <c r="AF87" s="292" t="s">
        <v>1004</v>
      </c>
      <c r="AG87" s="292"/>
      <c r="AH87" s="292"/>
      <c r="AI87" s="292"/>
      <c r="AJ87" s="292"/>
      <c r="AK87" s="294">
        <v>76.88</v>
      </c>
      <c r="AL87" s="291">
        <v>0</v>
      </c>
    </row>
    <row r="88" spans="1:38" x14ac:dyDescent="0.25">
      <c r="A88" s="291">
        <v>87</v>
      </c>
      <c r="B88" s="292" t="s">
        <v>964</v>
      </c>
      <c r="C88" s="292" t="s">
        <v>1002</v>
      </c>
      <c r="D88" s="292"/>
      <c r="E88" s="292" t="s">
        <v>1088</v>
      </c>
      <c r="F88" s="291">
        <v>0</v>
      </c>
      <c r="G88" s="292" t="s">
        <v>1004</v>
      </c>
      <c r="H88" s="292"/>
      <c r="I88" s="291">
        <v>0</v>
      </c>
      <c r="J88" s="291">
        <v>0</v>
      </c>
      <c r="K88" s="291">
        <v>0</v>
      </c>
      <c r="L88" s="291">
        <v>0</v>
      </c>
      <c r="M88" s="293">
        <v>100</v>
      </c>
      <c r="N88" s="293">
        <v>100</v>
      </c>
      <c r="O88" s="291">
        <v>0</v>
      </c>
      <c r="P88" s="291">
        <v>0</v>
      </c>
      <c r="Q88" s="291">
        <v>0</v>
      </c>
      <c r="R88" s="291">
        <v>0</v>
      </c>
      <c r="S88" s="291">
        <v>0</v>
      </c>
      <c r="T88" s="291">
        <v>0</v>
      </c>
      <c r="U88" s="291">
        <v>0</v>
      </c>
      <c r="V88" s="291">
        <v>0</v>
      </c>
      <c r="W88" s="291">
        <v>0</v>
      </c>
      <c r="X88" s="291">
        <v>0</v>
      </c>
      <c r="Y88" s="291">
        <v>0</v>
      </c>
      <c r="Z88" s="291">
        <v>0</v>
      </c>
      <c r="AA88" s="292"/>
      <c r="AB88" s="292"/>
      <c r="AC88" s="292"/>
      <c r="AD88" s="292"/>
      <c r="AE88" s="292"/>
      <c r="AF88" s="292" t="s">
        <v>1004</v>
      </c>
      <c r="AG88" s="292"/>
      <c r="AH88" s="292"/>
      <c r="AI88" s="292"/>
      <c r="AJ88" s="292"/>
      <c r="AK88" s="294">
        <v>100</v>
      </c>
      <c r="AL88" s="291">
        <v>0</v>
      </c>
    </row>
    <row r="89" spans="1:38" x14ac:dyDescent="0.25">
      <c r="A89" s="291">
        <v>88</v>
      </c>
      <c r="B89" s="292" t="s">
        <v>422</v>
      </c>
      <c r="C89" s="292" t="s">
        <v>1002</v>
      </c>
      <c r="D89" s="292"/>
      <c r="E89" s="292" t="s">
        <v>1089</v>
      </c>
      <c r="F89" s="291">
        <v>0</v>
      </c>
      <c r="G89" s="292" t="s">
        <v>1004</v>
      </c>
      <c r="H89" s="292"/>
      <c r="I89" s="291">
        <v>0</v>
      </c>
      <c r="J89" s="291">
        <v>0</v>
      </c>
      <c r="K89" s="291">
        <v>0</v>
      </c>
      <c r="L89" s="291">
        <v>0</v>
      </c>
      <c r="M89" s="293">
        <v>100</v>
      </c>
      <c r="N89" s="293">
        <v>100</v>
      </c>
      <c r="O89" s="291">
        <v>0</v>
      </c>
      <c r="P89" s="291">
        <v>0</v>
      </c>
      <c r="Q89" s="291">
        <v>0</v>
      </c>
      <c r="R89" s="291">
        <v>0</v>
      </c>
      <c r="S89" s="291">
        <v>0</v>
      </c>
      <c r="T89" s="291">
        <v>0</v>
      </c>
      <c r="U89" s="291">
        <v>0</v>
      </c>
      <c r="V89" s="291">
        <v>0</v>
      </c>
      <c r="W89" s="291">
        <v>0</v>
      </c>
      <c r="X89" s="291">
        <v>0</v>
      </c>
      <c r="Y89" s="291">
        <v>0</v>
      </c>
      <c r="Z89" s="291">
        <v>0</v>
      </c>
      <c r="AA89" s="292"/>
      <c r="AB89" s="292"/>
      <c r="AC89" s="292"/>
      <c r="AD89" s="292"/>
      <c r="AE89" s="292"/>
      <c r="AF89" s="292" t="s">
        <v>1004</v>
      </c>
      <c r="AG89" s="292"/>
      <c r="AH89" s="292"/>
      <c r="AI89" s="292"/>
      <c r="AJ89" s="292"/>
      <c r="AK89" s="294">
        <v>100</v>
      </c>
      <c r="AL89" s="291">
        <v>0</v>
      </c>
    </row>
    <row r="90" spans="1:38" x14ac:dyDescent="0.25">
      <c r="A90" s="291">
        <v>89</v>
      </c>
      <c r="B90" s="292" t="s">
        <v>410</v>
      </c>
      <c r="C90" s="292" t="s">
        <v>1002</v>
      </c>
      <c r="D90" s="292"/>
      <c r="E90" s="292" t="s">
        <v>1090</v>
      </c>
      <c r="F90" s="291">
        <v>0</v>
      </c>
      <c r="G90" s="292" t="s">
        <v>1004</v>
      </c>
      <c r="H90" s="292"/>
      <c r="I90" s="291">
        <v>0</v>
      </c>
      <c r="J90" s="291">
        <v>0</v>
      </c>
      <c r="K90" s="291">
        <v>0</v>
      </c>
      <c r="L90" s="291">
        <v>0</v>
      </c>
      <c r="M90" s="293">
        <v>100</v>
      </c>
      <c r="N90" s="293">
        <v>100</v>
      </c>
      <c r="O90" s="291">
        <v>0</v>
      </c>
      <c r="P90" s="291">
        <v>0</v>
      </c>
      <c r="Q90" s="291">
        <v>0</v>
      </c>
      <c r="R90" s="291">
        <v>0</v>
      </c>
      <c r="S90" s="291">
        <v>0</v>
      </c>
      <c r="T90" s="291">
        <v>0</v>
      </c>
      <c r="U90" s="291">
        <v>0</v>
      </c>
      <c r="V90" s="291">
        <v>0</v>
      </c>
      <c r="W90" s="291">
        <v>0</v>
      </c>
      <c r="X90" s="291">
        <v>0</v>
      </c>
      <c r="Y90" s="291">
        <v>0</v>
      </c>
      <c r="Z90" s="291">
        <v>0</v>
      </c>
      <c r="AA90" s="292"/>
      <c r="AB90" s="292"/>
      <c r="AC90" s="292"/>
      <c r="AD90" s="292"/>
      <c r="AE90" s="292"/>
      <c r="AF90" s="292" t="s">
        <v>1004</v>
      </c>
      <c r="AG90" s="292"/>
      <c r="AH90" s="292"/>
      <c r="AI90" s="292"/>
      <c r="AJ90" s="292"/>
      <c r="AK90" s="294">
        <v>100</v>
      </c>
      <c r="AL90" s="291">
        <v>0</v>
      </c>
    </row>
    <row r="91" spans="1:38" x14ac:dyDescent="0.25">
      <c r="A91" s="291">
        <v>90</v>
      </c>
      <c r="B91" s="292" t="s">
        <v>238</v>
      </c>
      <c r="C91" s="292" t="s">
        <v>1002</v>
      </c>
      <c r="D91" s="292"/>
      <c r="E91" s="292" t="s">
        <v>1091</v>
      </c>
      <c r="F91" s="291">
        <v>0</v>
      </c>
      <c r="G91" s="292" t="s">
        <v>1004</v>
      </c>
      <c r="H91" s="292"/>
      <c r="I91" s="291">
        <v>0</v>
      </c>
      <c r="J91" s="291">
        <v>0</v>
      </c>
      <c r="K91" s="291">
        <v>0</v>
      </c>
      <c r="L91" s="291">
        <v>0</v>
      </c>
      <c r="M91" s="293">
        <v>100</v>
      </c>
      <c r="N91" s="293">
        <v>100</v>
      </c>
      <c r="O91" s="291">
        <v>0</v>
      </c>
      <c r="P91" s="291">
        <v>0</v>
      </c>
      <c r="Q91" s="291">
        <v>0</v>
      </c>
      <c r="R91" s="291">
        <v>0</v>
      </c>
      <c r="S91" s="291">
        <v>0</v>
      </c>
      <c r="T91" s="291">
        <v>0</v>
      </c>
      <c r="U91" s="291">
        <v>0</v>
      </c>
      <c r="V91" s="291">
        <v>0</v>
      </c>
      <c r="W91" s="291">
        <v>0</v>
      </c>
      <c r="X91" s="291">
        <v>0</v>
      </c>
      <c r="Y91" s="291">
        <v>0</v>
      </c>
      <c r="Z91" s="291">
        <v>0</v>
      </c>
      <c r="AA91" s="292"/>
      <c r="AB91" s="292"/>
      <c r="AC91" s="292"/>
      <c r="AD91" s="292"/>
      <c r="AE91" s="292"/>
      <c r="AF91" s="292" t="s">
        <v>1004</v>
      </c>
      <c r="AG91" s="292"/>
      <c r="AH91" s="292"/>
      <c r="AI91" s="292"/>
      <c r="AJ91" s="292"/>
      <c r="AK91" s="294">
        <v>100</v>
      </c>
      <c r="AL91" s="291">
        <v>0</v>
      </c>
    </row>
    <row r="92" spans="1:38" x14ac:dyDescent="0.25">
      <c r="A92" s="291">
        <v>91</v>
      </c>
      <c r="B92" s="292" t="s">
        <v>236</v>
      </c>
      <c r="C92" s="292" t="s">
        <v>1002</v>
      </c>
      <c r="D92" s="292"/>
      <c r="E92" s="292" t="s">
        <v>1092</v>
      </c>
      <c r="F92" s="291">
        <v>0</v>
      </c>
      <c r="G92" s="292" t="s">
        <v>1004</v>
      </c>
      <c r="H92" s="292"/>
      <c r="I92" s="291">
        <v>0</v>
      </c>
      <c r="J92" s="291">
        <v>0</v>
      </c>
      <c r="K92" s="291">
        <v>0</v>
      </c>
      <c r="L92" s="291">
        <v>0</v>
      </c>
      <c r="M92" s="293">
        <v>100</v>
      </c>
      <c r="N92" s="293">
        <v>100</v>
      </c>
      <c r="O92" s="291">
        <v>0</v>
      </c>
      <c r="P92" s="291">
        <v>0</v>
      </c>
      <c r="Q92" s="291">
        <v>0</v>
      </c>
      <c r="R92" s="291">
        <v>0</v>
      </c>
      <c r="S92" s="291">
        <v>0</v>
      </c>
      <c r="T92" s="291">
        <v>0</v>
      </c>
      <c r="U92" s="291">
        <v>0</v>
      </c>
      <c r="V92" s="291">
        <v>0</v>
      </c>
      <c r="W92" s="291">
        <v>0</v>
      </c>
      <c r="X92" s="291">
        <v>0</v>
      </c>
      <c r="Y92" s="291">
        <v>0</v>
      </c>
      <c r="Z92" s="291">
        <v>0</v>
      </c>
      <c r="AA92" s="292"/>
      <c r="AB92" s="292"/>
      <c r="AC92" s="292"/>
      <c r="AD92" s="292"/>
      <c r="AE92" s="292"/>
      <c r="AF92" s="292" t="s">
        <v>1004</v>
      </c>
      <c r="AG92" s="292"/>
      <c r="AH92" s="292"/>
      <c r="AI92" s="292"/>
      <c r="AJ92" s="292"/>
      <c r="AK92" s="294">
        <v>100</v>
      </c>
      <c r="AL92" s="291">
        <v>0</v>
      </c>
    </row>
    <row r="93" spans="1:38" x14ac:dyDescent="0.25">
      <c r="A93" s="291">
        <v>92</v>
      </c>
      <c r="B93" s="292" t="s">
        <v>127</v>
      </c>
      <c r="C93" s="292" t="s">
        <v>1002</v>
      </c>
      <c r="D93" s="292"/>
      <c r="E93" s="292" t="s">
        <v>1093</v>
      </c>
      <c r="F93" s="291">
        <v>0</v>
      </c>
      <c r="G93" s="292" t="s">
        <v>1004</v>
      </c>
      <c r="H93" s="292"/>
      <c r="I93" s="291">
        <v>0</v>
      </c>
      <c r="J93" s="291">
        <v>0</v>
      </c>
      <c r="K93" s="291">
        <v>0</v>
      </c>
      <c r="L93" s="291">
        <v>0</v>
      </c>
      <c r="M93" s="293">
        <v>66.849999999999994</v>
      </c>
      <c r="N93" s="293">
        <v>66.849999999999994</v>
      </c>
      <c r="O93" s="291">
        <v>0</v>
      </c>
      <c r="P93" s="291">
        <v>0</v>
      </c>
      <c r="Q93" s="291">
        <v>0</v>
      </c>
      <c r="R93" s="291">
        <v>0</v>
      </c>
      <c r="S93" s="291">
        <v>0</v>
      </c>
      <c r="T93" s="291">
        <v>0</v>
      </c>
      <c r="U93" s="291">
        <v>0</v>
      </c>
      <c r="V93" s="291">
        <v>0</v>
      </c>
      <c r="W93" s="291">
        <v>0</v>
      </c>
      <c r="X93" s="291">
        <v>0</v>
      </c>
      <c r="Y93" s="291">
        <v>0</v>
      </c>
      <c r="Z93" s="291">
        <v>0</v>
      </c>
      <c r="AA93" s="292"/>
      <c r="AB93" s="292"/>
      <c r="AC93" s="292"/>
      <c r="AD93" s="292"/>
      <c r="AE93" s="292"/>
      <c r="AF93" s="292" t="s">
        <v>1004</v>
      </c>
      <c r="AG93" s="292"/>
      <c r="AH93" s="292"/>
      <c r="AI93" s="292"/>
      <c r="AJ93" s="292"/>
      <c r="AK93" s="294">
        <v>66.849999999999994</v>
      </c>
      <c r="AL93" s="291">
        <v>0</v>
      </c>
    </row>
    <row r="94" spans="1:38" x14ac:dyDescent="0.25">
      <c r="A94" s="291">
        <v>93</v>
      </c>
      <c r="B94" s="292" t="s">
        <v>129</v>
      </c>
      <c r="C94" s="292" t="s">
        <v>1002</v>
      </c>
      <c r="D94" s="292"/>
      <c r="E94" s="292" t="s">
        <v>1094</v>
      </c>
      <c r="F94" s="291">
        <v>0</v>
      </c>
      <c r="G94" s="292" t="s">
        <v>1004</v>
      </c>
      <c r="H94" s="292"/>
      <c r="I94" s="291">
        <v>0</v>
      </c>
      <c r="J94" s="291">
        <v>0</v>
      </c>
      <c r="K94" s="291">
        <v>0</v>
      </c>
      <c r="L94" s="291">
        <v>0</v>
      </c>
      <c r="M94" s="293">
        <v>100</v>
      </c>
      <c r="N94" s="293">
        <v>100</v>
      </c>
      <c r="O94" s="291">
        <v>0</v>
      </c>
      <c r="P94" s="291">
        <v>0</v>
      </c>
      <c r="Q94" s="291">
        <v>0</v>
      </c>
      <c r="R94" s="291">
        <v>0</v>
      </c>
      <c r="S94" s="291">
        <v>0</v>
      </c>
      <c r="T94" s="291">
        <v>0</v>
      </c>
      <c r="U94" s="291">
        <v>0</v>
      </c>
      <c r="V94" s="291">
        <v>0</v>
      </c>
      <c r="W94" s="291">
        <v>0</v>
      </c>
      <c r="X94" s="291">
        <v>0</v>
      </c>
      <c r="Y94" s="291">
        <v>0</v>
      </c>
      <c r="Z94" s="291">
        <v>0</v>
      </c>
      <c r="AA94" s="292"/>
      <c r="AB94" s="292"/>
      <c r="AC94" s="292"/>
      <c r="AD94" s="292"/>
      <c r="AE94" s="292"/>
      <c r="AF94" s="292" t="s">
        <v>1004</v>
      </c>
      <c r="AG94" s="292"/>
      <c r="AH94" s="292"/>
      <c r="AI94" s="292"/>
      <c r="AJ94" s="292"/>
      <c r="AK94" s="294">
        <v>100</v>
      </c>
      <c r="AL94" s="291">
        <v>0</v>
      </c>
    </row>
    <row r="95" spans="1:38" x14ac:dyDescent="0.25">
      <c r="A95" s="291">
        <v>94</v>
      </c>
      <c r="B95" s="292" t="s">
        <v>131</v>
      </c>
      <c r="C95" s="292" t="s">
        <v>1002</v>
      </c>
      <c r="D95" s="292"/>
      <c r="E95" s="292" t="s">
        <v>1095</v>
      </c>
      <c r="F95" s="291">
        <v>0</v>
      </c>
      <c r="G95" s="292" t="s">
        <v>1004</v>
      </c>
      <c r="H95" s="292"/>
      <c r="I95" s="291">
        <v>0</v>
      </c>
      <c r="J95" s="291">
        <v>0</v>
      </c>
      <c r="K95" s="291">
        <v>0</v>
      </c>
      <c r="L95" s="291">
        <v>0</v>
      </c>
      <c r="M95" s="293">
        <v>60.882899999999999</v>
      </c>
      <c r="N95" s="293">
        <v>60.882899999999999</v>
      </c>
      <c r="O95" s="291">
        <v>0</v>
      </c>
      <c r="P95" s="291">
        <v>0</v>
      </c>
      <c r="Q95" s="291">
        <v>0</v>
      </c>
      <c r="R95" s="291">
        <v>0</v>
      </c>
      <c r="S95" s="291">
        <v>0</v>
      </c>
      <c r="T95" s="291">
        <v>0</v>
      </c>
      <c r="U95" s="291">
        <v>0</v>
      </c>
      <c r="V95" s="291">
        <v>0</v>
      </c>
      <c r="W95" s="291">
        <v>0</v>
      </c>
      <c r="X95" s="291">
        <v>0</v>
      </c>
      <c r="Y95" s="291">
        <v>0</v>
      </c>
      <c r="Z95" s="291">
        <v>0</v>
      </c>
      <c r="AA95" s="292"/>
      <c r="AB95" s="292"/>
      <c r="AC95" s="292"/>
      <c r="AD95" s="292"/>
      <c r="AE95" s="292"/>
      <c r="AF95" s="292" t="s">
        <v>1004</v>
      </c>
      <c r="AG95" s="292"/>
      <c r="AH95" s="292"/>
      <c r="AI95" s="292"/>
      <c r="AJ95" s="292"/>
      <c r="AK95" s="294">
        <v>60.88</v>
      </c>
      <c r="AL95" s="291">
        <v>0</v>
      </c>
    </row>
    <row r="96" spans="1:38" x14ac:dyDescent="0.25">
      <c r="A96" s="291">
        <v>95</v>
      </c>
      <c r="B96" s="292" t="s">
        <v>375</v>
      </c>
      <c r="C96" s="292" t="s">
        <v>1002</v>
      </c>
      <c r="D96" s="292"/>
      <c r="E96" s="292" t="s">
        <v>1096</v>
      </c>
      <c r="F96" s="291">
        <v>0</v>
      </c>
      <c r="G96" s="292" t="s">
        <v>1004</v>
      </c>
      <c r="H96" s="292"/>
      <c r="I96" s="291">
        <v>0</v>
      </c>
      <c r="J96" s="291">
        <v>0</v>
      </c>
      <c r="K96" s="291">
        <v>0</v>
      </c>
      <c r="L96" s="291">
        <v>0</v>
      </c>
      <c r="M96" s="293">
        <v>95.348799999999997</v>
      </c>
      <c r="N96" s="293">
        <v>95.348799999999997</v>
      </c>
      <c r="O96" s="291">
        <v>0</v>
      </c>
      <c r="P96" s="291">
        <v>0</v>
      </c>
      <c r="Q96" s="291">
        <v>0</v>
      </c>
      <c r="R96" s="291">
        <v>0</v>
      </c>
      <c r="S96" s="291">
        <v>0</v>
      </c>
      <c r="T96" s="291">
        <v>0</v>
      </c>
      <c r="U96" s="291">
        <v>0</v>
      </c>
      <c r="V96" s="291">
        <v>0</v>
      </c>
      <c r="W96" s="291">
        <v>0</v>
      </c>
      <c r="X96" s="291">
        <v>0</v>
      </c>
      <c r="Y96" s="291">
        <v>0</v>
      </c>
      <c r="Z96" s="291">
        <v>0</v>
      </c>
      <c r="AA96" s="292"/>
      <c r="AB96" s="292"/>
      <c r="AC96" s="292"/>
      <c r="AD96" s="292"/>
      <c r="AE96" s="292"/>
      <c r="AF96" s="292" t="s">
        <v>1004</v>
      </c>
      <c r="AG96" s="292"/>
      <c r="AH96" s="292"/>
      <c r="AI96" s="292"/>
      <c r="AJ96" s="292"/>
      <c r="AK96" s="294">
        <v>100</v>
      </c>
      <c r="AL96" s="291">
        <v>0</v>
      </c>
    </row>
    <row r="97" spans="1:38" x14ac:dyDescent="0.25">
      <c r="A97" s="291">
        <v>96</v>
      </c>
      <c r="B97" s="292" t="s">
        <v>651</v>
      </c>
      <c r="C97" s="292" t="s">
        <v>1002</v>
      </c>
      <c r="D97" s="292"/>
      <c r="E97" s="292" t="s">
        <v>1304</v>
      </c>
      <c r="F97" s="291">
        <v>0</v>
      </c>
      <c r="G97" s="292" t="s">
        <v>1004</v>
      </c>
      <c r="H97" s="292"/>
      <c r="I97" s="291">
        <v>0</v>
      </c>
      <c r="J97" s="291">
        <v>0</v>
      </c>
      <c r="K97" s="291">
        <v>0</v>
      </c>
      <c r="L97" s="291">
        <v>0</v>
      </c>
      <c r="M97" s="293">
        <v>98.535499999999999</v>
      </c>
      <c r="N97" s="293">
        <v>98.535499999999999</v>
      </c>
      <c r="O97" s="291">
        <v>0</v>
      </c>
      <c r="P97" s="291">
        <v>0</v>
      </c>
      <c r="Q97" s="291">
        <v>0</v>
      </c>
      <c r="R97" s="291">
        <v>0</v>
      </c>
      <c r="S97" s="291">
        <v>0</v>
      </c>
      <c r="T97" s="291">
        <v>0</v>
      </c>
      <c r="U97" s="291">
        <v>0</v>
      </c>
      <c r="V97" s="291">
        <v>0</v>
      </c>
      <c r="W97" s="291">
        <v>0</v>
      </c>
      <c r="X97" s="291">
        <v>0</v>
      </c>
      <c r="Y97" s="291">
        <v>0</v>
      </c>
      <c r="Z97" s="291">
        <v>0</v>
      </c>
      <c r="AA97" s="292"/>
      <c r="AB97" s="292"/>
      <c r="AC97" s="292"/>
      <c r="AD97" s="292"/>
      <c r="AE97" s="292"/>
      <c r="AF97" s="292" t="s">
        <v>1004</v>
      </c>
      <c r="AG97" s="292"/>
      <c r="AH97" s="292"/>
      <c r="AI97" s="292"/>
      <c r="AJ97" s="292"/>
      <c r="AK97" s="294">
        <v>99.77</v>
      </c>
      <c r="AL97" s="291">
        <v>0</v>
      </c>
    </row>
    <row r="98" spans="1:38" x14ac:dyDescent="0.25">
      <c r="A98" s="291">
        <v>97</v>
      </c>
      <c r="B98" s="292" t="s">
        <v>135</v>
      </c>
      <c r="C98" s="292" t="s">
        <v>1002</v>
      </c>
      <c r="D98" s="292"/>
      <c r="E98" s="292" t="s">
        <v>1097</v>
      </c>
      <c r="F98" s="291">
        <v>0</v>
      </c>
      <c r="G98" s="292" t="s">
        <v>1004</v>
      </c>
      <c r="H98" s="292"/>
      <c r="I98" s="291">
        <v>0</v>
      </c>
      <c r="J98" s="291">
        <v>0</v>
      </c>
      <c r="K98" s="291">
        <v>0</v>
      </c>
      <c r="L98" s="291">
        <v>0</v>
      </c>
      <c r="M98" s="293">
        <v>93.371300000000005</v>
      </c>
      <c r="N98" s="293">
        <v>93.371300000000005</v>
      </c>
      <c r="O98" s="291">
        <v>0</v>
      </c>
      <c r="P98" s="291">
        <v>0</v>
      </c>
      <c r="Q98" s="291">
        <v>0</v>
      </c>
      <c r="R98" s="291">
        <v>0</v>
      </c>
      <c r="S98" s="291">
        <v>0</v>
      </c>
      <c r="T98" s="291">
        <v>0</v>
      </c>
      <c r="U98" s="291">
        <v>0</v>
      </c>
      <c r="V98" s="291">
        <v>0</v>
      </c>
      <c r="W98" s="291">
        <v>0</v>
      </c>
      <c r="X98" s="291">
        <v>0</v>
      </c>
      <c r="Y98" s="291">
        <v>0</v>
      </c>
      <c r="Z98" s="291">
        <v>0</v>
      </c>
      <c r="AA98" s="292"/>
      <c r="AB98" s="292"/>
      <c r="AC98" s="292"/>
      <c r="AD98" s="292"/>
      <c r="AE98" s="292"/>
      <c r="AF98" s="292" t="s">
        <v>1004</v>
      </c>
      <c r="AG98" s="292"/>
      <c r="AH98" s="292"/>
      <c r="AI98" s="292"/>
      <c r="AJ98" s="292"/>
      <c r="AK98" s="294">
        <v>94.54</v>
      </c>
      <c r="AL98" s="291">
        <v>0</v>
      </c>
    </row>
    <row r="99" spans="1:38" x14ac:dyDescent="0.25">
      <c r="A99" s="291">
        <v>98</v>
      </c>
      <c r="B99" s="292" t="s">
        <v>360</v>
      </c>
      <c r="C99" s="292" t="s">
        <v>1002</v>
      </c>
      <c r="D99" s="292"/>
      <c r="E99" s="292" t="s">
        <v>1098</v>
      </c>
      <c r="F99" s="291">
        <v>0</v>
      </c>
      <c r="G99" s="292" t="s">
        <v>1004</v>
      </c>
      <c r="H99" s="292"/>
      <c r="I99" s="291">
        <v>0</v>
      </c>
      <c r="J99" s="291">
        <v>0</v>
      </c>
      <c r="K99" s="291">
        <v>0</v>
      </c>
      <c r="L99" s="291">
        <v>0</v>
      </c>
      <c r="M99" s="293">
        <v>100</v>
      </c>
      <c r="N99" s="293">
        <v>100</v>
      </c>
      <c r="O99" s="291">
        <v>0</v>
      </c>
      <c r="P99" s="291">
        <v>0</v>
      </c>
      <c r="Q99" s="291">
        <v>0</v>
      </c>
      <c r="R99" s="291">
        <v>0</v>
      </c>
      <c r="S99" s="291">
        <v>0</v>
      </c>
      <c r="T99" s="291">
        <v>0</v>
      </c>
      <c r="U99" s="291">
        <v>0</v>
      </c>
      <c r="V99" s="291">
        <v>0</v>
      </c>
      <c r="W99" s="291">
        <v>0</v>
      </c>
      <c r="X99" s="291">
        <v>0</v>
      </c>
      <c r="Y99" s="291">
        <v>0</v>
      </c>
      <c r="Z99" s="291">
        <v>0</v>
      </c>
      <c r="AA99" s="292"/>
      <c r="AB99" s="292"/>
      <c r="AC99" s="292"/>
      <c r="AD99" s="292"/>
      <c r="AE99" s="292"/>
      <c r="AF99" s="292" t="s">
        <v>1004</v>
      </c>
      <c r="AG99" s="292"/>
      <c r="AH99" s="292"/>
      <c r="AI99" s="292"/>
      <c r="AJ99" s="292"/>
      <c r="AK99" s="294">
        <v>100</v>
      </c>
      <c r="AL99" s="291">
        <v>0</v>
      </c>
    </row>
    <row r="100" spans="1:38" x14ac:dyDescent="0.25">
      <c r="A100" s="291">
        <v>99</v>
      </c>
      <c r="B100" s="292" t="s">
        <v>137</v>
      </c>
      <c r="C100" s="292" t="s">
        <v>1002</v>
      </c>
      <c r="D100" s="292"/>
      <c r="E100" s="292" t="s">
        <v>1099</v>
      </c>
      <c r="F100" s="291">
        <v>0</v>
      </c>
      <c r="G100" s="292" t="s">
        <v>1004</v>
      </c>
      <c r="H100" s="292"/>
      <c r="I100" s="291">
        <v>0</v>
      </c>
      <c r="J100" s="291">
        <v>0</v>
      </c>
      <c r="K100" s="291">
        <v>0</v>
      </c>
      <c r="L100" s="291">
        <v>0</v>
      </c>
      <c r="M100" s="293">
        <v>100</v>
      </c>
      <c r="N100" s="293">
        <v>100</v>
      </c>
      <c r="O100" s="291">
        <v>0</v>
      </c>
      <c r="P100" s="291">
        <v>0</v>
      </c>
      <c r="Q100" s="291">
        <v>0</v>
      </c>
      <c r="R100" s="291">
        <v>0</v>
      </c>
      <c r="S100" s="291">
        <v>0</v>
      </c>
      <c r="T100" s="291">
        <v>0</v>
      </c>
      <c r="U100" s="291">
        <v>0</v>
      </c>
      <c r="V100" s="291">
        <v>0</v>
      </c>
      <c r="W100" s="291">
        <v>0</v>
      </c>
      <c r="X100" s="291">
        <v>0</v>
      </c>
      <c r="Y100" s="291">
        <v>0</v>
      </c>
      <c r="Z100" s="291">
        <v>0</v>
      </c>
      <c r="AA100" s="292"/>
      <c r="AB100" s="292"/>
      <c r="AC100" s="292"/>
      <c r="AD100" s="292"/>
      <c r="AE100" s="292"/>
      <c r="AF100" s="292" t="s">
        <v>1004</v>
      </c>
      <c r="AG100" s="292"/>
      <c r="AH100" s="292"/>
      <c r="AI100" s="292"/>
      <c r="AJ100" s="292"/>
      <c r="AK100" s="294">
        <v>100</v>
      </c>
      <c r="AL100" s="291">
        <v>0</v>
      </c>
    </row>
    <row r="101" spans="1:38" x14ac:dyDescent="0.25">
      <c r="A101" s="291">
        <v>100</v>
      </c>
      <c r="B101" s="292" t="s">
        <v>787</v>
      </c>
      <c r="C101" s="292" t="s">
        <v>1002</v>
      </c>
      <c r="D101" s="292"/>
      <c r="E101" s="292" t="s">
        <v>1100</v>
      </c>
      <c r="F101" s="291">
        <v>0</v>
      </c>
      <c r="G101" s="292" t="s">
        <v>1004</v>
      </c>
      <c r="H101" s="292"/>
      <c r="I101" s="291">
        <v>0</v>
      </c>
      <c r="J101" s="291">
        <v>0</v>
      </c>
      <c r="K101" s="291">
        <v>0</v>
      </c>
      <c r="L101" s="291">
        <v>0</v>
      </c>
      <c r="M101" s="293">
        <v>100</v>
      </c>
      <c r="N101" s="293">
        <v>100</v>
      </c>
      <c r="O101" s="291">
        <v>0</v>
      </c>
      <c r="P101" s="291">
        <v>0</v>
      </c>
      <c r="Q101" s="291">
        <v>0</v>
      </c>
      <c r="R101" s="291">
        <v>0</v>
      </c>
      <c r="S101" s="291">
        <v>0</v>
      </c>
      <c r="T101" s="291">
        <v>0</v>
      </c>
      <c r="U101" s="291">
        <v>0</v>
      </c>
      <c r="V101" s="291">
        <v>0</v>
      </c>
      <c r="W101" s="291">
        <v>0</v>
      </c>
      <c r="X101" s="291">
        <v>0</v>
      </c>
      <c r="Y101" s="291">
        <v>0</v>
      </c>
      <c r="Z101" s="291">
        <v>0</v>
      </c>
      <c r="AA101" s="292"/>
      <c r="AB101" s="292"/>
      <c r="AC101" s="292"/>
      <c r="AD101" s="292"/>
      <c r="AE101" s="292"/>
      <c r="AF101" s="292" t="s">
        <v>1004</v>
      </c>
      <c r="AG101" s="292"/>
      <c r="AH101" s="292"/>
      <c r="AI101" s="292"/>
      <c r="AJ101" s="292"/>
      <c r="AK101" s="294">
        <v>100</v>
      </c>
      <c r="AL101" s="291">
        <v>0</v>
      </c>
    </row>
    <row r="102" spans="1:38" x14ac:dyDescent="0.25">
      <c r="A102" s="291">
        <v>101</v>
      </c>
      <c r="B102" s="292" t="s">
        <v>429</v>
      </c>
      <c r="C102" s="292" t="s">
        <v>1002</v>
      </c>
      <c r="D102" s="292"/>
      <c r="E102" s="292" t="s">
        <v>1101</v>
      </c>
      <c r="F102" s="291">
        <v>0</v>
      </c>
      <c r="G102" s="292" t="s">
        <v>1004</v>
      </c>
      <c r="H102" s="292"/>
      <c r="I102" s="291">
        <v>0</v>
      </c>
      <c r="J102" s="291">
        <v>0</v>
      </c>
      <c r="K102" s="291">
        <v>0</v>
      </c>
      <c r="L102" s="291">
        <v>0</v>
      </c>
      <c r="M102" s="293">
        <v>100</v>
      </c>
      <c r="N102" s="293">
        <v>100</v>
      </c>
      <c r="O102" s="291">
        <v>0</v>
      </c>
      <c r="P102" s="291">
        <v>0</v>
      </c>
      <c r="Q102" s="291">
        <v>0</v>
      </c>
      <c r="R102" s="291">
        <v>0</v>
      </c>
      <c r="S102" s="291">
        <v>0</v>
      </c>
      <c r="T102" s="291">
        <v>0</v>
      </c>
      <c r="U102" s="291">
        <v>0</v>
      </c>
      <c r="V102" s="291">
        <v>0</v>
      </c>
      <c r="W102" s="291">
        <v>0</v>
      </c>
      <c r="X102" s="291">
        <v>0</v>
      </c>
      <c r="Y102" s="291">
        <v>0</v>
      </c>
      <c r="Z102" s="291">
        <v>0</v>
      </c>
      <c r="AA102" s="292"/>
      <c r="AB102" s="292"/>
      <c r="AC102" s="292"/>
      <c r="AD102" s="292"/>
      <c r="AE102" s="292"/>
      <c r="AF102" s="292" t="s">
        <v>1004</v>
      </c>
      <c r="AG102" s="292"/>
      <c r="AH102" s="292"/>
      <c r="AI102" s="292"/>
      <c r="AJ102" s="292"/>
      <c r="AK102" s="294">
        <v>100</v>
      </c>
      <c r="AL102" s="291">
        <v>0</v>
      </c>
    </row>
    <row r="103" spans="1:38" x14ac:dyDescent="0.25">
      <c r="A103" s="291">
        <v>102</v>
      </c>
      <c r="B103" s="292" t="s">
        <v>139</v>
      </c>
      <c r="C103" s="292" t="s">
        <v>1002</v>
      </c>
      <c r="D103" s="292"/>
      <c r="E103" s="292" t="s">
        <v>1102</v>
      </c>
      <c r="F103" s="291">
        <v>0</v>
      </c>
      <c r="G103" s="292" t="s">
        <v>1004</v>
      </c>
      <c r="H103" s="292"/>
      <c r="I103" s="291">
        <v>0</v>
      </c>
      <c r="J103" s="291">
        <v>0</v>
      </c>
      <c r="K103" s="291">
        <v>0</v>
      </c>
      <c r="L103" s="291">
        <v>0</v>
      </c>
      <c r="M103" s="293">
        <v>98.763800000000003</v>
      </c>
      <c r="N103" s="293">
        <v>98.763800000000003</v>
      </c>
      <c r="O103" s="291">
        <v>0</v>
      </c>
      <c r="P103" s="291">
        <v>0</v>
      </c>
      <c r="Q103" s="291">
        <v>0</v>
      </c>
      <c r="R103" s="291">
        <v>0</v>
      </c>
      <c r="S103" s="291">
        <v>0</v>
      </c>
      <c r="T103" s="291">
        <v>0</v>
      </c>
      <c r="U103" s="291">
        <v>0</v>
      </c>
      <c r="V103" s="291">
        <v>0</v>
      </c>
      <c r="W103" s="291">
        <v>0</v>
      </c>
      <c r="X103" s="291">
        <v>0</v>
      </c>
      <c r="Y103" s="291">
        <v>0</v>
      </c>
      <c r="Z103" s="291">
        <v>0</v>
      </c>
      <c r="AA103" s="292"/>
      <c r="AB103" s="292"/>
      <c r="AC103" s="292"/>
      <c r="AD103" s="292"/>
      <c r="AE103" s="292"/>
      <c r="AF103" s="292" t="s">
        <v>1004</v>
      </c>
      <c r="AG103" s="292"/>
      <c r="AH103" s="292"/>
      <c r="AI103" s="292"/>
      <c r="AJ103" s="292"/>
      <c r="AK103" s="294">
        <v>100</v>
      </c>
      <c r="AL103" s="291">
        <v>0</v>
      </c>
    </row>
    <row r="104" spans="1:38" x14ac:dyDescent="0.25">
      <c r="A104" s="291">
        <v>103</v>
      </c>
      <c r="B104" s="292" t="s">
        <v>141</v>
      </c>
      <c r="C104" s="292" t="s">
        <v>1002</v>
      </c>
      <c r="D104" s="292"/>
      <c r="E104" s="292" t="s">
        <v>1103</v>
      </c>
      <c r="F104" s="291">
        <v>0</v>
      </c>
      <c r="G104" s="292" t="s">
        <v>1004</v>
      </c>
      <c r="H104" s="292"/>
      <c r="I104" s="291">
        <v>0</v>
      </c>
      <c r="J104" s="291">
        <v>0</v>
      </c>
      <c r="K104" s="291">
        <v>0</v>
      </c>
      <c r="L104" s="291">
        <v>0</v>
      </c>
      <c r="M104" s="293">
        <v>87.515100000000004</v>
      </c>
      <c r="N104" s="293">
        <v>87.515100000000004</v>
      </c>
      <c r="O104" s="291">
        <v>0</v>
      </c>
      <c r="P104" s="291">
        <v>0</v>
      </c>
      <c r="Q104" s="291">
        <v>0</v>
      </c>
      <c r="R104" s="291">
        <v>0</v>
      </c>
      <c r="S104" s="291">
        <v>0</v>
      </c>
      <c r="T104" s="291">
        <v>0</v>
      </c>
      <c r="U104" s="291">
        <v>0</v>
      </c>
      <c r="V104" s="291">
        <v>0</v>
      </c>
      <c r="W104" s="291">
        <v>0</v>
      </c>
      <c r="X104" s="291">
        <v>0</v>
      </c>
      <c r="Y104" s="291">
        <v>0</v>
      </c>
      <c r="Z104" s="291">
        <v>0</v>
      </c>
      <c r="AA104" s="292"/>
      <c r="AB104" s="292"/>
      <c r="AC104" s="292"/>
      <c r="AD104" s="292"/>
      <c r="AE104" s="292"/>
      <c r="AF104" s="292" t="s">
        <v>1004</v>
      </c>
      <c r="AG104" s="292"/>
      <c r="AH104" s="292"/>
      <c r="AI104" s="292"/>
      <c r="AJ104" s="292"/>
      <c r="AK104" s="294">
        <v>87.52</v>
      </c>
      <c r="AL104" s="291">
        <v>0</v>
      </c>
    </row>
    <row r="105" spans="1:38" x14ac:dyDescent="0.25">
      <c r="A105" s="291">
        <v>104</v>
      </c>
      <c r="B105" s="292" t="s">
        <v>145</v>
      </c>
      <c r="C105" s="292" t="s">
        <v>1002</v>
      </c>
      <c r="D105" s="292"/>
      <c r="E105" s="292" t="s">
        <v>1104</v>
      </c>
      <c r="F105" s="291">
        <v>0</v>
      </c>
      <c r="G105" s="292" t="s">
        <v>1004</v>
      </c>
      <c r="H105" s="292"/>
      <c r="I105" s="291">
        <v>0</v>
      </c>
      <c r="J105" s="291">
        <v>0</v>
      </c>
      <c r="K105" s="291">
        <v>0</v>
      </c>
      <c r="L105" s="291">
        <v>0</v>
      </c>
      <c r="M105" s="293">
        <v>87.787599999999998</v>
      </c>
      <c r="N105" s="293">
        <v>87.787599999999998</v>
      </c>
      <c r="O105" s="291">
        <v>0</v>
      </c>
      <c r="P105" s="291">
        <v>0</v>
      </c>
      <c r="Q105" s="291">
        <v>0</v>
      </c>
      <c r="R105" s="291">
        <v>0</v>
      </c>
      <c r="S105" s="291">
        <v>0</v>
      </c>
      <c r="T105" s="291">
        <v>0</v>
      </c>
      <c r="U105" s="291">
        <v>0</v>
      </c>
      <c r="V105" s="291">
        <v>0</v>
      </c>
      <c r="W105" s="291">
        <v>0</v>
      </c>
      <c r="X105" s="291">
        <v>0</v>
      </c>
      <c r="Y105" s="291">
        <v>0</v>
      </c>
      <c r="Z105" s="291">
        <v>0</v>
      </c>
      <c r="AA105" s="292"/>
      <c r="AB105" s="292"/>
      <c r="AC105" s="292"/>
      <c r="AD105" s="292"/>
      <c r="AE105" s="292"/>
      <c r="AF105" s="292" t="s">
        <v>1004</v>
      </c>
      <c r="AG105" s="292"/>
      <c r="AH105" s="292"/>
      <c r="AI105" s="292"/>
      <c r="AJ105" s="292"/>
      <c r="AK105" s="294">
        <v>100</v>
      </c>
      <c r="AL105" s="291">
        <v>0</v>
      </c>
    </row>
    <row r="106" spans="1:38" x14ac:dyDescent="0.25">
      <c r="A106" s="291">
        <v>105</v>
      </c>
      <c r="B106" s="292" t="s">
        <v>951</v>
      </c>
      <c r="C106" s="292" t="s">
        <v>1002</v>
      </c>
      <c r="D106" s="292"/>
      <c r="E106" s="292" t="s">
        <v>1105</v>
      </c>
      <c r="F106" s="291">
        <v>0</v>
      </c>
      <c r="G106" s="292" t="s">
        <v>1004</v>
      </c>
      <c r="H106" s="292"/>
      <c r="I106" s="291">
        <v>0</v>
      </c>
      <c r="J106" s="291">
        <v>0</v>
      </c>
      <c r="K106" s="291">
        <v>0</v>
      </c>
      <c r="L106" s="291">
        <v>0</v>
      </c>
      <c r="M106" s="293">
        <v>100</v>
      </c>
      <c r="N106" s="293">
        <v>100</v>
      </c>
      <c r="O106" s="291">
        <v>0</v>
      </c>
      <c r="P106" s="291">
        <v>0</v>
      </c>
      <c r="Q106" s="291">
        <v>0</v>
      </c>
      <c r="R106" s="291">
        <v>0</v>
      </c>
      <c r="S106" s="291">
        <v>0</v>
      </c>
      <c r="T106" s="291">
        <v>0</v>
      </c>
      <c r="U106" s="291">
        <v>0</v>
      </c>
      <c r="V106" s="291">
        <v>0</v>
      </c>
      <c r="W106" s="291">
        <v>0</v>
      </c>
      <c r="X106" s="291">
        <v>0</v>
      </c>
      <c r="Y106" s="291">
        <v>0</v>
      </c>
      <c r="Z106" s="291">
        <v>0</v>
      </c>
      <c r="AA106" s="292"/>
      <c r="AB106" s="292"/>
      <c r="AC106" s="292"/>
      <c r="AD106" s="292"/>
      <c r="AE106" s="292"/>
      <c r="AF106" s="292" t="s">
        <v>1004</v>
      </c>
      <c r="AG106" s="292"/>
      <c r="AH106" s="292"/>
      <c r="AI106" s="292"/>
      <c r="AJ106" s="292"/>
      <c r="AK106" s="294">
        <v>100</v>
      </c>
      <c r="AL106" s="291">
        <v>0</v>
      </c>
    </row>
    <row r="107" spans="1:38" x14ac:dyDescent="0.25">
      <c r="A107" s="291">
        <v>106</v>
      </c>
      <c r="B107" s="292" t="s">
        <v>952</v>
      </c>
      <c r="C107" s="292" t="s">
        <v>1002</v>
      </c>
      <c r="D107" s="292"/>
      <c r="E107" s="292" t="s">
        <v>1106</v>
      </c>
      <c r="F107" s="291">
        <v>0</v>
      </c>
      <c r="G107" s="292" t="s">
        <v>1004</v>
      </c>
      <c r="H107" s="292"/>
      <c r="I107" s="291">
        <v>0</v>
      </c>
      <c r="J107" s="291">
        <v>0</v>
      </c>
      <c r="K107" s="291">
        <v>0</v>
      </c>
      <c r="L107" s="291">
        <v>0</v>
      </c>
      <c r="M107" s="293">
        <v>100</v>
      </c>
      <c r="N107" s="293">
        <v>100</v>
      </c>
      <c r="O107" s="291">
        <v>0</v>
      </c>
      <c r="P107" s="291">
        <v>0</v>
      </c>
      <c r="Q107" s="291">
        <v>0</v>
      </c>
      <c r="R107" s="291">
        <v>0</v>
      </c>
      <c r="S107" s="291">
        <v>0</v>
      </c>
      <c r="T107" s="291">
        <v>0</v>
      </c>
      <c r="U107" s="291">
        <v>0</v>
      </c>
      <c r="V107" s="291">
        <v>0</v>
      </c>
      <c r="W107" s="291">
        <v>0</v>
      </c>
      <c r="X107" s="291">
        <v>0</v>
      </c>
      <c r="Y107" s="291">
        <v>0</v>
      </c>
      <c r="Z107" s="291">
        <v>0</v>
      </c>
      <c r="AA107" s="292"/>
      <c r="AB107" s="292"/>
      <c r="AC107" s="292"/>
      <c r="AD107" s="292"/>
      <c r="AE107" s="292"/>
      <c r="AF107" s="292" t="s">
        <v>1004</v>
      </c>
      <c r="AG107" s="292"/>
      <c r="AH107" s="292"/>
      <c r="AI107" s="292"/>
      <c r="AJ107" s="292"/>
      <c r="AK107" s="294">
        <v>100</v>
      </c>
      <c r="AL107" s="291">
        <v>0</v>
      </c>
    </row>
    <row r="108" spans="1:38" x14ac:dyDescent="0.25">
      <c r="A108" s="291">
        <v>107</v>
      </c>
      <c r="B108" s="292" t="s">
        <v>147</v>
      </c>
      <c r="C108" s="292" t="s">
        <v>1002</v>
      </c>
      <c r="D108" s="292"/>
      <c r="E108" s="292" t="s">
        <v>1107</v>
      </c>
      <c r="F108" s="291">
        <v>0</v>
      </c>
      <c r="G108" s="292" t="s">
        <v>1004</v>
      </c>
      <c r="H108" s="292"/>
      <c r="I108" s="291">
        <v>0</v>
      </c>
      <c r="J108" s="291">
        <v>0</v>
      </c>
      <c r="K108" s="291">
        <v>0</v>
      </c>
      <c r="L108" s="291">
        <v>0</v>
      </c>
      <c r="M108" s="293">
        <v>100</v>
      </c>
      <c r="N108" s="293">
        <v>100</v>
      </c>
      <c r="O108" s="291">
        <v>0</v>
      </c>
      <c r="P108" s="291">
        <v>0</v>
      </c>
      <c r="Q108" s="291">
        <v>0</v>
      </c>
      <c r="R108" s="291">
        <v>0</v>
      </c>
      <c r="S108" s="291">
        <v>0</v>
      </c>
      <c r="T108" s="291">
        <v>0</v>
      </c>
      <c r="U108" s="291">
        <v>0</v>
      </c>
      <c r="V108" s="291">
        <v>0</v>
      </c>
      <c r="W108" s="291">
        <v>0</v>
      </c>
      <c r="X108" s="291">
        <v>0</v>
      </c>
      <c r="Y108" s="291">
        <v>0</v>
      </c>
      <c r="Z108" s="291">
        <v>0</v>
      </c>
      <c r="AA108" s="292"/>
      <c r="AB108" s="292"/>
      <c r="AC108" s="292"/>
      <c r="AD108" s="292"/>
      <c r="AE108" s="292"/>
      <c r="AF108" s="292" t="s">
        <v>1004</v>
      </c>
      <c r="AG108" s="292"/>
      <c r="AH108" s="292"/>
      <c r="AI108" s="292"/>
      <c r="AJ108" s="292"/>
      <c r="AK108" s="294">
        <v>100</v>
      </c>
      <c r="AL108" s="291">
        <v>0</v>
      </c>
    </row>
    <row r="109" spans="1:38" x14ac:dyDescent="0.25">
      <c r="A109" s="291">
        <v>108</v>
      </c>
      <c r="B109" s="292" t="s">
        <v>966</v>
      </c>
      <c r="C109" s="292" t="s">
        <v>1031</v>
      </c>
      <c r="D109" s="292"/>
      <c r="E109" s="292" t="s">
        <v>1146</v>
      </c>
      <c r="F109" s="291">
        <v>0</v>
      </c>
      <c r="G109" s="292" t="s">
        <v>1004</v>
      </c>
      <c r="H109" s="292"/>
      <c r="I109" s="291">
        <v>0</v>
      </c>
      <c r="J109" s="291">
        <v>0</v>
      </c>
      <c r="K109" s="291">
        <v>0</v>
      </c>
      <c r="L109" s="291">
        <v>0</v>
      </c>
      <c r="M109" s="293">
        <v>39.4026</v>
      </c>
      <c r="N109" s="293">
        <v>39.4026</v>
      </c>
      <c r="O109" s="291">
        <v>0</v>
      </c>
      <c r="P109" s="291">
        <v>0</v>
      </c>
      <c r="Q109" s="291">
        <v>0</v>
      </c>
      <c r="R109" s="291">
        <v>0</v>
      </c>
      <c r="S109" s="291">
        <v>0</v>
      </c>
      <c r="T109" s="291">
        <v>0</v>
      </c>
      <c r="U109" s="291">
        <v>0</v>
      </c>
      <c r="V109" s="291">
        <v>0</v>
      </c>
      <c r="W109" s="291">
        <v>0</v>
      </c>
      <c r="X109" s="291">
        <v>0</v>
      </c>
      <c r="Y109" s="291">
        <v>0</v>
      </c>
      <c r="Z109" s="291">
        <v>0</v>
      </c>
      <c r="AA109" s="292"/>
      <c r="AB109" s="292"/>
      <c r="AC109" s="292"/>
      <c r="AD109" s="292"/>
      <c r="AE109" s="292"/>
      <c r="AF109" s="292" t="s">
        <v>1004</v>
      </c>
      <c r="AG109" s="292"/>
      <c r="AH109" s="292"/>
      <c r="AI109" s="292"/>
      <c r="AJ109" s="292"/>
      <c r="AK109" s="294">
        <v>51</v>
      </c>
      <c r="AL109" s="291">
        <v>0</v>
      </c>
    </row>
    <row r="110" spans="1:38" x14ac:dyDescent="0.25">
      <c r="A110" s="291">
        <v>109</v>
      </c>
      <c r="B110" s="292" t="s">
        <v>149</v>
      </c>
      <c r="C110" s="292" t="s">
        <v>1002</v>
      </c>
      <c r="D110" s="292"/>
      <c r="E110" s="292" t="s">
        <v>1108</v>
      </c>
      <c r="F110" s="291">
        <v>0</v>
      </c>
      <c r="G110" s="292" t="s">
        <v>1004</v>
      </c>
      <c r="H110" s="292"/>
      <c r="I110" s="291">
        <v>0</v>
      </c>
      <c r="J110" s="291">
        <v>0</v>
      </c>
      <c r="K110" s="291">
        <v>0</v>
      </c>
      <c r="L110" s="291">
        <v>0</v>
      </c>
      <c r="M110" s="293">
        <v>100</v>
      </c>
      <c r="N110" s="293">
        <v>100</v>
      </c>
      <c r="O110" s="291">
        <v>0</v>
      </c>
      <c r="P110" s="291">
        <v>0</v>
      </c>
      <c r="Q110" s="291">
        <v>0</v>
      </c>
      <c r="R110" s="291">
        <v>0</v>
      </c>
      <c r="S110" s="291">
        <v>0</v>
      </c>
      <c r="T110" s="291">
        <v>0</v>
      </c>
      <c r="U110" s="291">
        <v>0</v>
      </c>
      <c r="V110" s="291">
        <v>0</v>
      </c>
      <c r="W110" s="291">
        <v>0</v>
      </c>
      <c r="X110" s="291">
        <v>0</v>
      </c>
      <c r="Y110" s="291">
        <v>0</v>
      </c>
      <c r="Z110" s="291">
        <v>0</v>
      </c>
      <c r="AA110" s="292"/>
      <c r="AB110" s="292"/>
      <c r="AC110" s="292"/>
      <c r="AD110" s="292"/>
      <c r="AE110" s="292"/>
      <c r="AF110" s="292" t="s">
        <v>1004</v>
      </c>
      <c r="AG110" s="292"/>
      <c r="AH110" s="292"/>
      <c r="AI110" s="292"/>
      <c r="AJ110" s="292"/>
      <c r="AK110" s="294">
        <v>100</v>
      </c>
      <c r="AL110" s="291">
        <v>0</v>
      </c>
    </row>
    <row r="111" spans="1:38" x14ac:dyDescent="0.25">
      <c r="A111" s="291">
        <v>110</v>
      </c>
      <c r="B111" s="292" t="s">
        <v>151</v>
      </c>
      <c r="C111" s="292" t="s">
        <v>1002</v>
      </c>
      <c r="D111" s="292"/>
      <c r="E111" s="292" t="s">
        <v>1109</v>
      </c>
      <c r="F111" s="291">
        <v>0</v>
      </c>
      <c r="G111" s="292" t="s">
        <v>1004</v>
      </c>
      <c r="H111" s="292"/>
      <c r="I111" s="291">
        <v>0</v>
      </c>
      <c r="J111" s="291">
        <v>0</v>
      </c>
      <c r="K111" s="291">
        <v>0</v>
      </c>
      <c r="L111" s="291">
        <v>0</v>
      </c>
      <c r="M111" s="293">
        <v>91.644900000000007</v>
      </c>
      <c r="N111" s="293">
        <v>91.644900000000007</v>
      </c>
      <c r="O111" s="291">
        <v>0</v>
      </c>
      <c r="P111" s="291">
        <v>0</v>
      </c>
      <c r="Q111" s="291">
        <v>0</v>
      </c>
      <c r="R111" s="291">
        <v>0</v>
      </c>
      <c r="S111" s="291">
        <v>0</v>
      </c>
      <c r="T111" s="291">
        <v>0</v>
      </c>
      <c r="U111" s="291">
        <v>0</v>
      </c>
      <c r="V111" s="291">
        <v>0</v>
      </c>
      <c r="W111" s="291">
        <v>0</v>
      </c>
      <c r="X111" s="291">
        <v>0</v>
      </c>
      <c r="Y111" s="291">
        <v>0</v>
      </c>
      <c r="Z111" s="291">
        <v>0</v>
      </c>
      <c r="AA111" s="292"/>
      <c r="AB111" s="292"/>
      <c r="AC111" s="292"/>
      <c r="AD111" s="292"/>
      <c r="AE111" s="292"/>
      <c r="AF111" s="292" t="s">
        <v>1004</v>
      </c>
      <c r="AG111" s="292"/>
      <c r="AH111" s="292"/>
      <c r="AI111" s="292"/>
      <c r="AJ111" s="292"/>
      <c r="AK111" s="294">
        <v>92.02</v>
      </c>
      <c r="AL111" s="291">
        <v>0</v>
      </c>
    </row>
    <row r="112" spans="1:38" x14ac:dyDescent="0.25">
      <c r="A112" s="291">
        <v>111</v>
      </c>
      <c r="B112" s="292" t="s">
        <v>405</v>
      </c>
      <c r="C112" s="292" t="s">
        <v>1002</v>
      </c>
      <c r="D112" s="292"/>
      <c r="E112" s="292" t="s">
        <v>1110</v>
      </c>
      <c r="F112" s="291">
        <v>0</v>
      </c>
      <c r="G112" s="292" t="s">
        <v>1004</v>
      </c>
      <c r="H112" s="292"/>
      <c r="I112" s="291">
        <v>0</v>
      </c>
      <c r="J112" s="291">
        <v>0</v>
      </c>
      <c r="K112" s="291">
        <v>0</v>
      </c>
      <c r="L112" s="291">
        <v>0</v>
      </c>
      <c r="M112" s="293">
        <v>100</v>
      </c>
      <c r="N112" s="293">
        <v>100</v>
      </c>
      <c r="O112" s="291">
        <v>0</v>
      </c>
      <c r="P112" s="291">
        <v>0</v>
      </c>
      <c r="Q112" s="291">
        <v>0</v>
      </c>
      <c r="R112" s="291">
        <v>0</v>
      </c>
      <c r="S112" s="291">
        <v>0</v>
      </c>
      <c r="T112" s="291">
        <v>0</v>
      </c>
      <c r="U112" s="291">
        <v>0</v>
      </c>
      <c r="V112" s="291">
        <v>0</v>
      </c>
      <c r="W112" s="291">
        <v>0</v>
      </c>
      <c r="X112" s="291">
        <v>0</v>
      </c>
      <c r="Y112" s="291">
        <v>0</v>
      </c>
      <c r="Z112" s="291">
        <v>0</v>
      </c>
      <c r="AA112" s="292"/>
      <c r="AB112" s="292"/>
      <c r="AC112" s="292"/>
      <c r="AD112" s="292"/>
      <c r="AE112" s="292"/>
      <c r="AF112" s="292" t="s">
        <v>1004</v>
      </c>
      <c r="AG112" s="292"/>
      <c r="AH112" s="292"/>
      <c r="AI112" s="292"/>
      <c r="AJ112" s="292"/>
      <c r="AK112" s="294">
        <v>100</v>
      </c>
      <c r="AL112" s="291">
        <v>0</v>
      </c>
    </row>
    <row r="113" spans="1:38" x14ac:dyDescent="0.25">
      <c r="A113" s="291">
        <v>112</v>
      </c>
      <c r="B113" s="292" t="s">
        <v>159</v>
      </c>
      <c r="C113" s="292" t="s">
        <v>1002</v>
      </c>
      <c r="D113" s="292"/>
      <c r="E113" s="292" t="s">
        <v>1111</v>
      </c>
      <c r="F113" s="291">
        <v>0</v>
      </c>
      <c r="G113" s="292" t="s">
        <v>1004</v>
      </c>
      <c r="H113" s="292"/>
      <c r="I113" s="291">
        <v>0</v>
      </c>
      <c r="J113" s="291">
        <v>0</v>
      </c>
      <c r="K113" s="291">
        <v>0</v>
      </c>
      <c r="L113" s="291">
        <v>0</v>
      </c>
      <c r="M113" s="293">
        <v>100</v>
      </c>
      <c r="N113" s="293">
        <v>100</v>
      </c>
      <c r="O113" s="291">
        <v>0</v>
      </c>
      <c r="P113" s="291">
        <v>0</v>
      </c>
      <c r="Q113" s="291">
        <v>0</v>
      </c>
      <c r="R113" s="291">
        <v>0</v>
      </c>
      <c r="S113" s="291">
        <v>0</v>
      </c>
      <c r="T113" s="291">
        <v>0</v>
      </c>
      <c r="U113" s="291">
        <v>0</v>
      </c>
      <c r="V113" s="291">
        <v>0</v>
      </c>
      <c r="W113" s="291">
        <v>0</v>
      </c>
      <c r="X113" s="291">
        <v>0</v>
      </c>
      <c r="Y113" s="291">
        <v>0</v>
      </c>
      <c r="Z113" s="291">
        <v>0</v>
      </c>
      <c r="AA113" s="292"/>
      <c r="AB113" s="292"/>
      <c r="AC113" s="292"/>
      <c r="AD113" s="292"/>
      <c r="AE113" s="292"/>
      <c r="AF113" s="292" t="s">
        <v>1004</v>
      </c>
      <c r="AG113" s="292"/>
      <c r="AH113" s="292"/>
      <c r="AI113" s="292"/>
      <c r="AJ113" s="292"/>
      <c r="AK113" s="294">
        <v>100</v>
      </c>
      <c r="AL113" s="291">
        <v>0</v>
      </c>
    </row>
    <row r="114" spans="1:38" x14ac:dyDescent="0.25">
      <c r="A114" s="291">
        <v>113</v>
      </c>
      <c r="B114" s="292" t="s">
        <v>953</v>
      </c>
      <c r="C114" s="292" t="s">
        <v>1002</v>
      </c>
      <c r="D114" s="292"/>
      <c r="E114" s="292" t="s">
        <v>1112</v>
      </c>
      <c r="F114" s="291">
        <v>0</v>
      </c>
      <c r="G114" s="292" t="s">
        <v>1004</v>
      </c>
      <c r="H114" s="292"/>
      <c r="I114" s="291">
        <v>0</v>
      </c>
      <c r="J114" s="291">
        <v>0</v>
      </c>
      <c r="K114" s="291">
        <v>0</v>
      </c>
      <c r="L114" s="291">
        <v>0</v>
      </c>
      <c r="M114" s="293">
        <v>100</v>
      </c>
      <c r="N114" s="293">
        <v>100</v>
      </c>
      <c r="O114" s="291">
        <v>0</v>
      </c>
      <c r="P114" s="291">
        <v>0</v>
      </c>
      <c r="Q114" s="291">
        <v>0</v>
      </c>
      <c r="R114" s="291">
        <v>0</v>
      </c>
      <c r="S114" s="291">
        <v>0</v>
      </c>
      <c r="T114" s="291">
        <v>0</v>
      </c>
      <c r="U114" s="291">
        <v>0</v>
      </c>
      <c r="V114" s="291">
        <v>0</v>
      </c>
      <c r="W114" s="291">
        <v>0</v>
      </c>
      <c r="X114" s="291">
        <v>0</v>
      </c>
      <c r="Y114" s="291">
        <v>0</v>
      </c>
      <c r="Z114" s="291">
        <v>0</v>
      </c>
      <c r="AA114" s="292"/>
      <c r="AB114" s="292"/>
      <c r="AC114" s="292"/>
      <c r="AD114" s="292"/>
      <c r="AE114" s="292"/>
      <c r="AF114" s="292" t="s">
        <v>1004</v>
      </c>
      <c r="AG114" s="292"/>
      <c r="AH114" s="292"/>
      <c r="AI114" s="292"/>
      <c r="AJ114" s="292"/>
      <c r="AK114" s="294">
        <v>100</v>
      </c>
      <c r="AL114" s="291">
        <v>0</v>
      </c>
    </row>
    <row r="115" spans="1:38" x14ac:dyDescent="0.25">
      <c r="A115" s="291">
        <v>114</v>
      </c>
      <c r="B115" s="292" t="s">
        <v>157</v>
      </c>
      <c r="C115" s="292" t="s">
        <v>1002</v>
      </c>
      <c r="D115" s="292"/>
      <c r="E115" s="292" t="s">
        <v>1113</v>
      </c>
      <c r="F115" s="291">
        <v>0</v>
      </c>
      <c r="G115" s="292" t="s">
        <v>1004</v>
      </c>
      <c r="H115" s="292"/>
      <c r="I115" s="291">
        <v>0</v>
      </c>
      <c r="J115" s="291">
        <v>0</v>
      </c>
      <c r="K115" s="291">
        <v>0</v>
      </c>
      <c r="L115" s="291">
        <v>0</v>
      </c>
      <c r="M115" s="293">
        <v>100</v>
      </c>
      <c r="N115" s="293">
        <v>100</v>
      </c>
      <c r="O115" s="291">
        <v>0</v>
      </c>
      <c r="P115" s="291">
        <v>0</v>
      </c>
      <c r="Q115" s="291">
        <v>0</v>
      </c>
      <c r="R115" s="291">
        <v>0</v>
      </c>
      <c r="S115" s="291">
        <v>0</v>
      </c>
      <c r="T115" s="291">
        <v>0</v>
      </c>
      <c r="U115" s="291">
        <v>0</v>
      </c>
      <c r="V115" s="291">
        <v>0</v>
      </c>
      <c r="W115" s="291">
        <v>0</v>
      </c>
      <c r="X115" s="291">
        <v>0</v>
      </c>
      <c r="Y115" s="291">
        <v>0</v>
      </c>
      <c r="Z115" s="291">
        <v>0</v>
      </c>
      <c r="AA115" s="292"/>
      <c r="AB115" s="292"/>
      <c r="AC115" s="292"/>
      <c r="AD115" s="292"/>
      <c r="AE115" s="292"/>
      <c r="AF115" s="292" t="s">
        <v>1004</v>
      </c>
      <c r="AG115" s="292"/>
      <c r="AH115" s="292"/>
      <c r="AI115" s="292"/>
      <c r="AJ115" s="292"/>
      <c r="AK115" s="294">
        <v>100</v>
      </c>
      <c r="AL115" s="291">
        <v>0</v>
      </c>
    </row>
    <row r="116" spans="1:38" x14ac:dyDescent="0.25">
      <c r="A116" s="291">
        <v>115</v>
      </c>
      <c r="B116" s="292" t="s">
        <v>394</v>
      </c>
      <c r="C116" s="292" t="s">
        <v>1002</v>
      </c>
      <c r="D116" s="292"/>
      <c r="E116" s="292" t="s">
        <v>1114</v>
      </c>
      <c r="F116" s="291">
        <v>0</v>
      </c>
      <c r="G116" s="292" t="s">
        <v>1004</v>
      </c>
      <c r="H116" s="292"/>
      <c r="I116" s="291">
        <v>0</v>
      </c>
      <c r="J116" s="291">
        <v>0</v>
      </c>
      <c r="K116" s="291">
        <v>0</v>
      </c>
      <c r="L116" s="291">
        <v>0</v>
      </c>
      <c r="M116" s="293">
        <v>100</v>
      </c>
      <c r="N116" s="293">
        <v>100</v>
      </c>
      <c r="O116" s="291">
        <v>0</v>
      </c>
      <c r="P116" s="291">
        <v>0</v>
      </c>
      <c r="Q116" s="291">
        <v>0</v>
      </c>
      <c r="R116" s="291">
        <v>0</v>
      </c>
      <c r="S116" s="291">
        <v>0</v>
      </c>
      <c r="T116" s="291">
        <v>0</v>
      </c>
      <c r="U116" s="291">
        <v>0</v>
      </c>
      <c r="V116" s="291">
        <v>0</v>
      </c>
      <c r="W116" s="291">
        <v>0</v>
      </c>
      <c r="X116" s="291">
        <v>0</v>
      </c>
      <c r="Y116" s="291">
        <v>0</v>
      </c>
      <c r="Z116" s="291">
        <v>0</v>
      </c>
      <c r="AA116" s="292"/>
      <c r="AB116" s="292"/>
      <c r="AC116" s="292"/>
      <c r="AD116" s="292"/>
      <c r="AE116" s="292"/>
      <c r="AF116" s="292" t="s">
        <v>1004</v>
      </c>
      <c r="AG116" s="292"/>
      <c r="AH116" s="292"/>
      <c r="AI116" s="292"/>
      <c r="AJ116" s="292"/>
      <c r="AK116" s="294">
        <v>100</v>
      </c>
      <c r="AL116" s="291">
        <v>0</v>
      </c>
    </row>
    <row r="117" spans="1:38" x14ac:dyDescent="0.25">
      <c r="A117" s="291">
        <v>116</v>
      </c>
      <c r="B117" s="292" t="s">
        <v>408</v>
      </c>
      <c r="C117" s="292" t="s">
        <v>1002</v>
      </c>
      <c r="D117" s="292"/>
      <c r="E117" s="292" t="s">
        <v>1115</v>
      </c>
      <c r="F117" s="291">
        <v>0</v>
      </c>
      <c r="G117" s="292" t="s">
        <v>1004</v>
      </c>
      <c r="H117" s="292"/>
      <c r="I117" s="291">
        <v>0</v>
      </c>
      <c r="J117" s="291">
        <v>0</v>
      </c>
      <c r="K117" s="291">
        <v>0</v>
      </c>
      <c r="L117" s="291">
        <v>0</v>
      </c>
      <c r="M117" s="293">
        <v>100</v>
      </c>
      <c r="N117" s="293">
        <v>100</v>
      </c>
      <c r="O117" s="291">
        <v>0</v>
      </c>
      <c r="P117" s="291">
        <v>0</v>
      </c>
      <c r="Q117" s="291">
        <v>0</v>
      </c>
      <c r="R117" s="291">
        <v>0</v>
      </c>
      <c r="S117" s="291">
        <v>0</v>
      </c>
      <c r="T117" s="291">
        <v>0</v>
      </c>
      <c r="U117" s="291">
        <v>0</v>
      </c>
      <c r="V117" s="291">
        <v>0</v>
      </c>
      <c r="W117" s="291">
        <v>0</v>
      </c>
      <c r="X117" s="291">
        <v>0</v>
      </c>
      <c r="Y117" s="291">
        <v>0</v>
      </c>
      <c r="Z117" s="291">
        <v>0</v>
      </c>
      <c r="AA117" s="292"/>
      <c r="AB117" s="292"/>
      <c r="AC117" s="292"/>
      <c r="AD117" s="292"/>
      <c r="AE117" s="292"/>
      <c r="AF117" s="292" t="s">
        <v>1004</v>
      </c>
      <c r="AG117" s="292"/>
      <c r="AH117" s="292"/>
      <c r="AI117" s="292"/>
      <c r="AJ117" s="292"/>
      <c r="AK117" s="294">
        <v>100</v>
      </c>
      <c r="AL117" s="291">
        <v>0</v>
      </c>
    </row>
    <row r="118" spans="1:38" x14ac:dyDescent="0.25">
      <c r="A118" s="291">
        <v>117</v>
      </c>
      <c r="B118" s="292" t="s">
        <v>161</v>
      </c>
      <c r="C118" s="292" t="s">
        <v>1002</v>
      </c>
      <c r="D118" s="292"/>
      <c r="E118" s="292" t="s">
        <v>1116</v>
      </c>
      <c r="F118" s="291">
        <v>0</v>
      </c>
      <c r="G118" s="292" t="s">
        <v>1004</v>
      </c>
      <c r="H118" s="292"/>
      <c r="I118" s="291">
        <v>0</v>
      </c>
      <c r="J118" s="291">
        <v>0</v>
      </c>
      <c r="K118" s="291">
        <v>0</v>
      </c>
      <c r="L118" s="291">
        <v>0</v>
      </c>
      <c r="M118" s="293">
        <v>95.441100000000006</v>
      </c>
      <c r="N118" s="293">
        <v>95.441100000000006</v>
      </c>
      <c r="O118" s="291">
        <v>0</v>
      </c>
      <c r="P118" s="291">
        <v>0</v>
      </c>
      <c r="Q118" s="291">
        <v>0</v>
      </c>
      <c r="R118" s="291">
        <v>0</v>
      </c>
      <c r="S118" s="291">
        <v>0</v>
      </c>
      <c r="T118" s="291">
        <v>0</v>
      </c>
      <c r="U118" s="291">
        <v>0</v>
      </c>
      <c r="V118" s="291">
        <v>0</v>
      </c>
      <c r="W118" s="291">
        <v>0</v>
      </c>
      <c r="X118" s="291">
        <v>0</v>
      </c>
      <c r="Y118" s="291">
        <v>0</v>
      </c>
      <c r="Z118" s="291">
        <v>0</v>
      </c>
      <c r="AA118" s="292"/>
      <c r="AB118" s="292"/>
      <c r="AC118" s="292"/>
      <c r="AD118" s="292"/>
      <c r="AE118" s="292"/>
      <c r="AF118" s="292" t="s">
        <v>1004</v>
      </c>
      <c r="AG118" s="292"/>
      <c r="AH118" s="292"/>
      <c r="AI118" s="292"/>
      <c r="AJ118" s="292"/>
      <c r="AK118" s="294">
        <v>95.44</v>
      </c>
      <c r="AL118" s="291">
        <v>0</v>
      </c>
    </row>
    <row r="119" spans="1:38" x14ac:dyDescent="0.25">
      <c r="A119" s="291">
        <v>118</v>
      </c>
      <c r="B119" s="292" t="s">
        <v>167</v>
      </c>
      <c r="C119" s="292" t="s">
        <v>1002</v>
      </c>
      <c r="D119" s="292"/>
      <c r="E119" s="292" t="s">
        <v>1117</v>
      </c>
      <c r="F119" s="291">
        <v>0</v>
      </c>
      <c r="G119" s="292" t="s">
        <v>1004</v>
      </c>
      <c r="H119" s="292"/>
      <c r="I119" s="291">
        <v>0</v>
      </c>
      <c r="J119" s="291">
        <v>0</v>
      </c>
      <c r="K119" s="291">
        <v>0</v>
      </c>
      <c r="L119" s="291">
        <v>0</v>
      </c>
      <c r="M119" s="293">
        <v>100</v>
      </c>
      <c r="N119" s="293">
        <v>100</v>
      </c>
      <c r="O119" s="291">
        <v>0</v>
      </c>
      <c r="P119" s="291">
        <v>0</v>
      </c>
      <c r="Q119" s="291">
        <v>0</v>
      </c>
      <c r="R119" s="291">
        <v>0</v>
      </c>
      <c r="S119" s="291">
        <v>0</v>
      </c>
      <c r="T119" s="291">
        <v>0</v>
      </c>
      <c r="U119" s="291">
        <v>0</v>
      </c>
      <c r="V119" s="291">
        <v>0</v>
      </c>
      <c r="W119" s="291">
        <v>0</v>
      </c>
      <c r="X119" s="291">
        <v>0</v>
      </c>
      <c r="Y119" s="291">
        <v>0</v>
      </c>
      <c r="Z119" s="291">
        <v>0</v>
      </c>
      <c r="AA119" s="292"/>
      <c r="AB119" s="292"/>
      <c r="AC119" s="292"/>
      <c r="AD119" s="292"/>
      <c r="AE119" s="292"/>
      <c r="AF119" s="292" t="s">
        <v>1004</v>
      </c>
      <c r="AG119" s="292"/>
      <c r="AH119" s="292"/>
      <c r="AI119" s="292"/>
      <c r="AJ119" s="292"/>
      <c r="AK119" s="294">
        <v>100</v>
      </c>
      <c r="AL119" s="291">
        <v>0</v>
      </c>
    </row>
    <row r="120" spans="1:38" x14ac:dyDescent="0.25">
      <c r="A120" s="291">
        <v>119</v>
      </c>
      <c r="B120" s="292" t="s">
        <v>169</v>
      </c>
      <c r="C120" s="292" t="s">
        <v>1002</v>
      </c>
      <c r="D120" s="292"/>
      <c r="E120" s="292" t="s">
        <v>1118</v>
      </c>
      <c r="F120" s="291">
        <v>0</v>
      </c>
      <c r="G120" s="292" t="s">
        <v>1004</v>
      </c>
      <c r="H120" s="292"/>
      <c r="I120" s="291">
        <v>0</v>
      </c>
      <c r="J120" s="291">
        <v>0</v>
      </c>
      <c r="K120" s="291">
        <v>0</v>
      </c>
      <c r="L120" s="291">
        <v>0</v>
      </c>
      <c r="M120" s="293">
        <v>90.746399999999994</v>
      </c>
      <c r="N120" s="293">
        <v>90.746399999999994</v>
      </c>
      <c r="O120" s="291">
        <v>0</v>
      </c>
      <c r="P120" s="291">
        <v>0</v>
      </c>
      <c r="Q120" s="291">
        <v>0</v>
      </c>
      <c r="R120" s="291">
        <v>0</v>
      </c>
      <c r="S120" s="291">
        <v>0</v>
      </c>
      <c r="T120" s="291">
        <v>0</v>
      </c>
      <c r="U120" s="291">
        <v>0</v>
      </c>
      <c r="V120" s="291">
        <v>0</v>
      </c>
      <c r="W120" s="291">
        <v>0</v>
      </c>
      <c r="X120" s="291">
        <v>0</v>
      </c>
      <c r="Y120" s="291">
        <v>0</v>
      </c>
      <c r="Z120" s="291">
        <v>0</v>
      </c>
      <c r="AA120" s="292"/>
      <c r="AB120" s="292"/>
      <c r="AC120" s="292"/>
      <c r="AD120" s="292"/>
      <c r="AE120" s="292"/>
      <c r="AF120" s="292" t="s">
        <v>1004</v>
      </c>
      <c r="AG120" s="292"/>
      <c r="AH120" s="292"/>
      <c r="AI120" s="292"/>
      <c r="AJ120" s="292"/>
      <c r="AK120" s="294">
        <v>100</v>
      </c>
      <c r="AL120" s="291">
        <v>0</v>
      </c>
    </row>
    <row r="121" spans="1:38" x14ac:dyDescent="0.25">
      <c r="A121" s="291">
        <v>120</v>
      </c>
      <c r="B121" s="292" t="s">
        <v>171</v>
      </c>
      <c r="C121" s="292" t="s">
        <v>1002</v>
      </c>
      <c r="D121" s="292"/>
      <c r="E121" s="292" t="s">
        <v>1119</v>
      </c>
      <c r="F121" s="291">
        <v>0</v>
      </c>
      <c r="G121" s="292" t="s">
        <v>1004</v>
      </c>
      <c r="H121" s="292"/>
      <c r="I121" s="291">
        <v>0</v>
      </c>
      <c r="J121" s="291">
        <v>0</v>
      </c>
      <c r="K121" s="291">
        <v>0</v>
      </c>
      <c r="L121" s="291">
        <v>0</v>
      </c>
      <c r="M121" s="293">
        <v>100</v>
      </c>
      <c r="N121" s="293">
        <v>100</v>
      </c>
      <c r="O121" s="291">
        <v>0</v>
      </c>
      <c r="P121" s="291">
        <v>0</v>
      </c>
      <c r="Q121" s="291">
        <v>0</v>
      </c>
      <c r="R121" s="291">
        <v>0</v>
      </c>
      <c r="S121" s="291">
        <v>0</v>
      </c>
      <c r="T121" s="291">
        <v>0</v>
      </c>
      <c r="U121" s="291">
        <v>0</v>
      </c>
      <c r="V121" s="291">
        <v>0</v>
      </c>
      <c r="W121" s="291">
        <v>0</v>
      </c>
      <c r="X121" s="291">
        <v>0</v>
      </c>
      <c r="Y121" s="291">
        <v>0</v>
      </c>
      <c r="Z121" s="291">
        <v>0</v>
      </c>
      <c r="AA121" s="292"/>
      <c r="AB121" s="292"/>
      <c r="AC121" s="292"/>
      <c r="AD121" s="292"/>
      <c r="AE121" s="292"/>
      <c r="AF121" s="292" t="s">
        <v>1004</v>
      </c>
      <c r="AG121" s="292"/>
      <c r="AH121" s="292"/>
      <c r="AI121" s="292"/>
      <c r="AJ121" s="292"/>
      <c r="AK121" s="294">
        <v>100</v>
      </c>
      <c r="AL121" s="291">
        <v>0</v>
      </c>
    </row>
    <row r="122" spans="1:38" x14ac:dyDescent="0.25">
      <c r="A122" s="291">
        <v>121</v>
      </c>
      <c r="B122" s="292" t="s">
        <v>163</v>
      </c>
      <c r="C122" s="292" t="s">
        <v>1002</v>
      </c>
      <c r="D122" s="292"/>
      <c r="E122" s="292" t="s">
        <v>1120</v>
      </c>
      <c r="F122" s="291">
        <v>0</v>
      </c>
      <c r="G122" s="292" t="s">
        <v>1004</v>
      </c>
      <c r="H122" s="292"/>
      <c r="I122" s="291">
        <v>0</v>
      </c>
      <c r="J122" s="291">
        <v>0</v>
      </c>
      <c r="K122" s="291">
        <v>0</v>
      </c>
      <c r="L122" s="291">
        <v>0</v>
      </c>
      <c r="M122" s="293">
        <v>100</v>
      </c>
      <c r="N122" s="293">
        <v>100</v>
      </c>
      <c r="O122" s="291">
        <v>0</v>
      </c>
      <c r="P122" s="291">
        <v>0</v>
      </c>
      <c r="Q122" s="291">
        <v>0</v>
      </c>
      <c r="R122" s="291">
        <v>0</v>
      </c>
      <c r="S122" s="291">
        <v>0</v>
      </c>
      <c r="T122" s="291">
        <v>0</v>
      </c>
      <c r="U122" s="291">
        <v>0</v>
      </c>
      <c r="V122" s="291">
        <v>0</v>
      </c>
      <c r="W122" s="291">
        <v>0</v>
      </c>
      <c r="X122" s="291">
        <v>0</v>
      </c>
      <c r="Y122" s="291">
        <v>0</v>
      </c>
      <c r="Z122" s="291">
        <v>0</v>
      </c>
      <c r="AA122" s="292"/>
      <c r="AB122" s="292"/>
      <c r="AC122" s="292"/>
      <c r="AD122" s="292"/>
      <c r="AE122" s="292"/>
      <c r="AF122" s="292" t="s">
        <v>1004</v>
      </c>
      <c r="AG122" s="292"/>
      <c r="AH122" s="292"/>
      <c r="AI122" s="292"/>
      <c r="AJ122" s="292"/>
      <c r="AK122" s="294">
        <v>100</v>
      </c>
      <c r="AL122" s="291">
        <v>0</v>
      </c>
    </row>
    <row r="123" spans="1:38" x14ac:dyDescent="0.25">
      <c r="A123" s="291">
        <v>122</v>
      </c>
      <c r="B123" s="292" t="s">
        <v>173</v>
      </c>
      <c r="C123" s="292" t="s">
        <v>1002</v>
      </c>
      <c r="D123" s="292"/>
      <c r="E123" s="292" t="s">
        <v>1121</v>
      </c>
      <c r="F123" s="291">
        <v>0</v>
      </c>
      <c r="G123" s="292" t="s">
        <v>1004</v>
      </c>
      <c r="H123" s="292"/>
      <c r="I123" s="291">
        <v>0</v>
      </c>
      <c r="J123" s="291">
        <v>0</v>
      </c>
      <c r="K123" s="291">
        <v>0</v>
      </c>
      <c r="L123" s="291">
        <v>0</v>
      </c>
      <c r="M123" s="293">
        <v>100</v>
      </c>
      <c r="N123" s="293">
        <v>100</v>
      </c>
      <c r="O123" s="291">
        <v>0</v>
      </c>
      <c r="P123" s="291">
        <v>0</v>
      </c>
      <c r="Q123" s="291">
        <v>0</v>
      </c>
      <c r="R123" s="291">
        <v>0</v>
      </c>
      <c r="S123" s="291">
        <v>0</v>
      </c>
      <c r="T123" s="291">
        <v>0</v>
      </c>
      <c r="U123" s="291">
        <v>0</v>
      </c>
      <c r="V123" s="291">
        <v>0</v>
      </c>
      <c r="W123" s="291">
        <v>0</v>
      </c>
      <c r="X123" s="291">
        <v>0</v>
      </c>
      <c r="Y123" s="291">
        <v>0</v>
      </c>
      <c r="Z123" s="291">
        <v>0</v>
      </c>
      <c r="AA123" s="292"/>
      <c r="AB123" s="292"/>
      <c r="AC123" s="292"/>
      <c r="AD123" s="292"/>
      <c r="AE123" s="292"/>
      <c r="AF123" s="292" t="s">
        <v>1004</v>
      </c>
      <c r="AG123" s="292"/>
      <c r="AH123" s="292"/>
      <c r="AI123" s="292"/>
      <c r="AJ123" s="292"/>
      <c r="AK123" s="294">
        <v>100</v>
      </c>
      <c r="AL123" s="291">
        <v>0</v>
      </c>
    </row>
    <row r="124" spans="1:38" x14ac:dyDescent="0.25">
      <c r="A124" s="291">
        <v>123</v>
      </c>
      <c r="B124" s="292" t="s">
        <v>175</v>
      </c>
      <c r="C124" s="292" t="s">
        <v>1002</v>
      </c>
      <c r="D124" s="292"/>
      <c r="E124" s="292" t="s">
        <v>1122</v>
      </c>
      <c r="F124" s="291">
        <v>0</v>
      </c>
      <c r="G124" s="292" t="s">
        <v>1004</v>
      </c>
      <c r="H124" s="292"/>
      <c r="I124" s="291">
        <v>0</v>
      </c>
      <c r="J124" s="291">
        <v>0</v>
      </c>
      <c r="K124" s="291">
        <v>0</v>
      </c>
      <c r="L124" s="291">
        <v>0</v>
      </c>
      <c r="M124" s="293">
        <v>100</v>
      </c>
      <c r="N124" s="293">
        <v>100</v>
      </c>
      <c r="O124" s="291">
        <v>0</v>
      </c>
      <c r="P124" s="291">
        <v>0</v>
      </c>
      <c r="Q124" s="291">
        <v>0</v>
      </c>
      <c r="R124" s="291">
        <v>0</v>
      </c>
      <c r="S124" s="291">
        <v>0</v>
      </c>
      <c r="T124" s="291">
        <v>0</v>
      </c>
      <c r="U124" s="291">
        <v>0</v>
      </c>
      <c r="V124" s="291">
        <v>0</v>
      </c>
      <c r="W124" s="291">
        <v>0</v>
      </c>
      <c r="X124" s="291">
        <v>0</v>
      </c>
      <c r="Y124" s="291">
        <v>0</v>
      </c>
      <c r="Z124" s="291">
        <v>0</v>
      </c>
      <c r="AA124" s="292"/>
      <c r="AB124" s="292"/>
      <c r="AC124" s="292"/>
      <c r="AD124" s="292"/>
      <c r="AE124" s="292"/>
      <c r="AF124" s="292" t="s">
        <v>1004</v>
      </c>
      <c r="AG124" s="292"/>
      <c r="AH124" s="292"/>
      <c r="AI124" s="292"/>
      <c r="AJ124" s="292"/>
      <c r="AK124" s="294">
        <v>100</v>
      </c>
      <c r="AL124" s="291">
        <v>0</v>
      </c>
    </row>
    <row r="125" spans="1:38" x14ac:dyDescent="0.25">
      <c r="A125" s="291">
        <v>124</v>
      </c>
      <c r="B125" s="292" t="s">
        <v>165</v>
      </c>
      <c r="C125" s="292" t="s">
        <v>1002</v>
      </c>
      <c r="D125" s="292"/>
      <c r="E125" s="292" t="s">
        <v>1123</v>
      </c>
      <c r="F125" s="291">
        <v>0</v>
      </c>
      <c r="G125" s="292" t="s">
        <v>1004</v>
      </c>
      <c r="H125" s="292"/>
      <c r="I125" s="291">
        <v>0</v>
      </c>
      <c r="J125" s="291">
        <v>0</v>
      </c>
      <c r="K125" s="291">
        <v>0</v>
      </c>
      <c r="L125" s="291">
        <v>0</v>
      </c>
      <c r="M125" s="293">
        <v>100</v>
      </c>
      <c r="N125" s="293">
        <v>100</v>
      </c>
      <c r="O125" s="291">
        <v>0</v>
      </c>
      <c r="P125" s="291">
        <v>0</v>
      </c>
      <c r="Q125" s="291">
        <v>0</v>
      </c>
      <c r="R125" s="291">
        <v>0</v>
      </c>
      <c r="S125" s="291">
        <v>0</v>
      </c>
      <c r="T125" s="291">
        <v>0</v>
      </c>
      <c r="U125" s="291">
        <v>0</v>
      </c>
      <c r="V125" s="291">
        <v>0</v>
      </c>
      <c r="W125" s="291">
        <v>0</v>
      </c>
      <c r="X125" s="291">
        <v>0</v>
      </c>
      <c r="Y125" s="291">
        <v>0</v>
      </c>
      <c r="Z125" s="291">
        <v>0</v>
      </c>
      <c r="AA125" s="292"/>
      <c r="AB125" s="292"/>
      <c r="AC125" s="292"/>
      <c r="AD125" s="292"/>
      <c r="AE125" s="292"/>
      <c r="AF125" s="292" t="s">
        <v>1004</v>
      </c>
      <c r="AG125" s="292"/>
      <c r="AH125" s="292"/>
      <c r="AI125" s="292"/>
      <c r="AJ125" s="292"/>
      <c r="AK125" s="294">
        <v>100</v>
      </c>
      <c r="AL125" s="291">
        <v>0</v>
      </c>
    </row>
    <row r="126" spans="1:38" x14ac:dyDescent="0.25">
      <c r="A126" s="291">
        <v>125</v>
      </c>
      <c r="B126" s="292" t="s">
        <v>676</v>
      </c>
      <c r="C126" s="292" t="s">
        <v>1002</v>
      </c>
      <c r="D126" s="292"/>
      <c r="E126" s="292" t="s">
        <v>1580</v>
      </c>
      <c r="F126" s="291">
        <v>0</v>
      </c>
      <c r="G126" s="292" t="s">
        <v>1004</v>
      </c>
      <c r="H126" s="292"/>
      <c r="I126" s="291">
        <v>0</v>
      </c>
      <c r="J126" s="291">
        <v>0</v>
      </c>
      <c r="K126" s="291">
        <v>0</v>
      </c>
      <c r="L126" s="291">
        <v>0</v>
      </c>
      <c r="M126" s="293">
        <v>90</v>
      </c>
      <c r="N126" s="293">
        <v>90</v>
      </c>
      <c r="O126" s="291">
        <v>0</v>
      </c>
      <c r="P126" s="291">
        <v>0</v>
      </c>
      <c r="Q126" s="291">
        <v>0</v>
      </c>
      <c r="R126" s="291">
        <v>0</v>
      </c>
      <c r="S126" s="291">
        <v>0</v>
      </c>
      <c r="T126" s="291">
        <v>0</v>
      </c>
      <c r="U126" s="291">
        <v>0</v>
      </c>
      <c r="V126" s="291">
        <v>0</v>
      </c>
      <c r="W126" s="291">
        <v>0</v>
      </c>
      <c r="X126" s="291">
        <v>0</v>
      </c>
      <c r="Y126" s="291">
        <v>0</v>
      </c>
      <c r="Z126" s="291">
        <v>0</v>
      </c>
      <c r="AA126" s="292"/>
      <c r="AB126" s="292"/>
      <c r="AC126" s="292"/>
      <c r="AD126" s="292"/>
      <c r="AE126" s="292"/>
      <c r="AF126" s="292" t="s">
        <v>1004</v>
      </c>
      <c r="AG126" s="292"/>
      <c r="AH126" s="292"/>
      <c r="AI126" s="292"/>
      <c r="AJ126" s="292"/>
      <c r="AK126" s="294">
        <v>90</v>
      </c>
      <c r="AL126" s="291">
        <v>0</v>
      </c>
    </row>
    <row r="127" spans="1:38" x14ac:dyDescent="0.25">
      <c r="A127" s="291">
        <v>126</v>
      </c>
      <c r="B127" s="292" t="s">
        <v>177</v>
      </c>
      <c r="C127" s="292" t="s">
        <v>1002</v>
      </c>
      <c r="D127" s="292"/>
      <c r="E127" s="292" t="s">
        <v>1124</v>
      </c>
      <c r="F127" s="291">
        <v>0</v>
      </c>
      <c r="G127" s="292" t="s">
        <v>1004</v>
      </c>
      <c r="H127" s="292"/>
      <c r="I127" s="291">
        <v>0</v>
      </c>
      <c r="J127" s="291">
        <v>0</v>
      </c>
      <c r="K127" s="291">
        <v>0</v>
      </c>
      <c r="L127" s="291">
        <v>0</v>
      </c>
      <c r="M127" s="293">
        <v>76.114400000000003</v>
      </c>
      <c r="N127" s="293">
        <v>76.114400000000003</v>
      </c>
      <c r="O127" s="291">
        <v>0</v>
      </c>
      <c r="P127" s="291">
        <v>0</v>
      </c>
      <c r="Q127" s="291">
        <v>0</v>
      </c>
      <c r="R127" s="291">
        <v>0</v>
      </c>
      <c r="S127" s="291">
        <v>0</v>
      </c>
      <c r="T127" s="291">
        <v>0</v>
      </c>
      <c r="U127" s="291">
        <v>0</v>
      </c>
      <c r="V127" s="291">
        <v>0</v>
      </c>
      <c r="W127" s="291">
        <v>0</v>
      </c>
      <c r="X127" s="291">
        <v>0</v>
      </c>
      <c r="Y127" s="291">
        <v>0</v>
      </c>
      <c r="Z127" s="291">
        <v>0</v>
      </c>
      <c r="AA127" s="292"/>
      <c r="AB127" s="292"/>
      <c r="AC127" s="292"/>
      <c r="AD127" s="292"/>
      <c r="AE127" s="292"/>
      <c r="AF127" s="292" t="s">
        <v>1004</v>
      </c>
      <c r="AG127" s="292"/>
      <c r="AH127" s="292"/>
      <c r="AI127" s="292"/>
      <c r="AJ127" s="292"/>
      <c r="AK127" s="294">
        <v>99</v>
      </c>
      <c r="AL127" s="291">
        <v>0</v>
      </c>
    </row>
    <row r="128" spans="1:38" x14ac:dyDescent="0.25">
      <c r="A128" s="291">
        <v>127</v>
      </c>
      <c r="B128" s="292" t="s">
        <v>183</v>
      </c>
      <c r="C128" s="292" t="s">
        <v>1002</v>
      </c>
      <c r="D128" s="292"/>
      <c r="E128" s="292" t="s">
        <v>1125</v>
      </c>
      <c r="F128" s="291">
        <v>0</v>
      </c>
      <c r="G128" s="292" t="s">
        <v>1004</v>
      </c>
      <c r="H128" s="292"/>
      <c r="I128" s="291">
        <v>0</v>
      </c>
      <c r="J128" s="291">
        <v>0</v>
      </c>
      <c r="K128" s="291">
        <v>0</v>
      </c>
      <c r="L128" s="291">
        <v>0</v>
      </c>
      <c r="M128" s="293">
        <v>98.763800000000003</v>
      </c>
      <c r="N128" s="293">
        <v>98.763800000000003</v>
      </c>
      <c r="O128" s="291">
        <v>0</v>
      </c>
      <c r="P128" s="291">
        <v>0</v>
      </c>
      <c r="Q128" s="291">
        <v>0</v>
      </c>
      <c r="R128" s="291">
        <v>0</v>
      </c>
      <c r="S128" s="291">
        <v>0</v>
      </c>
      <c r="T128" s="291">
        <v>0</v>
      </c>
      <c r="U128" s="291">
        <v>0</v>
      </c>
      <c r="V128" s="291">
        <v>0</v>
      </c>
      <c r="W128" s="291">
        <v>0</v>
      </c>
      <c r="X128" s="291">
        <v>0</v>
      </c>
      <c r="Y128" s="291">
        <v>0</v>
      </c>
      <c r="Z128" s="291">
        <v>0</v>
      </c>
      <c r="AA128" s="292"/>
      <c r="AB128" s="292"/>
      <c r="AC128" s="292"/>
      <c r="AD128" s="292"/>
      <c r="AE128" s="292"/>
      <c r="AF128" s="292" t="s">
        <v>1004</v>
      </c>
      <c r="AG128" s="292"/>
      <c r="AH128" s="292"/>
      <c r="AI128" s="292"/>
      <c r="AJ128" s="292"/>
      <c r="AK128" s="294">
        <v>100</v>
      </c>
      <c r="AL128" s="291">
        <v>0</v>
      </c>
    </row>
    <row r="129" spans="1:38" x14ac:dyDescent="0.25">
      <c r="A129" s="291">
        <v>128</v>
      </c>
      <c r="B129" s="292" t="s">
        <v>954</v>
      </c>
      <c r="C129" s="292" t="s">
        <v>1002</v>
      </c>
      <c r="D129" s="292"/>
      <c r="E129" s="292" t="s">
        <v>1126</v>
      </c>
      <c r="F129" s="291">
        <v>0</v>
      </c>
      <c r="G129" s="292" t="s">
        <v>1004</v>
      </c>
      <c r="H129" s="292"/>
      <c r="I129" s="291">
        <v>0</v>
      </c>
      <c r="J129" s="291">
        <v>0</v>
      </c>
      <c r="K129" s="291">
        <v>0</v>
      </c>
      <c r="L129" s="291">
        <v>0</v>
      </c>
      <c r="M129" s="293">
        <v>95.554500000000004</v>
      </c>
      <c r="N129" s="293">
        <v>95.554500000000004</v>
      </c>
      <c r="O129" s="291">
        <v>0</v>
      </c>
      <c r="P129" s="291">
        <v>0</v>
      </c>
      <c r="Q129" s="291">
        <v>0</v>
      </c>
      <c r="R129" s="291">
        <v>0</v>
      </c>
      <c r="S129" s="291">
        <v>0</v>
      </c>
      <c r="T129" s="291">
        <v>0</v>
      </c>
      <c r="U129" s="291">
        <v>0</v>
      </c>
      <c r="V129" s="291">
        <v>0</v>
      </c>
      <c r="W129" s="291">
        <v>0</v>
      </c>
      <c r="X129" s="291">
        <v>0</v>
      </c>
      <c r="Y129" s="291">
        <v>0</v>
      </c>
      <c r="Z129" s="291">
        <v>0</v>
      </c>
      <c r="AA129" s="292"/>
      <c r="AB129" s="292"/>
      <c r="AC129" s="292"/>
      <c r="AD129" s="292"/>
      <c r="AE129" s="292"/>
      <c r="AF129" s="292" t="s">
        <v>1004</v>
      </c>
      <c r="AG129" s="292"/>
      <c r="AH129" s="292"/>
      <c r="AI129" s="292"/>
      <c r="AJ129" s="292"/>
      <c r="AK129" s="294">
        <v>100</v>
      </c>
      <c r="AL129" s="291">
        <v>0</v>
      </c>
    </row>
    <row r="130" spans="1:38" x14ac:dyDescent="0.25">
      <c r="A130" s="291">
        <v>129</v>
      </c>
      <c r="B130" s="292" t="s">
        <v>179</v>
      </c>
      <c r="C130" s="292" t="s">
        <v>1002</v>
      </c>
      <c r="D130" s="292"/>
      <c r="E130" s="292" t="s">
        <v>1127</v>
      </c>
      <c r="F130" s="291">
        <v>0</v>
      </c>
      <c r="G130" s="292" t="s">
        <v>1004</v>
      </c>
      <c r="H130" s="292"/>
      <c r="I130" s="291">
        <v>0</v>
      </c>
      <c r="J130" s="291">
        <v>0</v>
      </c>
      <c r="K130" s="291">
        <v>0</v>
      </c>
      <c r="L130" s="291">
        <v>0</v>
      </c>
      <c r="M130" s="293">
        <v>100</v>
      </c>
      <c r="N130" s="293">
        <v>100</v>
      </c>
      <c r="O130" s="291">
        <v>0</v>
      </c>
      <c r="P130" s="291">
        <v>0</v>
      </c>
      <c r="Q130" s="291">
        <v>0</v>
      </c>
      <c r="R130" s="291">
        <v>0</v>
      </c>
      <c r="S130" s="291">
        <v>0</v>
      </c>
      <c r="T130" s="291">
        <v>0</v>
      </c>
      <c r="U130" s="291">
        <v>0</v>
      </c>
      <c r="V130" s="291">
        <v>0</v>
      </c>
      <c r="W130" s="291">
        <v>0</v>
      </c>
      <c r="X130" s="291">
        <v>0</v>
      </c>
      <c r="Y130" s="291">
        <v>0</v>
      </c>
      <c r="Z130" s="291">
        <v>0</v>
      </c>
      <c r="AA130" s="292"/>
      <c r="AB130" s="292"/>
      <c r="AC130" s="292"/>
      <c r="AD130" s="292"/>
      <c r="AE130" s="292"/>
      <c r="AF130" s="292" t="s">
        <v>1004</v>
      </c>
      <c r="AG130" s="292"/>
      <c r="AH130" s="292"/>
      <c r="AI130" s="292"/>
      <c r="AJ130" s="292"/>
      <c r="AK130" s="294">
        <v>100</v>
      </c>
      <c r="AL130" s="291">
        <v>0</v>
      </c>
    </row>
    <row r="131" spans="1:38" x14ac:dyDescent="0.25">
      <c r="A131" s="291">
        <v>130</v>
      </c>
      <c r="B131" s="292" t="s">
        <v>362</v>
      </c>
      <c r="C131" s="292" t="s">
        <v>1002</v>
      </c>
      <c r="D131" s="292"/>
      <c r="E131" s="292" t="s">
        <v>1128</v>
      </c>
      <c r="F131" s="291">
        <v>0</v>
      </c>
      <c r="G131" s="292" t="s">
        <v>1004</v>
      </c>
      <c r="H131" s="292"/>
      <c r="I131" s="291">
        <v>0</v>
      </c>
      <c r="J131" s="291">
        <v>0</v>
      </c>
      <c r="K131" s="291">
        <v>0</v>
      </c>
      <c r="L131" s="291">
        <v>0</v>
      </c>
      <c r="M131" s="293">
        <v>99.733400000000003</v>
      </c>
      <c r="N131" s="293">
        <v>99.733400000000003</v>
      </c>
      <c r="O131" s="291">
        <v>0</v>
      </c>
      <c r="P131" s="291">
        <v>0</v>
      </c>
      <c r="Q131" s="291">
        <v>0</v>
      </c>
      <c r="R131" s="291">
        <v>0</v>
      </c>
      <c r="S131" s="291">
        <v>0</v>
      </c>
      <c r="T131" s="291">
        <v>0</v>
      </c>
      <c r="U131" s="291">
        <v>0</v>
      </c>
      <c r="V131" s="291">
        <v>0</v>
      </c>
      <c r="W131" s="291">
        <v>0</v>
      </c>
      <c r="X131" s="291">
        <v>0</v>
      </c>
      <c r="Y131" s="291">
        <v>0</v>
      </c>
      <c r="Z131" s="291">
        <v>0</v>
      </c>
      <c r="AA131" s="292"/>
      <c r="AB131" s="292"/>
      <c r="AC131" s="292"/>
      <c r="AD131" s="292"/>
      <c r="AE131" s="292"/>
      <c r="AF131" s="292" t="s">
        <v>1004</v>
      </c>
      <c r="AG131" s="292"/>
      <c r="AH131" s="292"/>
      <c r="AI131" s="292"/>
      <c r="AJ131" s="292"/>
      <c r="AK131" s="294">
        <v>100</v>
      </c>
      <c r="AL131" s="291">
        <v>0</v>
      </c>
    </row>
    <row r="132" spans="1:38" x14ac:dyDescent="0.25">
      <c r="A132" s="291">
        <v>131</v>
      </c>
      <c r="B132" s="292" t="s">
        <v>187</v>
      </c>
      <c r="C132" s="292" t="s">
        <v>1002</v>
      </c>
      <c r="D132" s="292"/>
      <c r="E132" s="292" t="s">
        <v>1129</v>
      </c>
      <c r="F132" s="291">
        <v>0</v>
      </c>
      <c r="G132" s="292" t="s">
        <v>1004</v>
      </c>
      <c r="H132" s="292"/>
      <c r="I132" s="291">
        <v>0</v>
      </c>
      <c r="J132" s="291">
        <v>0</v>
      </c>
      <c r="K132" s="291">
        <v>0</v>
      </c>
      <c r="L132" s="291">
        <v>0</v>
      </c>
      <c r="M132" s="293">
        <v>87.49</v>
      </c>
      <c r="N132" s="293">
        <v>87.49</v>
      </c>
      <c r="O132" s="291">
        <v>0</v>
      </c>
      <c r="P132" s="291">
        <v>0</v>
      </c>
      <c r="Q132" s="291">
        <v>0</v>
      </c>
      <c r="R132" s="291">
        <v>0</v>
      </c>
      <c r="S132" s="291">
        <v>0</v>
      </c>
      <c r="T132" s="291">
        <v>0</v>
      </c>
      <c r="U132" s="291">
        <v>0</v>
      </c>
      <c r="V132" s="291">
        <v>0</v>
      </c>
      <c r="W132" s="291">
        <v>0</v>
      </c>
      <c r="X132" s="291">
        <v>0</v>
      </c>
      <c r="Y132" s="291">
        <v>0</v>
      </c>
      <c r="Z132" s="291">
        <v>0</v>
      </c>
      <c r="AA132" s="292"/>
      <c r="AB132" s="292"/>
      <c r="AC132" s="292"/>
      <c r="AD132" s="292"/>
      <c r="AE132" s="292"/>
      <c r="AF132" s="292" t="s">
        <v>1004</v>
      </c>
      <c r="AG132" s="292"/>
      <c r="AH132" s="292"/>
      <c r="AI132" s="292"/>
      <c r="AJ132" s="292"/>
      <c r="AK132" s="294">
        <v>74.989999999999995</v>
      </c>
      <c r="AL132" s="291">
        <v>0</v>
      </c>
    </row>
    <row r="133" spans="1:38" x14ac:dyDescent="0.25">
      <c r="A133" s="291">
        <v>132</v>
      </c>
      <c r="B133" s="292" t="s">
        <v>189</v>
      </c>
      <c r="C133" s="292" t="s">
        <v>1002</v>
      </c>
      <c r="D133" s="292"/>
      <c r="E133" s="292" t="s">
        <v>1130</v>
      </c>
      <c r="F133" s="291">
        <v>0</v>
      </c>
      <c r="G133" s="292" t="s">
        <v>1004</v>
      </c>
      <c r="H133" s="292"/>
      <c r="I133" s="291">
        <v>0</v>
      </c>
      <c r="J133" s="291">
        <v>0</v>
      </c>
      <c r="K133" s="291">
        <v>0</v>
      </c>
      <c r="L133" s="291">
        <v>0</v>
      </c>
      <c r="M133" s="293">
        <v>98.763800000000003</v>
      </c>
      <c r="N133" s="293">
        <v>98.763800000000003</v>
      </c>
      <c r="O133" s="291">
        <v>0</v>
      </c>
      <c r="P133" s="291">
        <v>0</v>
      </c>
      <c r="Q133" s="291">
        <v>0</v>
      </c>
      <c r="R133" s="291">
        <v>0</v>
      </c>
      <c r="S133" s="291">
        <v>0</v>
      </c>
      <c r="T133" s="291">
        <v>0</v>
      </c>
      <c r="U133" s="291">
        <v>0</v>
      </c>
      <c r="V133" s="291">
        <v>0</v>
      </c>
      <c r="W133" s="291">
        <v>0</v>
      </c>
      <c r="X133" s="291">
        <v>0</v>
      </c>
      <c r="Y133" s="291">
        <v>0</v>
      </c>
      <c r="Z133" s="291">
        <v>0</v>
      </c>
      <c r="AA133" s="292"/>
      <c r="AB133" s="292"/>
      <c r="AC133" s="292"/>
      <c r="AD133" s="292"/>
      <c r="AE133" s="292"/>
      <c r="AF133" s="292" t="s">
        <v>1004</v>
      </c>
      <c r="AG133" s="292"/>
      <c r="AH133" s="292"/>
      <c r="AI133" s="292"/>
      <c r="AJ133" s="292"/>
      <c r="AK133" s="294">
        <v>100</v>
      </c>
      <c r="AL133" s="291">
        <v>0</v>
      </c>
    </row>
    <row r="134" spans="1:38" x14ac:dyDescent="0.25">
      <c r="A134" s="291">
        <v>133</v>
      </c>
      <c r="B134" s="292" t="s">
        <v>692</v>
      </c>
      <c r="C134" s="292" t="s">
        <v>1002</v>
      </c>
      <c r="D134" s="292"/>
      <c r="E134" s="292" t="s">
        <v>1131</v>
      </c>
      <c r="F134" s="291">
        <v>0</v>
      </c>
      <c r="G134" s="292" t="s">
        <v>1004</v>
      </c>
      <c r="H134" s="292"/>
      <c r="I134" s="291">
        <v>0</v>
      </c>
      <c r="J134" s="291">
        <v>0</v>
      </c>
      <c r="K134" s="291">
        <v>0</v>
      </c>
      <c r="L134" s="291">
        <v>0</v>
      </c>
      <c r="M134" s="293">
        <v>98.933099999999996</v>
      </c>
      <c r="N134" s="293">
        <v>98.933099999999996</v>
      </c>
      <c r="O134" s="291">
        <v>0</v>
      </c>
      <c r="P134" s="291">
        <v>0</v>
      </c>
      <c r="Q134" s="291">
        <v>0</v>
      </c>
      <c r="R134" s="291">
        <v>0</v>
      </c>
      <c r="S134" s="291">
        <v>0</v>
      </c>
      <c r="T134" s="291">
        <v>0</v>
      </c>
      <c r="U134" s="291">
        <v>0</v>
      </c>
      <c r="V134" s="291">
        <v>0</v>
      </c>
      <c r="W134" s="291">
        <v>0</v>
      </c>
      <c r="X134" s="291">
        <v>0</v>
      </c>
      <c r="Y134" s="291">
        <v>0</v>
      </c>
      <c r="Z134" s="291">
        <v>0</v>
      </c>
      <c r="AA134" s="292"/>
      <c r="AB134" s="292"/>
      <c r="AC134" s="292"/>
      <c r="AD134" s="292"/>
      <c r="AE134" s="292"/>
      <c r="AF134" s="292" t="s">
        <v>1004</v>
      </c>
      <c r="AG134" s="292"/>
      <c r="AH134" s="292"/>
      <c r="AI134" s="292"/>
      <c r="AJ134" s="292"/>
      <c r="AK134" s="294">
        <v>100</v>
      </c>
      <c r="AL134" s="291">
        <v>0</v>
      </c>
    </row>
    <row r="135" spans="1:38" x14ac:dyDescent="0.25">
      <c r="A135" s="291">
        <v>134</v>
      </c>
      <c r="B135" s="292" t="s">
        <v>191</v>
      </c>
      <c r="C135" s="292" t="s">
        <v>1002</v>
      </c>
      <c r="D135" s="292"/>
      <c r="E135" s="292" t="s">
        <v>1132</v>
      </c>
      <c r="F135" s="291">
        <v>0</v>
      </c>
      <c r="G135" s="292" t="s">
        <v>1004</v>
      </c>
      <c r="H135" s="292"/>
      <c r="I135" s="291">
        <v>0</v>
      </c>
      <c r="J135" s="291">
        <v>0</v>
      </c>
      <c r="K135" s="291">
        <v>0</v>
      </c>
      <c r="L135" s="291">
        <v>0</v>
      </c>
      <c r="M135" s="293">
        <v>100</v>
      </c>
      <c r="N135" s="293">
        <v>100</v>
      </c>
      <c r="O135" s="291">
        <v>0</v>
      </c>
      <c r="P135" s="291">
        <v>0</v>
      </c>
      <c r="Q135" s="291">
        <v>0</v>
      </c>
      <c r="R135" s="291">
        <v>0</v>
      </c>
      <c r="S135" s="291">
        <v>0</v>
      </c>
      <c r="T135" s="291">
        <v>0</v>
      </c>
      <c r="U135" s="291">
        <v>0</v>
      </c>
      <c r="V135" s="291">
        <v>0</v>
      </c>
      <c r="W135" s="291">
        <v>0</v>
      </c>
      <c r="X135" s="291">
        <v>0</v>
      </c>
      <c r="Y135" s="291">
        <v>0</v>
      </c>
      <c r="Z135" s="291">
        <v>0</v>
      </c>
      <c r="AA135" s="292"/>
      <c r="AB135" s="292"/>
      <c r="AC135" s="292"/>
      <c r="AD135" s="292"/>
      <c r="AE135" s="292"/>
      <c r="AF135" s="292" t="s">
        <v>1004</v>
      </c>
      <c r="AG135" s="292"/>
      <c r="AH135" s="292"/>
      <c r="AI135" s="292"/>
      <c r="AJ135" s="292"/>
      <c r="AK135" s="294">
        <v>100</v>
      </c>
      <c r="AL135" s="291">
        <v>0</v>
      </c>
    </row>
    <row r="136" spans="1:38" x14ac:dyDescent="0.25">
      <c r="A136" s="291">
        <v>135</v>
      </c>
      <c r="B136" s="292" t="s">
        <v>193</v>
      </c>
      <c r="C136" s="292" t="s">
        <v>1002</v>
      </c>
      <c r="D136" s="292"/>
      <c r="E136" s="292" t="s">
        <v>1133</v>
      </c>
      <c r="F136" s="291">
        <v>0</v>
      </c>
      <c r="G136" s="292" t="s">
        <v>1004</v>
      </c>
      <c r="H136" s="292"/>
      <c r="I136" s="291">
        <v>0</v>
      </c>
      <c r="J136" s="291">
        <v>0</v>
      </c>
      <c r="K136" s="291">
        <v>0</v>
      </c>
      <c r="L136" s="291">
        <v>0</v>
      </c>
      <c r="M136" s="293">
        <v>100</v>
      </c>
      <c r="N136" s="293">
        <v>100</v>
      </c>
      <c r="O136" s="291">
        <v>0</v>
      </c>
      <c r="P136" s="291">
        <v>0</v>
      </c>
      <c r="Q136" s="291">
        <v>0</v>
      </c>
      <c r="R136" s="291">
        <v>0</v>
      </c>
      <c r="S136" s="291">
        <v>0</v>
      </c>
      <c r="T136" s="291">
        <v>0</v>
      </c>
      <c r="U136" s="291">
        <v>0</v>
      </c>
      <c r="V136" s="291">
        <v>0</v>
      </c>
      <c r="W136" s="291">
        <v>0</v>
      </c>
      <c r="X136" s="291">
        <v>0</v>
      </c>
      <c r="Y136" s="291">
        <v>0</v>
      </c>
      <c r="Z136" s="291">
        <v>0</v>
      </c>
      <c r="AA136" s="292"/>
      <c r="AB136" s="292"/>
      <c r="AC136" s="292"/>
      <c r="AD136" s="292"/>
      <c r="AE136" s="292"/>
      <c r="AF136" s="292" t="s">
        <v>1004</v>
      </c>
      <c r="AG136" s="292"/>
      <c r="AH136" s="292"/>
      <c r="AI136" s="292"/>
      <c r="AJ136" s="292"/>
      <c r="AK136" s="294">
        <v>100</v>
      </c>
      <c r="AL136" s="291">
        <v>0</v>
      </c>
    </row>
    <row r="137" spans="1:38" x14ac:dyDescent="0.25">
      <c r="A137" s="291">
        <v>136</v>
      </c>
      <c r="B137" s="292" t="s">
        <v>195</v>
      </c>
      <c r="C137" s="292" t="s">
        <v>1002</v>
      </c>
      <c r="D137" s="292"/>
      <c r="E137" s="292" t="s">
        <v>1134</v>
      </c>
      <c r="F137" s="291">
        <v>0</v>
      </c>
      <c r="G137" s="292" t="s">
        <v>1004</v>
      </c>
      <c r="H137" s="292"/>
      <c r="I137" s="291">
        <v>0</v>
      </c>
      <c r="J137" s="291">
        <v>0</v>
      </c>
      <c r="K137" s="291">
        <v>0</v>
      </c>
      <c r="L137" s="291">
        <v>0</v>
      </c>
      <c r="M137" s="293">
        <v>61.132100000000001</v>
      </c>
      <c r="N137" s="293">
        <v>61.132100000000001</v>
      </c>
      <c r="O137" s="291">
        <v>0</v>
      </c>
      <c r="P137" s="291">
        <v>0</v>
      </c>
      <c r="Q137" s="291">
        <v>0</v>
      </c>
      <c r="R137" s="291">
        <v>0</v>
      </c>
      <c r="S137" s="291">
        <v>0</v>
      </c>
      <c r="T137" s="291">
        <v>0</v>
      </c>
      <c r="U137" s="291">
        <v>0</v>
      </c>
      <c r="V137" s="291">
        <v>0</v>
      </c>
      <c r="W137" s="291">
        <v>0</v>
      </c>
      <c r="X137" s="291">
        <v>0</v>
      </c>
      <c r="Y137" s="291">
        <v>0</v>
      </c>
      <c r="Z137" s="291">
        <v>0</v>
      </c>
      <c r="AA137" s="292"/>
      <c r="AB137" s="292"/>
      <c r="AC137" s="292"/>
      <c r="AD137" s="292"/>
      <c r="AE137" s="292"/>
      <c r="AF137" s="292" t="s">
        <v>1004</v>
      </c>
      <c r="AG137" s="292"/>
      <c r="AH137" s="292"/>
      <c r="AI137" s="292"/>
      <c r="AJ137" s="292"/>
      <c r="AK137" s="294">
        <v>61.13</v>
      </c>
      <c r="AL137" s="291">
        <v>0</v>
      </c>
    </row>
    <row r="138" spans="1:38" x14ac:dyDescent="0.25">
      <c r="A138" s="291">
        <v>137</v>
      </c>
      <c r="B138" s="292" t="s">
        <v>384</v>
      </c>
      <c r="C138" s="292" t="s">
        <v>1002</v>
      </c>
      <c r="D138" s="292"/>
      <c r="E138" s="292" t="s">
        <v>1135</v>
      </c>
      <c r="F138" s="291">
        <v>0</v>
      </c>
      <c r="G138" s="292" t="s">
        <v>1004</v>
      </c>
      <c r="H138" s="292"/>
      <c r="I138" s="291">
        <v>0</v>
      </c>
      <c r="J138" s="291">
        <v>0</v>
      </c>
      <c r="K138" s="291">
        <v>0</v>
      </c>
      <c r="L138" s="291">
        <v>0</v>
      </c>
      <c r="M138" s="293">
        <v>100</v>
      </c>
      <c r="N138" s="293">
        <v>100</v>
      </c>
      <c r="O138" s="291">
        <v>0</v>
      </c>
      <c r="P138" s="291">
        <v>0</v>
      </c>
      <c r="Q138" s="291">
        <v>0</v>
      </c>
      <c r="R138" s="291">
        <v>0</v>
      </c>
      <c r="S138" s="291">
        <v>0</v>
      </c>
      <c r="T138" s="291">
        <v>0</v>
      </c>
      <c r="U138" s="291">
        <v>0</v>
      </c>
      <c r="V138" s="291">
        <v>0</v>
      </c>
      <c r="W138" s="291">
        <v>0</v>
      </c>
      <c r="X138" s="291">
        <v>0</v>
      </c>
      <c r="Y138" s="291">
        <v>0</v>
      </c>
      <c r="Z138" s="291">
        <v>0</v>
      </c>
      <c r="AA138" s="292"/>
      <c r="AB138" s="292"/>
      <c r="AC138" s="292"/>
      <c r="AD138" s="292"/>
      <c r="AE138" s="292"/>
      <c r="AF138" s="292" t="s">
        <v>1004</v>
      </c>
      <c r="AG138" s="292"/>
      <c r="AH138" s="292"/>
      <c r="AI138" s="292"/>
      <c r="AJ138" s="292"/>
      <c r="AK138" s="294">
        <v>100</v>
      </c>
      <c r="AL138" s="291">
        <v>0</v>
      </c>
    </row>
    <row r="139" spans="1:38" x14ac:dyDescent="0.25">
      <c r="A139" s="291">
        <v>138</v>
      </c>
      <c r="B139" s="292" t="s">
        <v>372</v>
      </c>
      <c r="C139" s="292" t="s">
        <v>1002</v>
      </c>
      <c r="D139" s="292"/>
      <c r="E139" s="292" t="s">
        <v>1147</v>
      </c>
      <c r="F139" s="291">
        <v>0</v>
      </c>
      <c r="G139" s="292" t="s">
        <v>1004</v>
      </c>
      <c r="H139" s="292"/>
      <c r="I139" s="291">
        <v>0</v>
      </c>
      <c r="J139" s="291">
        <v>0</v>
      </c>
      <c r="K139" s="291">
        <v>0</v>
      </c>
      <c r="L139" s="291">
        <v>0</v>
      </c>
      <c r="M139" s="293">
        <v>100</v>
      </c>
      <c r="N139" s="293">
        <v>100</v>
      </c>
      <c r="O139" s="291">
        <v>0</v>
      </c>
      <c r="P139" s="291">
        <v>0</v>
      </c>
      <c r="Q139" s="291">
        <v>0</v>
      </c>
      <c r="R139" s="291">
        <v>0</v>
      </c>
      <c r="S139" s="291">
        <v>0</v>
      </c>
      <c r="T139" s="291">
        <v>0</v>
      </c>
      <c r="U139" s="291">
        <v>0</v>
      </c>
      <c r="V139" s="291">
        <v>0</v>
      </c>
      <c r="W139" s="291">
        <v>0</v>
      </c>
      <c r="X139" s="291">
        <v>0</v>
      </c>
      <c r="Y139" s="291">
        <v>0</v>
      </c>
      <c r="Z139" s="291">
        <v>0</v>
      </c>
      <c r="AA139" s="292"/>
      <c r="AB139" s="292"/>
      <c r="AC139" s="292"/>
      <c r="AD139" s="292"/>
      <c r="AE139" s="292"/>
      <c r="AF139" s="292" t="s">
        <v>1004</v>
      </c>
      <c r="AG139" s="292"/>
      <c r="AH139" s="292"/>
      <c r="AI139" s="292"/>
      <c r="AJ139" s="292"/>
      <c r="AK139" s="294">
        <v>100</v>
      </c>
      <c r="AL139" s="291">
        <v>0</v>
      </c>
    </row>
    <row r="140" spans="1:38" x14ac:dyDescent="0.25">
      <c r="A140" s="291">
        <v>139</v>
      </c>
      <c r="B140" s="292" t="s">
        <v>197</v>
      </c>
      <c r="C140" s="292" t="s">
        <v>1002</v>
      </c>
      <c r="D140" s="292"/>
      <c r="E140" s="292" t="s">
        <v>1136</v>
      </c>
      <c r="F140" s="291">
        <v>0</v>
      </c>
      <c r="G140" s="292" t="s">
        <v>1004</v>
      </c>
      <c r="H140" s="292"/>
      <c r="I140" s="291">
        <v>0</v>
      </c>
      <c r="J140" s="291">
        <v>0</v>
      </c>
      <c r="K140" s="291">
        <v>0</v>
      </c>
      <c r="L140" s="291">
        <v>0</v>
      </c>
      <c r="M140" s="293">
        <v>100</v>
      </c>
      <c r="N140" s="293">
        <v>100</v>
      </c>
      <c r="O140" s="291">
        <v>0</v>
      </c>
      <c r="P140" s="291">
        <v>0</v>
      </c>
      <c r="Q140" s="291">
        <v>0</v>
      </c>
      <c r="R140" s="291">
        <v>0</v>
      </c>
      <c r="S140" s="291">
        <v>0</v>
      </c>
      <c r="T140" s="291">
        <v>0</v>
      </c>
      <c r="U140" s="291">
        <v>0</v>
      </c>
      <c r="V140" s="291">
        <v>0</v>
      </c>
      <c r="W140" s="291">
        <v>0</v>
      </c>
      <c r="X140" s="291">
        <v>0</v>
      </c>
      <c r="Y140" s="291">
        <v>0</v>
      </c>
      <c r="Z140" s="291">
        <v>0</v>
      </c>
      <c r="AA140" s="292"/>
      <c r="AB140" s="292"/>
      <c r="AC140" s="292"/>
      <c r="AD140" s="292"/>
      <c r="AE140" s="292"/>
      <c r="AF140" s="292" t="s">
        <v>1004</v>
      </c>
      <c r="AG140" s="292"/>
      <c r="AH140" s="292"/>
      <c r="AI140" s="292"/>
      <c r="AJ140" s="292"/>
      <c r="AK140" s="294">
        <v>100</v>
      </c>
      <c r="AL140" s="291">
        <v>0</v>
      </c>
    </row>
    <row r="141" spans="1:38" x14ac:dyDescent="0.25">
      <c r="A141" s="291">
        <v>140</v>
      </c>
      <c r="B141" s="292" t="s">
        <v>203</v>
      </c>
      <c r="C141" s="292" t="s">
        <v>1002</v>
      </c>
      <c r="D141" s="292"/>
      <c r="E141" s="292" t="s">
        <v>1137</v>
      </c>
      <c r="F141" s="291">
        <v>0</v>
      </c>
      <c r="G141" s="292" t="s">
        <v>1004</v>
      </c>
      <c r="H141" s="292"/>
      <c r="I141" s="291">
        <v>0</v>
      </c>
      <c r="J141" s="291">
        <v>0</v>
      </c>
      <c r="K141" s="291">
        <v>0</v>
      </c>
      <c r="L141" s="291">
        <v>0</v>
      </c>
      <c r="M141" s="293">
        <v>98.763800000000003</v>
      </c>
      <c r="N141" s="293">
        <v>98.763800000000003</v>
      </c>
      <c r="O141" s="291">
        <v>0</v>
      </c>
      <c r="P141" s="291">
        <v>0</v>
      </c>
      <c r="Q141" s="291">
        <v>0</v>
      </c>
      <c r="R141" s="291">
        <v>0</v>
      </c>
      <c r="S141" s="291">
        <v>0</v>
      </c>
      <c r="T141" s="291">
        <v>0</v>
      </c>
      <c r="U141" s="291">
        <v>0</v>
      </c>
      <c r="V141" s="291">
        <v>0</v>
      </c>
      <c r="W141" s="291">
        <v>0</v>
      </c>
      <c r="X141" s="291">
        <v>0</v>
      </c>
      <c r="Y141" s="291">
        <v>0</v>
      </c>
      <c r="Z141" s="291">
        <v>0</v>
      </c>
      <c r="AA141" s="292"/>
      <c r="AB141" s="292"/>
      <c r="AC141" s="292"/>
      <c r="AD141" s="292"/>
      <c r="AE141" s="292"/>
      <c r="AF141" s="292" t="s">
        <v>1004</v>
      </c>
      <c r="AG141" s="292"/>
      <c r="AH141" s="292"/>
      <c r="AI141" s="292"/>
      <c r="AJ141" s="292"/>
      <c r="AK141" s="294">
        <v>100</v>
      </c>
      <c r="AL141" s="291">
        <v>0</v>
      </c>
    </row>
    <row r="142" spans="1:38" x14ac:dyDescent="0.25">
      <c r="A142" s="291">
        <v>141</v>
      </c>
      <c r="B142" s="292" t="s">
        <v>201</v>
      </c>
      <c r="C142" s="292" t="s">
        <v>1002</v>
      </c>
      <c r="D142" s="292"/>
      <c r="E142" s="292" t="s">
        <v>1138</v>
      </c>
      <c r="F142" s="291">
        <v>0</v>
      </c>
      <c r="G142" s="292" t="s">
        <v>1004</v>
      </c>
      <c r="H142" s="292"/>
      <c r="I142" s="291">
        <v>0</v>
      </c>
      <c r="J142" s="291">
        <v>0</v>
      </c>
      <c r="K142" s="291">
        <v>0</v>
      </c>
      <c r="L142" s="291">
        <v>0</v>
      </c>
      <c r="M142" s="293">
        <v>90.742599999999996</v>
      </c>
      <c r="N142" s="293">
        <v>90.742599999999996</v>
      </c>
      <c r="O142" s="291">
        <v>0</v>
      </c>
      <c r="P142" s="291">
        <v>0</v>
      </c>
      <c r="Q142" s="291">
        <v>0</v>
      </c>
      <c r="R142" s="291">
        <v>0</v>
      </c>
      <c r="S142" s="291">
        <v>0</v>
      </c>
      <c r="T142" s="291">
        <v>0</v>
      </c>
      <c r="U142" s="291">
        <v>0</v>
      </c>
      <c r="V142" s="291">
        <v>0</v>
      </c>
      <c r="W142" s="291">
        <v>0</v>
      </c>
      <c r="X142" s="291">
        <v>0</v>
      </c>
      <c r="Y142" s="291">
        <v>0</v>
      </c>
      <c r="Z142" s="291">
        <v>0</v>
      </c>
      <c r="AA142" s="292"/>
      <c r="AB142" s="292"/>
      <c r="AC142" s="292"/>
      <c r="AD142" s="292"/>
      <c r="AE142" s="292"/>
      <c r="AF142" s="292" t="s">
        <v>1004</v>
      </c>
      <c r="AG142" s="292"/>
      <c r="AH142" s="292"/>
      <c r="AI142" s="292"/>
      <c r="AJ142" s="292"/>
      <c r="AK142" s="294">
        <v>100</v>
      </c>
      <c r="AL142" s="291">
        <v>0</v>
      </c>
    </row>
    <row r="143" spans="1:38" x14ac:dyDescent="0.25">
      <c r="A143" s="291">
        <v>142</v>
      </c>
      <c r="B143" s="292" t="s">
        <v>199</v>
      </c>
      <c r="C143" s="292" t="s">
        <v>1002</v>
      </c>
      <c r="D143" s="292"/>
      <c r="E143" s="292" t="s">
        <v>1139</v>
      </c>
      <c r="F143" s="291">
        <v>0</v>
      </c>
      <c r="G143" s="292" t="s">
        <v>1004</v>
      </c>
      <c r="H143" s="292"/>
      <c r="I143" s="291">
        <v>0</v>
      </c>
      <c r="J143" s="291">
        <v>0</v>
      </c>
      <c r="K143" s="291">
        <v>0</v>
      </c>
      <c r="L143" s="291">
        <v>0</v>
      </c>
      <c r="M143" s="293">
        <v>74.451700000000002</v>
      </c>
      <c r="N143" s="293">
        <v>74.451700000000002</v>
      </c>
      <c r="O143" s="291">
        <v>0</v>
      </c>
      <c r="P143" s="291">
        <v>0</v>
      </c>
      <c r="Q143" s="291">
        <v>0</v>
      </c>
      <c r="R143" s="291">
        <v>0</v>
      </c>
      <c r="S143" s="291">
        <v>0</v>
      </c>
      <c r="T143" s="291">
        <v>0</v>
      </c>
      <c r="U143" s="291">
        <v>0</v>
      </c>
      <c r="V143" s="291">
        <v>0</v>
      </c>
      <c r="W143" s="291">
        <v>0</v>
      </c>
      <c r="X143" s="291">
        <v>0</v>
      </c>
      <c r="Y143" s="291">
        <v>0</v>
      </c>
      <c r="Z143" s="291">
        <v>0</v>
      </c>
      <c r="AA143" s="292"/>
      <c r="AB143" s="292"/>
      <c r="AC143" s="292"/>
      <c r="AD143" s="292"/>
      <c r="AE143" s="292"/>
      <c r="AF143" s="292" t="s">
        <v>1004</v>
      </c>
      <c r="AG143" s="292"/>
      <c r="AH143" s="292"/>
      <c r="AI143" s="292"/>
      <c r="AJ143" s="292"/>
      <c r="AK143" s="294">
        <v>100</v>
      </c>
      <c r="AL143" s="291">
        <v>0</v>
      </c>
    </row>
    <row r="144" spans="1:38" x14ac:dyDescent="0.25">
      <c r="A144" s="291">
        <v>143</v>
      </c>
      <c r="B144" s="292" t="s">
        <v>205</v>
      </c>
      <c r="C144" s="292" t="s">
        <v>1031</v>
      </c>
      <c r="D144" s="292"/>
      <c r="E144" s="292" t="s">
        <v>1140</v>
      </c>
      <c r="F144" s="291">
        <v>0</v>
      </c>
      <c r="G144" s="292" t="s">
        <v>1004</v>
      </c>
      <c r="H144" s="292"/>
      <c r="I144" s="291">
        <v>0</v>
      </c>
      <c r="J144" s="291">
        <v>0</v>
      </c>
      <c r="K144" s="291">
        <v>0</v>
      </c>
      <c r="L144" s="291">
        <v>0</v>
      </c>
      <c r="M144" s="293">
        <v>46.338700000000003</v>
      </c>
      <c r="N144" s="293">
        <v>46.338700000000003</v>
      </c>
      <c r="O144" s="291">
        <v>0</v>
      </c>
      <c r="P144" s="291">
        <v>0</v>
      </c>
      <c r="Q144" s="291">
        <v>0</v>
      </c>
      <c r="R144" s="291">
        <v>0</v>
      </c>
      <c r="S144" s="291">
        <v>0</v>
      </c>
      <c r="T144" s="291">
        <v>0</v>
      </c>
      <c r="U144" s="291">
        <v>0</v>
      </c>
      <c r="V144" s="291">
        <v>0</v>
      </c>
      <c r="W144" s="291">
        <v>0</v>
      </c>
      <c r="X144" s="291">
        <v>0</v>
      </c>
      <c r="Y144" s="291">
        <v>0</v>
      </c>
      <c r="Z144" s="291">
        <v>0</v>
      </c>
      <c r="AA144" s="292"/>
      <c r="AB144" s="292"/>
      <c r="AC144" s="292"/>
      <c r="AD144" s="292"/>
      <c r="AE144" s="292"/>
      <c r="AF144" s="292" t="s">
        <v>1004</v>
      </c>
      <c r="AG144" s="292"/>
      <c r="AH144" s="292"/>
      <c r="AI144" s="292"/>
      <c r="AJ144" s="292"/>
      <c r="AK144" s="294">
        <v>92.68</v>
      </c>
      <c r="AL144" s="291">
        <v>0</v>
      </c>
    </row>
    <row r="145" spans="1:38" x14ac:dyDescent="0.25">
      <c r="A145" s="291">
        <v>144</v>
      </c>
      <c r="B145" s="292" t="s">
        <v>209</v>
      </c>
      <c r="C145" s="292" t="s">
        <v>1002</v>
      </c>
      <c r="D145" s="292"/>
      <c r="E145" s="292" t="s">
        <v>1142</v>
      </c>
      <c r="F145" s="291">
        <v>0</v>
      </c>
      <c r="G145" s="292" t="s">
        <v>1004</v>
      </c>
      <c r="H145" s="292"/>
      <c r="I145" s="291">
        <v>0</v>
      </c>
      <c r="J145" s="291">
        <v>0</v>
      </c>
      <c r="K145" s="291">
        <v>0</v>
      </c>
      <c r="L145" s="291">
        <v>0</v>
      </c>
      <c r="M145" s="293">
        <v>87.515100000000004</v>
      </c>
      <c r="N145" s="293">
        <v>87.515100000000004</v>
      </c>
      <c r="O145" s="291">
        <v>0</v>
      </c>
      <c r="P145" s="291">
        <v>0</v>
      </c>
      <c r="Q145" s="291">
        <v>0</v>
      </c>
      <c r="R145" s="291">
        <v>0</v>
      </c>
      <c r="S145" s="291">
        <v>0</v>
      </c>
      <c r="T145" s="291">
        <v>0</v>
      </c>
      <c r="U145" s="291">
        <v>0</v>
      </c>
      <c r="V145" s="291">
        <v>0</v>
      </c>
      <c r="W145" s="291">
        <v>0</v>
      </c>
      <c r="X145" s="291">
        <v>0</v>
      </c>
      <c r="Y145" s="291">
        <v>0</v>
      </c>
      <c r="Z145" s="291">
        <v>0</v>
      </c>
      <c r="AA145" s="292"/>
      <c r="AB145" s="292"/>
      <c r="AC145" s="292"/>
      <c r="AD145" s="292"/>
      <c r="AE145" s="292"/>
      <c r="AF145" s="292" t="s">
        <v>1004</v>
      </c>
      <c r="AG145" s="292"/>
      <c r="AH145" s="292"/>
      <c r="AI145" s="292"/>
      <c r="AJ145" s="292"/>
      <c r="AK145" s="294">
        <v>100</v>
      </c>
      <c r="AL145" s="291">
        <v>0</v>
      </c>
    </row>
    <row r="146" spans="1:38" x14ac:dyDescent="0.25">
      <c r="A146" s="291">
        <v>145</v>
      </c>
      <c r="B146" s="292" t="s">
        <v>211</v>
      </c>
      <c r="C146" s="292" t="s">
        <v>1002</v>
      </c>
      <c r="D146" s="292"/>
      <c r="E146" s="292" t="s">
        <v>1143</v>
      </c>
      <c r="F146" s="291">
        <v>0</v>
      </c>
      <c r="G146" s="292" t="s">
        <v>1004</v>
      </c>
      <c r="H146" s="292"/>
      <c r="I146" s="291">
        <v>0</v>
      </c>
      <c r="J146" s="291">
        <v>0</v>
      </c>
      <c r="K146" s="291">
        <v>0</v>
      </c>
      <c r="L146" s="291">
        <v>0</v>
      </c>
      <c r="M146" s="293">
        <v>100</v>
      </c>
      <c r="N146" s="293">
        <v>100</v>
      </c>
      <c r="O146" s="291">
        <v>0</v>
      </c>
      <c r="P146" s="291">
        <v>0</v>
      </c>
      <c r="Q146" s="291">
        <v>0</v>
      </c>
      <c r="R146" s="291">
        <v>0</v>
      </c>
      <c r="S146" s="291">
        <v>0</v>
      </c>
      <c r="T146" s="291">
        <v>0</v>
      </c>
      <c r="U146" s="291">
        <v>0</v>
      </c>
      <c r="V146" s="291">
        <v>0</v>
      </c>
      <c r="W146" s="291">
        <v>0</v>
      </c>
      <c r="X146" s="291">
        <v>0</v>
      </c>
      <c r="Y146" s="291">
        <v>0</v>
      </c>
      <c r="Z146" s="291">
        <v>0</v>
      </c>
      <c r="AA146" s="292"/>
      <c r="AB146" s="292"/>
      <c r="AC146" s="292"/>
      <c r="AD146" s="292"/>
      <c r="AE146" s="292"/>
      <c r="AF146" s="292" t="s">
        <v>1004</v>
      </c>
      <c r="AG146" s="292"/>
      <c r="AH146" s="292"/>
      <c r="AI146" s="292"/>
      <c r="AJ146" s="292"/>
      <c r="AK146" s="294">
        <v>100</v>
      </c>
      <c r="AL146" s="291">
        <v>0</v>
      </c>
    </row>
    <row r="147" spans="1:38" x14ac:dyDescent="0.25">
      <c r="A147" s="291">
        <v>146</v>
      </c>
      <c r="B147" s="292" t="s">
        <v>640</v>
      </c>
      <c r="C147" s="292" t="s">
        <v>1002</v>
      </c>
      <c r="D147" s="292"/>
      <c r="E147" s="292" t="s">
        <v>1144</v>
      </c>
      <c r="F147" s="291">
        <v>0</v>
      </c>
      <c r="G147" s="292" t="s">
        <v>1004</v>
      </c>
      <c r="H147" s="292"/>
      <c r="I147" s="291">
        <v>0</v>
      </c>
      <c r="J147" s="291">
        <v>0</v>
      </c>
      <c r="K147" s="291">
        <v>0</v>
      </c>
      <c r="L147" s="291">
        <v>0</v>
      </c>
      <c r="M147" s="293">
        <v>76</v>
      </c>
      <c r="N147" s="293">
        <v>76</v>
      </c>
      <c r="O147" s="291">
        <v>0</v>
      </c>
      <c r="P147" s="291">
        <v>0</v>
      </c>
      <c r="Q147" s="291">
        <v>0</v>
      </c>
      <c r="R147" s="291">
        <v>0</v>
      </c>
      <c r="S147" s="291">
        <v>0</v>
      </c>
      <c r="T147" s="291">
        <v>0</v>
      </c>
      <c r="U147" s="291">
        <v>0</v>
      </c>
      <c r="V147" s="291">
        <v>0</v>
      </c>
      <c r="W147" s="291">
        <v>0</v>
      </c>
      <c r="X147" s="291">
        <v>0</v>
      </c>
      <c r="Y147" s="291">
        <v>0</v>
      </c>
      <c r="Z147" s="291">
        <v>0</v>
      </c>
      <c r="AA147" s="292"/>
      <c r="AB147" s="292"/>
      <c r="AC147" s="292"/>
      <c r="AD147" s="292"/>
      <c r="AE147" s="292"/>
      <c r="AF147" s="292" t="s">
        <v>1004</v>
      </c>
      <c r="AG147" s="292"/>
      <c r="AH147" s="292"/>
      <c r="AI147" s="292"/>
      <c r="AJ147" s="292"/>
      <c r="AK147" s="294">
        <v>76</v>
      </c>
      <c r="AL147" s="291">
        <v>0</v>
      </c>
    </row>
    <row r="148" spans="1:38" x14ac:dyDescent="0.25">
      <c r="A148" s="291">
        <v>147</v>
      </c>
      <c r="B148" s="292" t="s">
        <v>1581</v>
      </c>
      <c r="C148" s="292" t="s">
        <v>1002</v>
      </c>
      <c r="D148" s="292"/>
      <c r="E148" s="292" t="s">
        <v>1618</v>
      </c>
      <c r="F148" s="291">
        <v>0</v>
      </c>
      <c r="G148" s="292" t="s">
        <v>1004</v>
      </c>
      <c r="H148" s="292"/>
      <c r="I148" s="291">
        <v>0</v>
      </c>
      <c r="J148" s="291">
        <v>0</v>
      </c>
      <c r="K148" s="291">
        <v>0</v>
      </c>
      <c r="L148" s="291">
        <v>0</v>
      </c>
      <c r="M148" s="293">
        <v>100</v>
      </c>
      <c r="N148" s="293">
        <v>100</v>
      </c>
      <c r="O148" s="291">
        <v>0</v>
      </c>
      <c r="P148" s="291">
        <v>0</v>
      </c>
      <c r="Q148" s="291">
        <v>0</v>
      </c>
      <c r="R148" s="291">
        <v>0</v>
      </c>
      <c r="S148" s="291">
        <v>0</v>
      </c>
      <c r="T148" s="291">
        <v>0</v>
      </c>
      <c r="U148" s="291">
        <v>0</v>
      </c>
      <c r="V148" s="291">
        <v>0</v>
      </c>
      <c r="W148" s="291">
        <v>0</v>
      </c>
      <c r="X148" s="291">
        <v>0</v>
      </c>
      <c r="Y148" s="291">
        <v>0</v>
      </c>
      <c r="Z148" s="291">
        <v>0</v>
      </c>
      <c r="AA148" s="292"/>
      <c r="AB148" s="292"/>
      <c r="AC148" s="292"/>
      <c r="AD148" s="292"/>
      <c r="AE148" s="292"/>
      <c r="AF148" s="292" t="s">
        <v>1004</v>
      </c>
      <c r="AG148" s="292"/>
      <c r="AH148" s="292"/>
      <c r="AI148" s="292"/>
      <c r="AJ148" s="292"/>
      <c r="AK148" s="294">
        <v>100</v>
      </c>
      <c r="AL148" s="291">
        <v>0</v>
      </c>
    </row>
  </sheetData>
  <autoFilter ref="D1:D14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5"/>
  <sheetViews>
    <sheetView topLeftCell="A121" workbookViewId="0">
      <selection activeCell="D196" sqref="D196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8.42578125" style="4" customWidth="1"/>
    <col min="6" max="6" width="26.5703125" style="4" customWidth="1"/>
    <col min="7" max="7" width="26.5703125" style="4" hidden="1" customWidth="1"/>
    <col min="8" max="16384" width="17.42578125" style="11"/>
  </cols>
  <sheetData>
    <row r="1" spans="1:7" ht="30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788</v>
      </c>
    </row>
    <row r="2" spans="1:7" ht="13.5" customHeight="1" x14ac:dyDescent="0.25">
      <c r="A2" s="21">
        <v>1</v>
      </c>
      <c r="B2" s="7" t="s">
        <v>382</v>
      </c>
      <c r="C2" s="7" t="s">
        <v>789</v>
      </c>
      <c r="D2" s="7">
        <v>2010230922</v>
      </c>
      <c r="E2" s="6" t="s">
        <v>790</v>
      </c>
      <c r="F2" s="7" t="s">
        <v>5</v>
      </c>
      <c r="G2" s="7" t="str">
        <f>VLOOKUP(D2,'Периметр ГК_4_кв_ 2016'!D:F,3,0)</f>
        <v>Да</v>
      </c>
    </row>
    <row r="3" spans="1:7" s="24" customFormat="1" ht="13.5" customHeight="1" x14ac:dyDescent="0.25">
      <c r="A3" s="21">
        <v>2</v>
      </c>
      <c r="B3" s="7" t="s">
        <v>22</v>
      </c>
      <c r="C3" s="7" t="s">
        <v>805</v>
      </c>
      <c r="D3" s="7">
        <v>2010230948</v>
      </c>
      <c r="E3" s="6" t="s">
        <v>23</v>
      </c>
      <c r="F3" s="7" t="s">
        <v>5</v>
      </c>
      <c r="G3" s="7" t="str">
        <f>VLOOKUP(D3,'Периметр ГК_4_кв_ 2016'!D:F,3,0)</f>
        <v>Да</v>
      </c>
    </row>
    <row r="4" spans="1:7" s="24" customFormat="1" ht="13.5" customHeight="1" x14ac:dyDescent="0.25">
      <c r="A4" s="21">
        <v>3</v>
      </c>
      <c r="B4" s="7" t="s">
        <v>782</v>
      </c>
      <c r="C4" s="7" t="s">
        <v>791</v>
      </c>
      <c r="D4" s="7">
        <v>2010820100</v>
      </c>
      <c r="E4" s="6" t="s">
        <v>783</v>
      </c>
      <c r="F4" s="7" t="s">
        <v>5</v>
      </c>
      <c r="G4" s="7" t="str">
        <f>VLOOKUP(D4,'Периметр ГК_4_кв_ 2016'!D:F,3,0)</f>
        <v>Да</v>
      </c>
    </row>
    <row r="5" spans="1:7" s="24" customFormat="1" ht="13.5" customHeight="1" x14ac:dyDescent="0.25">
      <c r="A5" s="21">
        <v>4</v>
      </c>
      <c r="B5" s="6" t="s">
        <v>9</v>
      </c>
      <c r="C5" s="7">
        <v>4023602999</v>
      </c>
      <c r="D5" s="85">
        <v>2010241200</v>
      </c>
      <c r="E5" s="6" t="s">
        <v>11</v>
      </c>
      <c r="F5" s="7" t="s">
        <v>5</v>
      </c>
      <c r="G5" s="7" t="str">
        <f>VLOOKUP(D5,'Периметр ГК_4_кв_ 2016'!D:F,3,0)</f>
        <v>Да</v>
      </c>
    </row>
    <row r="6" spans="1:7" s="24" customFormat="1" ht="13.5" customHeight="1" x14ac:dyDescent="0.25">
      <c r="A6" s="21">
        <v>5</v>
      </c>
      <c r="B6" s="7" t="s">
        <v>367</v>
      </c>
      <c r="C6" s="7" t="s">
        <v>368</v>
      </c>
      <c r="D6" s="7">
        <v>2010241000</v>
      </c>
      <c r="E6" s="6" t="s">
        <v>367</v>
      </c>
      <c r="F6" s="7" t="s">
        <v>5</v>
      </c>
      <c r="G6" s="7" t="str">
        <f>VLOOKUP(D6,'Периметр ГК_4_кв_ 2016'!D:F,3,0)</f>
        <v>Да</v>
      </c>
    </row>
    <row r="7" spans="1:7" s="24" customFormat="1" ht="13.5" customHeight="1" x14ac:dyDescent="0.25">
      <c r="A7" s="21">
        <v>6</v>
      </c>
      <c r="B7" s="21" t="s">
        <v>213</v>
      </c>
      <c r="C7" s="7" t="s">
        <v>793</v>
      </c>
      <c r="D7" s="26">
        <v>2010240310</v>
      </c>
      <c r="E7" s="6" t="s">
        <v>213</v>
      </c>
      <c r="F7" s="22" t="s">
        <v>5</v>
      </c>
      <c r="G7" s="22" t="str">
        <f>VLOOKUP(D7,'Периметр ГК_4_кв_ 2016'!D:F,3,0)</f>
        <v>Да</v>
      </c>
    </row>
    <row r="8" spans="1:7" s="24" customFormat="1" ht="13.5" customHeight="1" x14ac:dyDescent="0.25">
      <c r="A8" s="21">
        <v>7</v>
      </c>
      <c r="B8" s="21" t="s">
        <v>12</v>
      </c>
      <c r="C8" s="7">
        <v>833296300</v>
      </c>
      <c r="D8" s="26">
        <v>2010021600</v>
      </c>
      <c r="E8" s="6" t="s">
        <v>792</v>
      </c>
      <c r="F8" s="22" t="s">
        <v>5</v>
      </c>
      <c r="G8" s="22" t="str">
        <f>VLOOKUP(D8,'Периметр ГК_4_кв_ 2016'!D:F,3,0)</f>
        <v>Да</v>
      </c>
    </row>
    <row r="9" spans="1:7" s="24" customFormat="1" ht="13.5" customHeight="1" x14ac:dyDescent="0.25">
      <c r="A9" s="21">
        <v>8</v>
      </c>
      <c r="B9" s="7" t="s">
        <v>365</v>
      </c>
      <c r="C9" s="7">
        <v>386588</v>
      </c>
      <c r="D9" s="7">
        <v>2010932000</v>
      </c>
      <c r="E9" s="6" t="s">
        <v>365</v>
      </c>
      <c r="F9" s="7" t="s">
        <v>5</v>
      </c>
      <c r="G9" s="7" t="str">
        <f>VLOOKUP(D9,'Периметр ГК_4_кв_ 2016'!D:F,3,0)</f>
        <v>Да</v>
      </c>
    </row>
    <row r="10" spans="1:7" s="24" customFormat="1" ht="13.5" customHeight="1" x14ac:dyDescent="0.25">
      <c r="A10" s="21">
        <v>9</v>
      </c>
      <c r="B10" s="7" t="s">
        <v>752</v>
      </c>
      <c r="C10" s="7">
        <v>7706759586</v>
      </c>
      <c r="D10" s="9">
        <v>2010930000</v>
      </c>
      <c r="E10" s="6" t="s">
        <v>866</v>
      </c>
      <c r="F10" s="7" t="s">
        <v>5</v>
      </c>
      <c r="G10" s="7" t="str">
        <f>VLOOKUP(D10,'Периметр ГК_4_кв_ 2016'!D:F,3,0)</f>
        <v>Да</v>
      </c>
    </row>
    <row r="11" spans="1:7" s="24" customFormat="1" ht="13.5" customHeight="1" x14ac:dyDescent="0.25">
      <c r="A11" s="21">
        <v>10</v>
      </c>
      <c r="B11" s="21" t="s">
        <v>18</v>
      </c>
      <c r="C11" s="7" t="s">
        <v>796</v>
      </c>
      <c r="D11" s="86">
        <v>2010940000</v>
      </c>
      <c r="E11" s="6" t="s">
        <v>797</v>
      </c>
      <c r="F11" s="22" t="s">
        <v>5</v>
      </c>
      <c r="G11" s="22" t="str">
        <f>VLOOKUP(D11,'Периметр ГК_4_кв_ 2016'!D:F,3,0)</f>
        <v>Да</v>
      </c>
    </row>
    <row r="12" spans="1:7" s="24" customFormat="1" ht="13.5" customHeight="1" x14ac:dyDescent="0.25">
      <c r="A12" s="21">
        <v>11</v>
      </c>
      <c r="B12" s="7" t="s">
        <v>739</v>
      </c>
      <c r="C12" s="7" t="s">
        <v>803</v>
      </c>
      <c r="D12" s="7">
        <v>2010242500</v>
      </c>
      <c r="E12" s="6" t="s">
        <v>804</v>
      </c>
      <c r="F12" s="7" t="s">
        <v>5</v>
      </c>
      <c r="G12" s="7" t="str">
        <f>VLOOKUP(D12,'Периметр ГК_4_кв_ 2016'!D:F,3,0)</f>
        <v>Да</v>
      </c>
    </row>
    <row r="13" spans="1:7" s="24" customFormat="1" ht="13.5" customHeight="1" x14ac:dyDescent="0.25">
      <c r="A13" s="21">
        <v>12</v>
      </c>
      <c r="B13" s="7" t="s">
        <v>465</v>
      </c>
      <c r="C13" s="7" t="s">
        <v>802</v>
      </c>
      <c r="D13" s="7">
        <v>2010242400</v>
      </c>
      <c r="E13" s="6" t="s">
        <v>465</v>
      </c>
      <c r="F13" s="7" t="s">
        <v>5</v>
      </c>
      <c r="G13" s="7" t="str">
        <f>VLOOKUP(D13,'Периметр ГК_4_кв_ 2016'!D:F,3,0)</f>
        <v>Да</v>
      </c>
    </row>
    <row r="14" spans="1:7" s="24" customFormat="1" ht="13.5" customHeight="1" x14ac:dyDescent="0.25">
      <c r="A14" s="21">
        <v>13</v>
      </c>
      <c r="B14" s="6" t="s">
        <v>16</v>
      </c>
      <c r="C14" s="7" t="s">
        <v>795</v>
      </c>
      <c r="D14" s="8">
        <v>2010230952</v>
      </c>
      <c r="E14" s="6" t="s">
        <v>17</v>
      </c>
      <c r="F14" s="7" t="s">
        <v>5</v>
      </c>
      <c r="G14" s="7" t="str">
        <f>VLOOKUP(D14,'Периметр ГК_4_кв_ 2016'!D:F,3,0)</f>
        <v>Да</v>
      </c>
    </row>
    <row r="15" spans="1:7" s="24" customFormat="1" ht="13.5" customHeight="1" x14ac:dyDescent="0.25">
      <c r="A15" s="21">
        <v>14</v>
      </c>
      <c r="B15" s="7" t="s">
        <v>14</v>
      </c>
      <c r="C15" s="7" t="s">
        <v>794</v>
      </c>
      <c r="D15" s="7">
        <v>2010021500</v>
      </c>
      <c r="E15" s="6" t="s">
        <v>15</v>
      </c>
      <c r="F15" s="7" t="s">
        <v>5</v>
      </c>
      <c r="G15" s="7" t="str">
        <f>VLOOKUP(D15,'Периметр ГК_4_кв_ 2016'!D:F,3,0)</f>
        <v>Да</v>
      </c>
    </row>
    <row r="16" spans="1:7" s="24" customFormat="1" ht="13.5" customHeight="1" x14ac:dyDescent="0.25">
      <c r="A16" s="21">
        <v>15</v>
      </c>
      <c r="B16" s="7" t="s">
        <v>6</v>
      </c>
      <c r="C16" s="7">
        <v>817104549</v>
      </c>
      <c r="D16" s="7">
        <v>2010021200</v>
      </c>
      <c r="E16" s="6" t="s">
        <v>8</v>
      </c>
      <c r="F16" s="7" t="s">
        <v>5</v>
      </c>
      <c r="G16" s="7" t="str">
        <f>VLOOKUP(D16,'Периметр ГК_4_кв_ 2016'!D:F,3,0)</f>
        <v>Да</v>
      </c>
    </row>
    <row r="17" spans="1:7" s="24" customFormat="1" ht="13.5" customHeight="1" x14ac:dyDescent="0.25">
      <c r="A17" s="21">
        <v>16</v>
      </c>
      <c r="B17" s="22" t="s">
        <v>245</v>
      </c>
      <c r="C17" s="7">
        <v>310546698</v>
      </c>
      <c r="D17" s="87">
        <v>2010450108</v>
      </c>
      <c r="E17" s="6" t="s">
        <v>807</v>
      </c>
      <c r="F17" s="22" t="s">
        <v>5</v>
      </c>
      <c r="G17" s="22" t="str">
        <f>VLOOKUP(D17,'Периметр ГК_4_кв_ 2016'!D:F,3,0)</f>
        <v>Да</v>
      </c>
    </row>
    <row r="18" spans="1:7" s="24" customFormat="1" ht="13.5" customHeight="1" x14ac:dyDescent="0.25">
      <c r="A18" s="21">
        <v>17</v>
      </c>
      <c r="B18" s="7" t="s">
        <v>24</v>
      </c>
      <c r="C18" s="7">
        <v>1646031132</v>
      </c>
      <c r="D18" s="9">
        <v>2010242201</v>
      </c>
      <c r="E18" s="6" t="s">
        <v>768</v>
      </c>
      <c r="F18" s="7" t="s">
        <v>5</v>
      </c>
      <c r="G18" s="7" t="str">
        <f>VLOOKUP(D18,'Периметр ГК_4_кв_ 2016'!D:F,3,0)</f>
        <v>Да</v>
      </c>
    </row>
    <row r="19" spans="1:7" s="24" customFormat="1" ht="13.5" customHeight="1" x14ac:dyDescent="0.25">
      <c r="A19" s="21">
        <v>18</v>
      </c>
      <c r="B19" s="22" t="s">
        <v>26</v>
      </c>
      <c r="C19" s="7">
        <v>6454074501</v>
      </c>
      <c r="D19" s="87">
        <v>2010240800</v>
      </c>
      <c r="E19" s="6" t="s">
        <v>27</v>
      </c>
      <c r="F19" s="22" t="s">
        <v>5</v>
      </c>
      <c r="G19" s="22" t="str">
        <f>VLOOKUP(D19,'Периметр ГК_4_кв_ 2016'!D:F,3,0)</f>
        <v>Да</v>
      </c>
    </row>
    <row r="20" spans="1:7" s="24" customFormat="1" ht="13.5" customHeight="1" x14ac:dyDescent="0.25">
      <c r="A20" s="21">
        <v>19</v>
      </c>
      <c r="B20" s="22" t="s">
        <v>28</v>
      </c>
      <c r="C20" s="7">
        <v>7706016076</v>
      </c>
      <c r="D20" s="87">
        <v>2010020000</v>
      </c>
      <c r="E20" s="6" t="s">
        <v>806</v>
      </c>
      <c r="F20" s="22" t="s">
        <v>5</v>
      </c>
      <c r="G20" s="22" t="str">
        <f>VLOOKUP(D20,'Периметр ГК_4_кв_ 2016'!D:F,3,0)</f>
        <v>Да</v>
      </c>
    </row>
    <row r="21" spans="1:7" s="24" customFormat="1" ht="13.5" customHeight="1" x14ac:dyDescent="0.25">
      <c r="A21" s="21">
        <v>20</v>
      </c>
      <c r="B21" s="22" t="s">
        <v>71</v>
      </c>
      <c r="C21" s="7">
        <v>7708671295</v>
      </c>
      <c r="D21" s="22">
        <v>2010020602</v>
      </c>
      <c r="E21" s="6" t="s">
        <v>832</v>
      </c>
      <c r="F21" s="22" t="s">
        <v>5</v>
      </c>
      <c r="G21" s="22" t="str">
        <f>VLOOKUP(D21,'Периметр ГК_4_кв_ 2016'!D:F,3,0)</f>
        <v>Да</v>
      </c>
    </row>
    <row r="22" spans="1:7" s="24" customFormat="1" ht="13.5" customHeight="1" x14ac:dyDescent="0.25">
      <c r="A22" s="21">
        <v>21</v>
      </c>
      <c r="B22" s="7" t="s">
        <v>383</v>
      </c>
      <c r="C22" s="7">
        <v>7724560930</v>
      </c>
      <c r="D22" s="7">
        <v>2010010000</v>
      </c>
      <c r="E22" s="6" t="s">
        <v>808</v>
      </c>
      <c r="F22" s="7" t="s">
        <v>5</v>
      </c>
      <c r="G22" s="7" t="str">
        <f>VLOOKUP(D22,'Периметр ГК_4_кв_ 2016'!D:F,3,0)</f>
        <v>Да</v>
      </c>
    </row>
    <row r="23" spans="1:7" s="24" customFormat="1" ht="13.5" customHeight="1" x14ac:dyDescent="0.25">
      <c r="A23" s="21">
        <v>22</v>
      </c>
      <c r="B23" s="7" t="s">
        <v>381</v>
      </c>
      <c r="C23" s="7">
        <v>7734242302</v>
      </c>
      <c r="D23" s="7">
        <v>2010230915</v>
      </c>
      <c r="E23" s="6" t="s">
        <v>775</v>
      </c>
      <c r="F23" s="7" t="s">
        <v>5</v>
      </c>
      <c r="G23" s="7" t="str">
        <f>VLOOKUP(D23,'Периметр ГК_4_кв_ 2016'!D:F,3,0)</f>
        <v>Да</v>
      </c>
    </row>
    <row r="24" spans="1:7" s="24" customFormat="1" ht="13.5" customHeight="1" x14ac:dyDescent="0.25">
      <c r="A24" s="21">
        <v>23</v>
      </c>
      <c r="B24" s="7" t="s">
        <v>513</v>
      </c>
      <c r="C24" s="7">
        <v>2536279414</v>
      </c>
      <c r="D24" s="7">
        <v>2010933000</v>
      </c>
      <c r="E24" s="6" t="s">
        <v>776</v>
      </c>
      <c r="F24" s="7" t="s">
        <v>5</v>
      </c>
      <c r="G24" s="7" t="str">
        <f>VLOOKUP(D24,'Периметр ГК_4_кв_ 2016'!D:F,3,0)</f>
        <v>Да</v>
      </c>
    </row>
    <row r="25" spans="1:7" s="24" customFormat="1" ht="13.5" customHeight="1" x14ac:dyDescent="0.25">
      <c r="A25" s="21">
        <v>24</v>
      </c>
      <c r="B25" s="22" t="s">
        <v>246</v>
      </c>
      <c r="C25" s="7">
        <v>7814417371</v>
      </c>
      <c r="D25" s="22">
        <v>2010460000</v>
      </c>
      <c r="E25" s="6" t="s">
        <v>814</v>
      </c>
      <c r="F25" s="22" t="s">
        <v>5</v>
      </c>
      <c r="G25" s="22" t="str">
        <f>VLOOKUP(D25,'Периметр ГК_4_кв_ 2016'!D:F,3,0)</f>
        <v>Да</v>
      </c>
    </row>
    <row r="26" spans="1:7" s="24" customFormat="1" ht="13.5" customHeight="1" x14ac:dyDescent="0.25">
      <c r="A26" s="21">
        <v>25</v>
      </c>
      <c r="B26" s="22" t="s">
        <v>32</v>
      </c>
      <c r="C26" s="7">
        <v>7717609102</v>
      </c>
      <c r="D26" s="87">
        <v>2010340000</v>
      </c>
      <c r="E26" s="6" t="s">
        <v>809</v>
      </c>
      <c r="F26" s="22" t="s">
        <v>5</v>
      </c>
      <c r="G26" s="22" t="str">
        <f>VLOOKUP(D26,'Периметр ГК_4_кв_ 2016'!D:F,3,0)</f>
        <v>Да</v>
      </c>
    </row>
    <row r="27" spans="1:7" s="24" customFormat="1" ht="13.5" customHeight="1" x14ac:dyDescent="0.25">
      <c r="A27" s="21">
        <v>26</v>
      </c>
      <c r="B27" s="7" t="s">
        <v>359</v>
      </c>
      <c r="C27" s="7">
        <v>7705408850</v>
      </c>
      <c r="D27" s="7">
        <v>2010591900</v>
      </c>
      <c r="E27" s="6" t="s">
        <v>813</v>
      </c>
      <c r="F27" s="7" t="s">
        <v>5</v>
      </c>
      <c r="G27" s="7" t="str">
        <f>VLOOKUP(D27,'Периметр ГК_4_кв_ 2016'!D:F,3,0)</f>
        <v>Да</v>
      </c>
    </row>
    <row r="28" spans="1:7" s="24" customFormat="1" ht="13.5" customHeight="1" x14ac:dyDescent="0.25">
      <c r="A28" s="21">
        <v>27</v>
      </c>
      <c r="B28" s="22" t="s">
        <v>34</v>
      </c>
      <c r="C28" s="7">
        <v>5029106714</v>
      </c>
      <c r="D28" s="87">
        <v>2010350000</v>
      </c>
      <c r="E28" s="6" t="s">
        <v>810</v>
      </c>
      <c r="F28" s="22" t="s">
        <v>5</v>
      </c>
      <c r="G28" s="22" t="str">
        <f>VLOOKUP(D28,'Периметр ГК_4_кв_ 2016'!D:F,3,0)</f>
        <v>Да</v>
      </c>
    </row>
    <row r="29" spans="1:7" s="24" customFormat="1" ht="13.5" customHeight="1" x14ac:dyDescent="0.25">
      <c r="A29" s="21">
        <v>28</v>
      </c>
      <c r="B29" s="22" t="s">
        <v>36</v>
      </c>
      <c r="C29" s="7">
        <v>7706614573</v>
      </c>
      <c r="D29" s="87">
        <v>2010230900</v>
      </c>
      <c r="E29" s="6" t="s">
        <v>811</v>
      </c>
      <c r="F29" s="22" t="s">
        <v>5</v>
      </c>
      <c r="G29" s="22" t="str">
        <f>VLOOKUP(D29,'Периметр ГК_4_кв_ 2016'!D:F,3,0)</f>
        <v>Да</v>
      </c>
    </row>
    <row r="30" spans="1:7" s="24" customFormat="1" ht="13.5" customHeight="1" x14ac:dyDescent="0.25">
      <c r="A30" s="21">
        <v>29</v>
      </c>
      <c r="B30" s="7" t="s">
        <v>689</v>
      </c>
      <c r="C30" s="7">
        <v>7725828549</v>
      </c>
      <c r="D30" s="7">
        <v>2010591320</v>
      </c>
      <c r="E30" s="6" t="s">
        <v>780</v>
      </c>
      <c r="F30" s="7" t="s">
        <v>5</v>
      </c>
      <c r="G30" s="7" t="str">
        <f>VLOOKUP(D30,'Периметр ГК_4_кв_ 2016'!D:F,3,0)</f>
        <v>Да</v>
      </c>
    </row>
    <row r="31" spans="1:7" s="23" customFormat="1" ht="13.5" customHeight="1" x14ac:dyDescent="0.25">
      <c r="A31" s="21">
        <v>30</v>
      </c>
      <c r="B31" s="22" t="s">
        <v>38</v>
      </c>
      <c r="C31" s="7">
        <v>5029112443</v>
      </c>
      <c r="D31" s="87">
        <v>2010590700</v>
      </c>
      <c r="E31" s="6" t="s">
        <v>812</v>
      </c>
      <c r="F31" s="22" t="s">
        <v>5</v>
      </c>
      <c r="G31" s="22" t="str">
        <f>VLOOKUP(D31,'Периметр ГК_4_кв_ 2016'!D:F,3,0)</f>
        <v>Да</v>
      </c>
    </row>
    <row r="32" spans="1:7" s="23" customFormat="1" ht="13.5" customHeight="1" x14ac:dyDescent="0.25">
      <c r="A32" s="21">
        <v>31</v>
      </c>
      <c r="B32" s="7" t="s">
        <v>652</v>
      </c>
      <c r="C32" s="7">
        <v>7704228075</v>
      </c>
      <c r="D32" s="7">
        <v>2010591300</v>
      </c>
      <c r="E32" s="6" t="s">
        <v>779</v>
      </c>
      <c r="F32" s="7" t="s">
        <v>5</v>
      </c>
      <c r="G32" s="7" t="str">
        <f>VLOOKUP(D32,'Периметр ГК_4_кв_ 2016'!D:F,3,0)</f>
        <v>Да</v>
      </c>
    </row>
    <row r="33" spans="1:7" s="23" customFormat="1" ht="13.5" customHeight="1" x14ac:dyDescent="0.25">
      <c r="A33" s="21">
        <v>32</v>
      </c>
      <c r="B33" s="22" t="s">
        <v>214</v>
      </c>
      <c r="C33" s="7">
        <v>7706673635</v>
      </c>
      <c r="D33" s="87">
        <v>2010230902</v>
      </c>
      <c r="E33" s="6" t="s">
        <v>816</v>
      </c>
      <c r="F33" s="22" t="s">
        <v>5</v>
      </c>
      <c r="G33" s="22" t="str">
        <f>VLOOKUP(D33,'Периметр ГК_4_кв_ 2016'!D:F,3,0)</f>
        <v>Да</v>
      </c>
    </row>
    <row r="34" spans="1:7" s="23" customFormat="1" ht="13.5" customHeight="1" x14ac:dyDescent="0.25">
      <c r="A34" s="21">
        <v>33</v>
      </c>
      <c r="B34" s="22" t="s">
        <v>41</v>
      </c>
      <c r="C34" s="7">
        <v>7817311895</v>
      </c>
      <c r="D34" s="87">
        <v>2010230904</v>
      </c>
      <c r="E34" s="6" t="s">
        <v>815</v>
      </c>
      <c r="F34" s="22" t="s">
        <v>5</v>
      </c>
      <c r="G34" s="22" t="str">
        <f>VLOOKUP(D34,'Периметр ГК_4_кв_ 2016'!D:F,3,0)</f>
        <v>Да</v>
      </c>
    </row>
    <row r="35" spans="1:7" s="23" customFormat="1" ht="13.5" customHeight="1" x14ac:dyDescent="0.25">
      <c r="A35" s="21">
        <v>34</v>
      </c>
      <c r="B35" s="22" t="s">
        <v>45</v>
      </c>
      <c r="C35" s="7">
        <v>7706664260</v>
      </c>
      <c r="D35" s="87">
        <v>2010000000</v>
      </c>
      <c r="E35" s="6" t="s">
        <v>817</v>
      </c>
      <c r="F35" s="22" t="s">
        <v>5</v>
      </c>
      <c r="G35" s="22" t="str">
        <f>VLOOKUP(D35,'Периметр ГК_4_кв_ 2016'!D:F,3,0)</f>
        <v>Да</v>
      </c>
    </row>
    <row r="36" spans="1:7" s="23" customFormat="1" ht="13.5" customHeight="1" x14ac:dyDescent="0.25">
      <c r="A36" s="21">
        <v>35</v>
      </c>
      <c r="B36" s="22" t="s">
        <v>47</v>
      </c>
      <c r="C36" s="7">
        <v>3801098402</v>
      </c>
      <c r="D36" s="87">
        <v>2010370000</v>
      </c>
      <c r="E36" s="6" t="s">
        <v>818</v>
      </c>
      <c r="F36" s="22" t="s">
        <v>5</v>
      </c>
      <c r="G36" s="22" t="str">
        <f>VLOOKUP(D36,'Периметр ГК_4_кв_ 2016'!D:F,3,0)</f>
        <v>Да</v>
      </c>
    </row>
    <row r="37" spans="1:7" s="23" customFormat="1" ht="13.5" customHeight="1" x14ac:dyDescent="0.25">
      <c r="A37" s="21">
        <v>36</v>
      </c>
      <c r="B37" s="7" t="s">
        <v>49</v>
      </c>
      <c r="C37" s="7">
        <v>3904612644</v>
      </c>
      <c r="D37" s="9">
        <v>2010592100</v>
      </c>
      <c r="E37" s="6" t="s">
        <v>819</v>
      </c>
      <c r="F37" s="7" t="s">
        <v>5</v>
      </c>
      <c r="G37" s="7" t="str">
        <f>VLOOKUP(D37,'Периметр ГК_4_кв_ 2016'!D:F,3,0)</f>
        <v>Да</v>
      </c>
    </row>
    <row r="38" spans="1:7" ht="13.5" customHeight="1" x14ac:dyDescent="0.25">
      <c r="A38" s="21">
        <v>37</v>
      </c>
      <c r="B38" s="7" t="s">
        <v>228</v>
      </c>
      <c r="C38" s="7">
        <v>6624002377</v>
      </c>
      <c r="D38" s="9">
        <v>2010050000</v>
      </c>
      <c r="E38" s="6" t="s">
        <v>229</v>
      </c>
      <c r="F38" s="7" t="s">
        <v>5</v>
      </c>
      <c r="G38" s="7" t="str">
        <f>VLOOKUP(D38,'Периметр ГК_4_кв_ 2016'!D:F,3,0)</f>
        <v>Да</v>
      </c>
    </row>
    <row r="39" spans="1:7" ht="13.5" customHeight="1" x14ac:dyDescent="0.25">
      <c r="A39" s="21">
        <v>38</v>
      </c>
      <c r="B39" s="7" t="s">
        <v>361</v>
      </c>
      <c r="C39" s="7">
        <v>7743654609</v>
      </c>
      <c r="D39" s="7">
        <v>2010390000</v>
      </c>
      <c r="E39" s="6" t="s">
        <v>821</v>
      </c>
      <c r="F39" s="7" t="s">
        <v>5</v>
      </c>
      <c r="G39" s="7" t="str">
        <f>VLOOKUP(D39,'Периметр ГК_4_кв_ 2016'!D:F,3,0)</f>
        <v>Да</v>
      </c>
    </row>
    <row r="40" spans="1:7" ht="13.5" customHeight="1" x14ac:dyDescent="0.25">
      <c r="A40" s="21">
        <v>39</v>
      </c>
      <c r="B40" s="22" t="s">
        <v>51</v>
      </c>
      <c r="C40" s="7">
        <v>7721247141</v>
      </c>
      <c r="D40" s="87">
        <v>2010591800</v>
      </c>
      <c r="E40" s="6" t="s">
        <v>820</v>
      </c>
      <c r="F40" s="22" t="s">
        <v>5</v>
      </c>
      <c r="G40" s="22" t="str">
        <f>VLOOKUP(D40,'Периметр ГК_4_кв_ 2016'!D:F,3,0)</f>
        <v>Да</v>
      </c>
    </row>
    <row r="41" spans="1:7" ht="13.5" customHeight="1" x14ac:dyDescent="0.25">
      <c r="A41" s="21">
        <v>40</v>
      </c>
      <c r="B41" s="22" t="s">
        <v>53</v>
      </c>
      <c r="C41" s="7">
        <v>7734598490</v>
      </c>
      <c r="D41" s="87">
        <v>2010400000</v>
      </c>
      <c r="E41" s="6" t="s">
        <v>822</v>
      </c>
      <c r="F41" s="22" t="s">
        <v>5</v>
      </c>
      <c r="G41" s="22" t="str">
        <f>VLOOKUP(D41,'Периметр ГК_4_кв_ 2016'!D:F,3,0)</f>
        <v>Да</v>
      </c>
    </row>
    <row r="42" spans="1:7" ht="13.5" customHeight="1" x14ac:dyDescent="0.25">
      <c r="A42" s="21">
        <v>41</v>
      </c>
      <c r="B42" s="22" t="s">
        <v>55</v>
      </c>
      <c r="C42" s="7">
        <v>7724675770</v>
      </c>
      <c r="D42" s="87">
        <v>2010420000</v>
      </c>
      <c r="E42" s="6" t="s">
        <v>823</v>
      </c>
      <c r="F42" s="22" t="s">
        <v>5</v>
      </c>
      <c r="G42" s="22" t="str">
        <f>VLOOKUP(D42,'Периметр ГК_4_кв_ 2016'!D:F,3,0)</f>
        <v>Да</v>
      </c>
    </row>
    <row r="43" spans="1:7" ht="13.5" customHeight="1" x14ac:dyDescent="0.25">
      <c r="A43" s="21">
        <v>42</v>
      </c>
      <c r="B43" s="7" t="s">
        <v>230</v>
      </c>
      <c r="C43" s="7">
        <v>7724683379</v>
      </c>
      <c r="D43" s="9">
        <v>2010430000</v>
      </c>
      <c r="E43" s="6" t="s">
        <v>824</v>
      </c>
      <c r="F43" s="7" t="s">
        <v>5</v>
      </c>
      <c r="G43" s="7" t="str">
        <f>VLOOKUP(D43,'Периметр ГК_4_кв_ 2016'!D:F,3,0)</f>
        <v>Да</v>
      </c>
    </row>
    <row r="44" spans="1:7" ht="13.5" customHeight="1" x14ac:dyDescent="0.25">
      <c r="A44" s="21">
        <v>43</v>
      </c>
      <c r="B44" s="22" t="s">
        <v>59</v>
      </c>
      <c r="C44" s="7">
        <v>5036092340</v>
      </c>
      <c r="D44" s="87">
        <v>2010710000</v>
      </c>
      <c r="E44" s="6" t="s">
        <v>825</v>
      </c>
      <c r="F44" s="22" t="s">
        <v>5</v>
      </c>
      <c r="G44" s="22" t="str">
        <f>VLOOKUP(D44,'Периметр ГК_4_кв_ 2016'!D:F,3,0)</f>
        <v>Да</v>
      </c>
    </row>
    <row r="45" spans="1:7" ht="13.5" customHeight="1" x14ac:dyDescent="0.25">
      <c r="A45" s="21">
        <v>44</v>
      </c>
      <c r="B45" s="22" t="s">
        <v>61</v>
      </c>
      <c r="C45" s="7">
        <v>7706699062</v>
      </c>
      <c r="D45" s="87">
        <v>2010470000</v>
      </c>
      <c r="E45" s="6" t="s">
        <v>826</v>
      </c>
      <c r="F45" s="22" t="s">
        <v>5</v>
      </c>
      <c r="G45" s="22" t="str">
        <f>VLOOKUP(D45,'Периметр ГК_4_кв_ 2016'!D:F,3,0)</f>
        <v>Да</v>
      </c>
    </row>
    <row r="46" spans="1:7" ht="13.5" customHeight="1" x14ac:dyDescent="0.25">
      <c r="A46" s="21">
        <v>45</v>
      </c>
      <c r="B46" s="22" t="s">
        <v>63</v>
      </c>
      <c r="C46" s="7">
        <v>7706729736</v>
      </c>
      <c r="D46" s="87">
        <v>2010900000</v>
      </c>
      <c r="E46" s="6" t="s">
        <v>827</v>
      </c>
      <c r="F46" s="22" t="s">
        <v>5</v>
      </c>
      <c r="G46" s="22" t="str">
        <f>VLOOKUP(D46,'Периметр ГК_4_кв_ 2016'!D:F,3,0)</f>
        <v>Да</v>
      </c>
    </row>
    <row r="47" spans="1:7" s="12" customFormat="1" ht="13.5" customHeight="1" x14ac:dyDescent="0.25">
      <c r="A47" s="21">
        <v>46</v>
      </c>
      <c r="B47" s="22" t="s">
        <v>65</v>
      </c>
      <c r="C47" s="7">
        <v>7708697977</v>
      </c>
      <c r="D47" s="87">
        <v>2010500000</v>
      </c>
      <c r="E47" s="6" t="s">
        <v>828</v>
      </c>
      <c r="F47" s="22" t="s">
        <v>5</v>
      </c>
      <c r="G47" s="22" t="str">
        <f>VLOOKUP(D47,'Периметр ГК_4_кв_ 2016'!D:F,3,0)</f>
        <v>Да</v>
      </c>
    </row>
    <row r="48" spans="1:7" s="12" customFormat="1" ht="13.5" customHeight="1" x14ac:dyDescent="0.25">
      <c r="A48" s="21">
        <v>47</v>
      </c>
      <c r="B48" s="22" t="s">
        <v>67</v>
      </c>
      <c r="C48" s="7">
        <v>4506004751</v>
      </c>
      <c r="D48" s="87">
        <v>2010230800</v>
      </c>
      <c r="E48" s="6" t="s">
        <v>829</v>
      </c>
      <c r="F48" s="22" t="s">
        <v>5</v>
      </c>
      <c r="G48" s="22" t="str">
        <f>VLOOKUP(D48,'Периметр ГК_4_кв_ 2016'!D:F,3,0)</f>
        <v>Да</v>
      </c>
    </row>
    <row r="49" spans="1:7" s="12" customFormat="1" ht="13.5" customHeight="1" x14ac:dyDescent="0.25">
      <c r="A49" s="21">
        <v>48</v>
      </c>
      <c r="B49" s="7" t="s">
        <v>376</v>
      </c>
      <c r="C49" s="7">
        <v>5010036460</v>
      </c>
      <c r="D49" s="7">
        <v>2010510000</v>
      </c>
      <c r="E49" s="6" t="s">
        <v>830</v>
      </c>
      <c r="F49" s="7" t="s">
        <v>5</v>
      </c>
      <c r="G49" s="7" t="str">
        <f>VLOOKUP(D49,'Периметр ГК_4_кв_ 2016'!D:F,3,0)</f>
        <v>Да</v>
      </c>
    </row>
    <row r="50" spans="1:7" s="12" customFormat="1" ht="13.5" customHeight="1" x14ac:dyDescent="0.25">
      <c r="A50" s="21">
        <v>49</v>
      </c>
      <c r="B50" s="22" t="s">
        <v>69</v>
      </c>
      <c r="C50" s="7">
        <v>7706730001</v>
      </c>
      <c r="D50" s="87">
        <v>2010890000</v>
      </c>
      <c r="E50" s="6" t="s">
        <v>831</v>
      </c>
      <c r="F50" s="22" t="s">
        <v>5</v>
      </c>
      <c r="G50" s="22" t="str">
        <f>VLOOKUP(D50,'Периметр ГК_4_кв_ 2016'!D:F,3,0)</f>
        <v>Да</v>
      </c>
    </row>
    <row r="51" spans="1:7" s="12" customFormat="1" ht="13.5" customHeight="1" x14ac:dyDescent="0.25">
      <c r="A51" s="21">
        <v>50</v>
      </c>
      <c r="B51" s="7" t="s">
        <v>249</v>
      </c>
      <c r="C51" s="7">
        <v>2458013365</v>
      </c>
      <c r="D51" s="9">
        <v>2010551000</v>
      </c>
      <c r="E51" s="6" t="s">
        <v>838</v>
      </c>
      <c r="F51" s="7" t="s">
        <v>5</v>
      </c>
      <c r="G51" s="7" t="str">
        <f>VLOOKUP(D51,'Периметр ГК_4_кв_ 2016'!D:F,3,0)</f>
        <v>Да</v>
      </c>
    </row>
    <row r="52" spans="1:7" s="12" customFormat="1" ht="13.5" customHeight="1" x14ac:dyDescent="0.25">
      <c r="A52" s="21">
        <v>51</v>
      </c>
      <c r="B52" s="22" t="s">
        <v>73</v>
      </c>
      <c r="C52" s="7">
        <v>7701763846</v>
      </c>
      <c r="D52" s="87">
        <v>2010450000</v>
      </c>
      <c r="E52" s="6" t="s">
        <v>833</v>
      </c>
      <c r="F52" s="22" t="s">
        <v>5</v>
      </c>
      <c r="G52" s="22" t="str">
        <f>VLOOKUP(D52,'Периметр ГК_4_кв_ 2016'!D:F,3,0)</f>
        <v>Да</v>
      </c>
    </row>
    <row r="53" spans="1:7" s="12" customFormat="1" ht="13.5" customHeight="1" x14ac:dyDescent="0.25">
      <c r="A53" s="21">
        <v>52</v>
      </c>
      <c r="B53" s="22" t="s">
        <v>75</v>
      </c>
      <c r="C53" s="7">
        <v>5036039258</v>
      </c>
      <c r="D53" s="87">
        <v>2010230917</v>
      </c>
      <c r="E53" s="6" t="s">
        <v>834</v>
      </c>
      <c r="F53" s="22" t="s">
        <v>5</v>
      </c>
      <c r="G53" s="22" t="str">
        <f>VLOOKUP(D53,'Периметр ГК_4_кв_ 2016'!D:F,3,0)</f>
        <v>Да</v>
      </c>
    </row>
    <row r="54" spans="1:7" s="12" customFormat="1" ht="13.5" customHeight="1" x14ac:dyDescent="0.25">
      <c r="A54" s="21">
        <v>53</v>
      </c>
      <c r="B54" s="22" t="s">
        <v>77</v>
      </c>
      <c r="C54" s="7">
        <v>5036040729</v>
      </c>
      <c r="D54" s="87">
        <v>2010230918</v>
      </c>
      <c r="E54" s="6" t="s">
        <v>835</v>
      </c>
      <c r="F54" s="22" t="s">
        <v>5</v>
      </c>
      <c r="G54" s="22" t="str">
        <f>VLOOKUP(D54,'Периметр ГК_4_кв_ 2016'!D:F,3,0)</f>
        <v>Да</v>
      </c>
    </row>
    <row r="55" spans="1:7" s="12" customFormat="1" ht="13.5" customHeight="1" x14ac:dyDescent="0.25">
      <c r="A55" s="21">
        <v>54</v>
      </c>
      <c r="B55" s="22" t="s">
        <v>79</v>
      </c>
      <c r="C55" s="7">
        <v>7450045935</v>
      </c>
      <c r="D55" s="87">
        <v>2010241600</v>
      </c>
      <c r="E55" s="6" t="s">
        <v>80</v>
      </c>
      <c r="F55" s="22" t="s">
        <v>5</v>
      </c>
      <c r="G55" s="22" t="str">
        <f>VLOOKUP(D55,'Периметр ГК_4_кв_ 2016'!D:F,3,0)</f>
        <v>Да</v>
      </c>
    </row>
    <row r="56" spans="1:7" s="12" customFormat="1" ht="13.5" customHeight="1" x14ac:dyDescent="0.25">
      <c r="A56" s="21">
        <v>55</v>
      </c>
      <c r="B56" s="7" t="s">
        <v>388</v>
      </c>
      <c r="C56" s="7">
        <v>6639019655</v>
      </c>
      <c r="D56" s="7">
        <v>2010540000</v>
      </c>
      <c r="E56" s="6" t="s">
        <v>836</v>
      </c>
      <c r="F56" s="7" t="s">
        <v>5</v>
      </c>
      <c r="G56" s="7" t="str">
        <f>VLOOKUP(D56,'Периметр ГК_4_кв_ 2016'!D:F,3,0)</f>
        <v>Да</v>
      </c>
    </row>
    <row r="57" spans="1:7" s="12" customFormat="1" ht="13.5" customHeight="1" x14ac:dyDescent="0.25">
      <c r="A57" s="21">
        <v>56</v>
      </c>
      <c r="B57" s="7" t="s">
        <v>83</v>
      </c>
      <c r="C57" s="7">
        <v>2453014750</v>
      </c>
      <c r="D57" s="9">
        <v>2010230001</v>
      </c>
      <c r="E57" s="6" t="s">
        <v>759</v>
      </c>
      <c r="F57" s="7" t="s">
        <v>5</v>
      </c>
      <c r="G57" s="7" t="str">
        <f>VLOOKUP(D57,'Периметр ГК_4_кв_ 2016'!D:F,3,0)</f>
        <v>Да</v>
      </c>
    </row>
    <row r="58" spans="1:7" s="12" customFormat="1" ht="13.5" customHeight="1" x14ac:dyDescent="0.25">
      <c r="A58" s="21">
        <v>57</v>
      </c>
      <c r="B58" s="22" t="s">
        <v>81</v>
      </c>
      <c r="C58" s="7">
        <v>7706689000</v>
      </c>
      <c r="D58" s="87">
        <v>2010242300</v>
      </c>
      <c r="E58" s="6" t="s">
        <v>837</v>
      </c>
      <c r="F58" s="22" t="s">
        <v>5</v>
      </c>
      <c r="G58" s="22" t="str">
        <f>VLOOKUP(D58,'Периметр ГК_4_кв_ 2016'!D:F,3,0)</f>
        <v>Да</v>
      </c>
    </row>
    <row r="59" spans="1:7" s="12" customFormat="1" ht="13.5" customHeight="1" x14ac:dyDescent="0.25">
      <c r="A59" s="21">
        <v>58</v>
      </c>
      <c r="B59" s="22" t="s">
        <v>85</v>
      </c>
      <c r="C59" s="7">
        <v>3305004397</v>
      </c>
      <c r="D59" s="87">
        <v>2010240600</v>
      </c>
      <c r="E59" s="6" t="s">
        <v>839</v>
      </c>
      <c r="F59" s="22" t="s">
        <v>5</v>
      </c>
      <c r="G59" s="22" t="str">
        <f>VLOOKUP(D59,'Периметр ГК_4_кв_ 2016'!D:F,3,0)</f>
        <v>Да</v>
      </c>
    </row>
    <row r="60" spans="1:7" s="12" customFormat="1" ht="13.5" customHeight="1" x14ac:dyDescent="0.25">
      <c r="A60" s="21">
        <v>59</v>
      </c>
      <c r="B60" s="7" t="s">
        <v>87</v>
      </c>
      <c r="C60" s="7">
        <v>7726682003</v>
      </c>
      <c r="D60" s="9">
        <v>2010600000</v>
      </c>
      <c r="E60" s="6" t="s">
        <v>840</v>
      </c>
      <c r="F60" s="7" t="s">
        <v>5</v>
      </c>
      <c r="G60" s="7" t="str">
        <f>VLOOKUP(D60,'Периметр ГК_4_кв_ 2016'!D:F,3,0)</f>
        <v>Да</v>
      </c>
    </row>
    <row r="61" spans="1:7" s="12" customFormat="1" ht="13.5" customHeight="1" x14ac:dyDescent="0.25">
      <c r="A61" s="21">
        <v>60</v>
      </c>
      <c r="B61" s="22" t="s">
        <v>89</v>
      </c>
      <c r="C61" s="7">
        <v>7705833438</v>
      </c>
      <c r="D61" s="87">
        <v>2010241100</v>
      </c>
      <c r="E61" s="6" t="s">
        <v>90</v>
      </c>
      <c r="F61" s="22" t="s">
        <v>5</v>
      </c>
      <c r="G61" s="22" t="str">
        <f>VLOOKUP(D61,'Периметр ГК_4_кв_ 2016'!D:F,3,0)</f>
        <v>Да</v>
      </c>
    </row>
    <row r="62" spans="1:7" s="12" customFormat="1" ht="13.5" customHeight="1" x14ac:dyDescent="0.25">
      <c r="A62" s="21">
        <v>61</v>
      </c>
      <c r="B62" s="22" t="s">
        <v>91</v>
      </c>
      <c r="C62" s="7">
        <v>7715020463</v>
      </c>
      <c r="D62" s="22">
        <v>2010231300</v>
      </c>
      <c r="E62" s="6" t="s">
        <v>841</v>
      </c>
      <c r="F62" s="22" t="s">
        <v>5</v>
      </c>
      <c r="G62" s="22" t="str">
        <f>VLOOKUP(D62,'Периметр ГК_4_кв_ 2016'!D:F,3,0)</f>
        <v>Да</v>
      </c>
    </row>
    <row r="63" spans="1:7" s="12" customFormat="1" ht="13.5" customHeight="1" x14ac:dyDescent="0.25">
      <c r="A63" s="21">
        <v>62</v>
      </c>
      <c r="B63" s="22" t="s">
        <v>93</v>
      </c>
      <c r="C63" s="7">
        <v>7724558466</v>
      </c>
      <c r="D63" s="87">
        <v>2010100000</v>
      </c>
      <c r="E63" s="6" t="s">
        <v>842</v>
      </c>
      <c r="F63" s="22" t="s">
        <v>5</v>
      </c>
      <c r="G63" s="22" t="str">
        <f>VLOOKUP(D63,'Периметр ГК_4_кв_ 2016'!D:F,3,0)</f>
        <v>Да</v>
      </c>
    </row>
    <row r="64" spans="1:7" s="12" customFormat="1" ht="13.5" customHeight="1" x14ac:dyDescent="0.25">
      <c r="A64" s="21">
        <v>63</v>
      </c>
      <c r="B64" s="7" t="s">
        <v>95</v>
      </c>
      <c r="C64" s="7">
        <v>7721730486</v>
      </c>
      <c r="D64" s="9">
        <v>2010740000</v>
      </c>
      <c r="E64" s="6" t="s">
        <v>843</v>
      </c>
      <c r="F64" s="7" t="s">
        <v>5</v>
      </c>
      <c r="G64" s="7" t="str">
        <f>VLOOKUP(D64,'Периметр ГК_4_кв_ 2016'!D:F,3,0)</f>
        <v>Да</v>
      </c>
    </row>
    <row r="65" spans="1:7" s="12" customFormat="1" ht="13.5" customHeight="1" x14ac:dyDescent="0.25">
      <c r="A65" s="21">
        <v>64</v>
      </c>
      <c r="B65" s="22" t="s">
        <v>99</v>
      </c>
      <c r="C65" s="7">
        <v>5053005918</v>
      </c>
      <c r="D65" s="87">
        <v>2010230100</v>
      </c>
      <c r="E65" s="6" t="s">
        <v>844</v>
      </c>
      <c r="F65" s="22" t="s">
        <v>5</v>
      </c>
      <c r="G65" s="22" t="str">
        <f>VLOOKUP(D65,'Периметр ГК_4_кв_ 2016'!D:F,3,0)</f>
        <v>Да</v>
      </c>
    </row>
    <row r="66" spans="1:7" s="12" customFormat="1" ht="13.5" customHeight="1" x14ac:dyDescent="0.25">
      <c r="A66" s="21">
        <v>65</v>
      </c>
      <c r="B66" s="7" t="s">
        <v>97</v>
      </c>
      <c r="C66" s="7">
        <v>5053066861</v>
      </c>
      <c r="D66" s="9">
        <v>2010230115</v>
      </c>
      <c r="E66" s="6" t="s">
        <v>767</v>
      </c>
      <c r="F66" s="7" t="s">
        <v>5</v>
      </c>
      <c r="G66" s="7" t="str">
        <f>VLOOKUP(D66,'Периметр ГК_4_кв_ 2016'!D:F,3,0)</f>
        <v>Да</v>
      </c>
    </row>
    <row r="67" spans="1:7" s="12" customFormat="1" ht="13.5" customHeight="1" x14ac:dyDescent="0.25">
      <c r="A67" s="21">
        <v>66</v>
      </c>
      <c r="B67" s="7" t="s">
        <v>393</v>
      </c>
      <c r="C67" s="7">
        <v>7706760091</v>
      </c>
      <c r="D67" s="7">
        <v>4010000100</v>
      </c>
      <c r="E67" s="6" t="s">
        <v>845</v>
      </c>
      <c r="F67" s="7" t="s">
        <v>5</v>
      </c>
      <c r="G67" s="7" t="str">
        <f>VLOOKUP(D67,'Периметр ГК_4_кв_ 2016'!D:F,3,0)</f>
        <v>Да</v>
      </c>
    </row>
    <row r="68" spans="1:7" s="12" customFormat="1" ht="13.5" customHeight="1" x14ac:dyDescent="0.25">
      <c r="A68" s="21">
        <v>67</v>
      </c>
      <c r="B68" s="22" t="s">
        <v>109</v>
      </c>
      <c r="C68" s="7">
        <v>5410114184</v>
      </c>
      <c r="D68" s="87">
        <v>2010230200</v>
      </c>
      <c r="E68" s="6" t="s">
        <v>847</v>
      </c>
      <c r="F68" s="22" t="s">
        <v>5</v>
      </c>
      <c r="G68" s="22" t="str">
        <f>VLOOKUP(D68,'Периметр ГК_4_кв_ 2016'!D:F,3,0)</f>
        <v>Да</v>
      </c>
    </row>
    <row r="69" spans="1:7" s="12" customFormat="1" ht="13.5" customHeight="1" x14ac:dyDescent="0.25">
      <c r="A69" s="21">
        <v>68</v>
      </c>
      <c r="B69" s="7" t="s">
        <v>103</v>
      </c>
      <c r="C69" s="7">
        <v>5410021660</v>
      </c>
      <c r="D69" s="9">
        <v>2010230207</v>
      </c>
      <c r="E69" s="6" t="s">
        <v>757</v>
      </c>
      <c r="F69" s="7" t="s">
        <v>5</v>
      </c>
      <c r="G69" s="7" t="str">
        <f>VLOOKUP(D69,'Периметр ГК_4_кв_ 2016'!D:F,3,0)</f>
        <v>Да</v>
      </c>
    </row>
    <row r="70" spans="1:7" s="12" customFormat="1" ht="13.5" customHeight="1" x14ac:dyDescent="0.25">
      <c r="A70" s="21">
        <v>69</v>
      </c>
      <c r="B70" s="7" t="s">
        <v>105</v>
      </c>
      <c r="C70" s="7">
        <v>5410028351</v>
      </c>
      <c r="D70" s="9">
        <v>2010230210</v>
      </c>
      <c r="E70" s="6" t="s">
        <v>758</v>
      </c>
      <c r="F70" s="7" t="s">
        <v>5</v>
      </c>
      <c r="G70" s="7" t="str">
        <f>VLOOKUP(D70,'Периметр ГК_4_кв_ 2016'!D:F,3,0)</f>
        <v>Да</v>
      </c>
    </row>
    <row r="71" spans="1:7" s="12" customFormat="1" ht="13.5" customHeight="1" x14ac:dyDescent="0.25">
      <c r="A71" s="21">
        <v>70</v>
      </c>
      <c r="B71" s="7" t="s">
        <v>113</v>
      </c>
      <c r="C71" s="7">
        <v>7302040242</v>
      </c>
      <c r="D71" s="7">
        <v>2010480000</v>
      </c>
      <c r="E71" s="6" t="s">
        <v>781</v>
      </c>
      <c r="F71" s="7" t="s">
        <v>5</v>
      </c>
      <c r="G71" s="7" t="str">
        <f>VLOOKUP(D71,'Периметр ГК_4_кв_ 2016'!D:F,3,0)</f>
        <v>Да</v>
      </c>
    </row>
    <row r="72" spans="1:7" s="12" customFormat="1" ht="13.5" customHeight="1" x14ac:dyDescent="0.25">
      <c r="A72" s="21">
        <v>71</v>
      </c>
      <c r="B72" s="7" t="s">
        <v>355</v>
      </c>
      <c r="C72" s="7">
        <v>7329008990</v>
      </c>
      <c r="D72" s="7">
        <v>2010970000</v>
      </c>
      <c r="E72" s="6" t="s">
        <v>235</v>
      </c>
      <c r="F72" s="7" t="s">
        <v>5</v>
      </c>
      <c r="G72" s="7" t="str">
        <f>VLOOKUP(D72,'Периметр ГК_4_кв_ 2016'!D:F,3,0)</f>
        <v>Да</v>
      </c>
    </row>
    <row r="73" spans="1:7" s="12" customFormat="1" ht="13.5" customHeight="1" x14ac:dyDescent="0.25">
      <c r="A73" s="21">
        <v>72</v>
      </c>
      <c r="B73" s="7" t="s">
        <v>101</v>
      </c>
      <c r="C73" s="7">
        <v>7720723422</v>
      </c>
      <c r="D73" s="9">
        <v>2010630000</v>
      </c>
      <c r="E73" s="6" t="s">
        <v>846</v>
      </c>
      <c r="F73" s="7" t="s">
        <v>5</v>
      </c>
      <c r="G73" s="7" t="str">
        <f>VLOOKUP(D73,'Периметр ГК_4_кв_ 2016'!D:F,3,0)</f>
        <v>Да</v>
      </c>
    </row>
    <row r="74" spans="1:7" s="12" customFormat="1" ht="13.5" customHeight="1" x14ac:dyDescent="0.25">
      <c r="A74" s="21">
        <v>73</v>
      </c>
      <c r="B74" s="7" t="s">
        <v>115</v>
      </c>
      <c r="C74" s="7">
        <v>7726606316</v>
      </c>
      <c r="D74" s="9">
        <v>2010410000</v>
      </c>
      <c r="E74" s="6" t="s">
        <v>849</v>
      </c>
      <c r="F74" s="7" t="s">
        <v>5</v>
      </c>
      <c r="G74" s="7" t="str">
        <f>VLOOKUP(D74,'Периметр ГК_4_кв_ 2016'!D:F,3,0)</f>
        <v>Да</v>
      </c>
    </row>
    <row r="75" spans="1:7" s="12" customFormat="1" ht="13.5" customHeight="1" x14ac:dyDescent="0.25">
      <c r="A75" s="21">
        <v>74</v>
      </c>
      <c r="B75" s="7" t="s">
        <v>117</v>
      </c>
      <c r="C75" s="7">
        <v>7715719854</v>
      </c>
      <c r="D75" s="9">
        <v>2010550000</v>
      </c>
      <c r="E75" s="6" t="s">
        <v>850</v>
      </c>
      <c r="F75" s="7" t="s">
        <v>5</v>
      </c>
      <c r="G75" s="7" t="str">
        <f>VLOOKUP(D75,'Периметр ГК_4_кв_ 2016'!D:F,3,0)</f>
        <v>Да</v>
      </c>
    </row>
    <row r="76" spans="1:7" s="12" customFormat="1" ht="13.5" customHeight="1" x14ac:dyDescent="0.25">
      <c r="A76" s="21">
        <v>75</v>
      </c>
      <c r="B76" s="7" t="s">
        <v>119</v>
      </c>
      <c r="C76" s="7">
        <v>7708698473</v>
      </c>
      <c r="D76" s="9">
        <v>2010650000</v>
      </c>
      <c r="E76" s="6" t="s">
        <v>851</v>
      </c>
      <c r="F76" s="7" t="s">
        <v>5</v>
      </c>
      <c r="G76" s="7" t="str">
        <f>VLOOKUP(D76,'Периметр ГК_4_кв_ 2016'!D:F,3,0)</f>
        <v>Да</v>
      </c>
    </row>
    <row r="77" spans="1:7" s="12" customFormat="1" ht="13.5" customHeight="1" x14ac:dyDescent="0.25">
      <c r="A77" s="21">
        <v>76</v>
      </c>
      <c r="B77" s="7" t="s">
        <v>107</v>
      </c>
      <c r="C77" s="7">
        <v>6629020806</v>
      </c>
      <c r="D77" s="9">
        <v>2010241900</v>
      </c>
      <c r="E77" s="6" t="s">
        <v>764</v>
      </c>
      <c r="F77" s="7" t="s">
        <v>5</v>
      </c>
      <c r="G77" s="7" t="str">
        <f>VLOOKUP(D77,'Периметр ГК_4_кв_ 2016'!D:F,3,0)</f>
        <v>Да</v>
      </c>
    </row>
    <row r="78" spans="1:7" s="12" customFormat="1" ht="13.5" customHeight="1" x14ac:dyDescent="0.25">
      <c r="A78" s="21">
        <v>77</v>
      </c>
      <c r="B78" s="7" t="s">
        <v>121</v>
      </c>
      <c r="C78" s="7">
        <v>7706688991</v>
      </c>
      <c r="D78" s="9">
        <v>2010242200</v>
      </c>
      <c r="E78" s="6" t="s">
        <v>852</v>
      </c>
      <c r="F78" s="7" t="s">
        <v>5</v>
      </c>
      <c r="G78" s="7" t="str">
        <f>VLOOKUP(D78,'Периметр ГК_4_кв_ 2016'!D:F,3,0)</f>
        <v>Да</v>
      </c>
    </row>
    <row r="79" spans="1:7" s="12" customFormat="1" ht="13.5" customHeight="1" x14ac:dyDescent="0.25">
      <c r="A79" s="21">
        <v>78</v>
      </c>
      <c r="B79" s="7" t="s">
        <v>422</v>
      </c>
      <c r="C79" s="7">
        <v>7802441926</v>
      </c>
      <c r="D79" s="7">
        <v>2010690000</v>
      </c>
      <c r="E79" s="6" t="s">
        <v>853</v>
      </c>
      <c r="F79" s="7" t="s">
        <v>5</v>
      </c>
      <c r="G79" s="7" t="str">
        <f>VLOOKUP(D79,'Периметр ГК_4_кв_ 2016'!D:F,3,0)</f>
        <v>Да</v>
      </c>
    </row>
    <row r="80" spans="1:7" s="4" customFormat="1" ht="13.5" customHeight="1" x14ac:dyDescent="0.25">
      <c r="A80" s="21">
        <v>79</v>
      </c>
      <c r="B80" s="7" t="s">
        <v>410</v>
      </c>
      <c r="C80" s="7">
        <v>5254081010</v>
      </c>
      <c r="D80" s="7">
        <v>2010150000</v>
      </c>
      <c r="E80" s="6" t="s">
        <v>854</v>
      </c>
      <c r="F80" s="7" t="s">
        <v>5</v>
      </c>
      <c r="G80" s="7" t="str">
        <f>VLOOKUP(D80,'Периметр ГК_4_кв_ 2016'!D:F,3,0)</f>
        <v>Да</v>
      </c>
    </row>
    <row r="81" spans="1:7" s="4" customFormat="1" ht="13.5" customHeight="1" x14ac:dyDescent="0.25">
      <c r="A81" s="21">
        <v>80</v>
      </c>
      <c r="B81" s="7" t="s">
        <v>238</v>
      </c>
      <c r="C81" s="7">
        <v>7024033350</v>
      </c>
      <c r="D81" s="9">
        <v>2010780500</v>
      </c>
      <c r="E81" s="6" t="s">
        <v>859</v>
      </c>
      <c r="F81" s="7" t="s">
        <v>5</v>
      </c>
      <c r="G81" s="7" t="str">
        <f>VLOOKUP(D81,'Периметр ГК_4_кв_ 2016'!D:F,3,0)</f>
        <v>Да</v>
      </c>
    </row>
    <row r="82" spans="1:7" s="4" customFormat="1" ht="13.5" customHeight="1" x14ac:dyDescent="0.25">
      <c r="A82" s="21">
        <v>81</v>
      </c>
      <c r="B82" s="7" t="s">
        <v>236</v>
      </c>
      <c r="C82" s="7">
        <v>7726633119</v>
      </c>
      <c r="D82" s="9">
        <v>2010700000</v>
      </c>
      <c r="E82" s="6" t="s">
        <v>856</v>
      </c>
      <c r="F82" s="7" t="s">
        <v>5</v>
      </c>
      <c r="G82" s="7" t="str">
        <f>VLOOKUP(D82,'Периметр ГК_4_кв_ 2016'!D:F,3,0)</f>
        <v>Да</v>
      </c>
    </row>
    <row r="83" spans="1:7" s="4" customFormat="1" ht="13.5" customHeight="1" x14ac:dyDescent="0.25">
      <c r="A83" s="21">
        <v>82</v>
      </c>
      <c r="B83" s="7" t="s">
        <v>127</v>
      </c>
      <c r="C83" s="7">
        <v>7706751361</v>
      </c>
      <c r="D83" s="9">
        <v>2010910000</v>
      </c>
      <c r="E83" s="6" t="s">
        <v>128</v>
      </c>
      <c r="F83" s="7" t="s">
        <v>5</v>
      </c>
      <c r="G83" s="7" t="str">
        <f>VLOOKUP(D83,'Периметр ГК_4_кв_ 2016'!D:F,3,0)</f>
        <v>Да</v>
      </c>
    </row>
    <row r="84" spans="1:7" s="4" customFormat="1" ht="13.5" customHeight="1" x14ac:dyDescent="0.25">
      <c r="A84" s="21">
        <v>83</v>
      </c>
      <c r="B84" s="7" t="s">
        <v>129</v>
      </c>
      <c r="C84" s="7">
        <v>7706704146</v>
      </c>
      <c r="D84" s="9">
        <v>2010860000</v>
      </c>
      <c r="E84" s="6" t="s">
        <v>857</v>
      </c>
      <c r="F84" s="7" t="s">
        <v>5</v>
      </c>
      <c r="G84" s="7" t="str">
        <f>VLOOKUP(D84,'Периметр ГК_4_кв_ 2016'!D:F,3,0)</f>
        <v>Да</v>
      </c>
    </row>
    <row r="85" spans="1:7" s="4" customFormat="1" ht="13.5" customHeight="1" x14ac:dyDescent="0.25">
      <c r="A85" s="21">
        <v>84</v>
      </c>
      <c r="B85" s="7" t="s">
        <v>131</v>
      </c>
      <c r="C85" s="7">
        <v>5259077666</v>
      </c>
      <c r="D85" s="9">
        <v>2010720000</v>
      </c>
      <c r="E85" s="6" t="s">
        <v>858</v>
      </c>
      <c r="F85" s="7" t="s">
        <v>5</v>
      </c>
      <c r="G85" s="7" t="str">
        <f>VLOOKUP(D85,'Периметр ГК_4_кв_ 2016'!D:F,3,0)</f>
        <v>Да</v>
      </c>
    </row>
    <row r="86" spans="1:7" s="4" customFormat="1" ht="13.5" customHeight="1" x14ac:dyDescent="0.25">
      <c r="A86" s="21">
        <v>85</v>
      </c>
      <c r="B86" s="7" t="s">
        <v>375</v>
      </c>
      <c r="C86" s="7">
        <v>7706757331</v>
      </c>
      <c r="D86" s="7">
        <v>2010920000</v>
      </c>
      <c r="E86" s="6" t="s">
        <v>855</v>
      </c>
      <c r="F86" s="7" t="s">
        <v>5</v>
      </c>
      <c r="G86" s="7" t="str">
        <f>VLOOKUP(D86,'Периметр ГК_4_кв_ 2016'!D:F,3,0)</f>
        <v>Да</v>
      </c>
    </row>
    <row r="87" spans="1:7" s="4" customFormat="1" ht="13.5" customHeight="1" x14ac:dyDescent="0.25">
      <c r="A87" s="21">
        <v>86</v>
      </c>
      <c r="B87" s="7" t="s">
        <v>135</v>
      </c>
      <c r="C87" s="7">
        <v>7530000048</v>
      </c>
      <c r="D87" s="9">
        <v>2010230400</v>
      </c>
      <c r="E87" s="6" t="s">
        <v>860</v>
      </c>
      <c r="F87" s="7" t="s">
        <v>5</v>
      </c>
      <c r="G87" s="7" t="str">
        <f>VLOOKUP(D87,'Периметр ГК_4_кв_ 2016'!D:F,3,0)</f>
        <v>Да</v>
      </c>
    </row>
    <row r="88" spans="1:7" s="4" customFormat="1" ht="13.5" customHeight="1" x14ac:dyDescent="0.25">
      <c r="A88" s="21">
        <v>87</v>
      </c>
      <c r="B88" s="7" t="s">
        <v>360</v>
      </c>
      <c r="C88" s="7">
        <v>7725524660</v>
      </c>
      <c r="D88" s="7">
        <v>2010231200</v>
      </c>
      <c r="E88" s="6" t="s">
        <v>862</v>
      </c>
      <c r="F88" s="7" t="s">
        <v>5</v>
      </c>
      <c r="G88" s="7" t="str">
        <f>VLOOKUP(D88,'Периметр ГК_4_кв_ 2016'!D:F,3,0)</f>
        <v>Да</v>
      </c>
    </row>
    <row r="89" spans="1:7" s="4" customFormat="1" ht="13.5" customHeight="1" x14ac:dyDescent="0.25">
      <c r="A89" s="21">
        <v>88</v>
      </c>
      <c r="B89" s="7" t="s">
        <v>137</v>
      </c>
      <c r="C89" s="7">
        <v>7721699740</v>
      </c>
      <c r="D89" s="9">
        <v>2010592000</v>
      </c>
      <c r="E89" s="6" t="s">
        <v>861</v>
      </c>
      <c r="F89" s="7" t="s">
        <v>5</v>
      </c>
      <c r="G89" s="7" t="str">
        <f>VLOOKUP(D89,'Периметр ГК_4_кв_ 2016'!D:F,3,0)</f>
        <v>Да</v>
      </c>
    </row>
    <row r="90" spans="1:7" s="4" customFormat="1" ht="13.5" customHeight="1" x14ac:dyDescent="0.25">
      <c r="A90" s="21">
        <v>89</v>
      </c>
      <c r="B90" s="7" t="s">
        <v>250</v>
      </c>
      <c r="C90" s="7" t="s">
        <v>800</v>
      </c>
      <c r="D90" s="9">
        <v>2010931000</v>
      </c>
      <c r="E90" s="6" t="s">
        <v>358</v>
      </c>
      <c r="F90" s="7" t="s">
        <v>5</v>
      </c>
      <c r="G90" s="7" t="str">
        <f>VLOOKUP(D90,'Периметр ГК_4_кв_ 2016'!D:F,3,0)</f>
        <v>Да</v>
      </c>
    </row>
    <row r="91" spans="1:7" s="4" customFormat="1" ht="13.5" customHeight="1" x14ac:dyDescent="0.25">
      <c r="A91" s="21">
        <v>90</v>
      </c>
      <c r="B91" s="7" t="s">
        <v>429</v>
      </c>
      <c r="C91" s="7">
        <v>7734358970</v>
      </c>
      <c r="D91" s="7">
        <v>2010990000</v>
      </c>
      <c r="E91" s="6" t="s">
        <v>430</v>
      </c>
      <c r="F91" s="7" t="s">
        <v>5</v>
      </c>
      <c r="G91" s="7" t="str">
        <f>VLOOKUP(D91,'Периметр ГК_4_кв_ 2016'!D:F,3,0)</f>
        <v>Да</v>
      </c>
    </row>
    <row r="92" spans="1:7" s="4" customFormat="1" ht="13.5" customHeight="1" x14ac:dyDescent="0.25">
      <c r="A92" s="21">
        <v>91</v>
      </c>
      <c r="B92" s="7" t="s">
        <v>139</v>
      </c>
      <c r="C92" s="7">
        <v>7713190205</v>
      </c>
      <c r="D92" s="9">
        <v>2010020600</v>
      </c>
      <c r="E92" s="6" t="s">
        <v>864</v>
      </c>
      <c r="F92" s="7" t="s">
        <v>5</v>
      </c>
      <c r="G92" s="7" t="str">
        <f>VLOOKUP(D92,'Периметр ГК_4_кв_ 2016'!D:F,3,0)</f>
        <v>Да</v>
      </c>
    </row>
    <row r="93" spans="1:7" s="4" customFormat="1" ht="13.5" customHeight="1" x14ac:dyDescent="0.25">
      <c r="A93" s="21">
        <v>92</v>
      </c>
      <c r="B93" s="7" t="s">
        <v>141</v>
      </c>
      <c r="C93" s="7">
        <v>7721632827</v>
      </c>
      <c r="D93" s="9">
        <v>2010590000</v>
      </c>
      <c r="E93" s="6" t="s">
        <v>865</v>
      </c>
      <c r="F93" s="7" t="s">
        <v>5</v>
      </c>
      <c r="G93" s="7" t="str">
        <f>VLOOKUP(D93,'Периметр ГК_4_кв_ 2016'!D:F,3,0)</f>
        <v>Да</v>
      </c>
    </row>
    <row r="94" spans="1:7" s="4" customFormat="1" ht="13.5" customHeight="1" x14ac:dyDescent="0.25">
      <c r="A94" s="21">
        <v>93</v>
      </c>
      <c r="B94" s="7" t="s">
        <v>145</v>
      </c>
      <c r="C94" s="7">
        <v>7705966318</v>
      </c>
      <c r="D94" s="9">
        <v>2010592200</v>
      </c>
      <c r="E94" s="6" t="s">
        <v>867</v>
      </c>
      <c r="F94" s="7" t="s">
        <v>5</v>
      </c>
      <c r="G94" s="7" t="str">
        <f>VLOOKUP(D94,'Периметр ГК_4_кв_ 2016'!D:F,3,0)</f>
        <v>Да</v>
      </c>
    </row>
    <row r="95" spans="1:7" s="4" customFormat="1" ht="13.5" customHeight="1" x14ac:dyDescent="0.25">
      <c r="A95" s="21">
        <v>94</v>
      </c>
      <c r="B95" s="7" t="s">
        <v>147</v>
      </c>
      <c r="C95" s="7">
        <v>5036076690</v>
      </c>
      <c r="D95" s="9">
        <v>2010230911</v>
      </c>
      <c r="E95" s="6" t="s">
        <v>869</v>
      </c>
      <c r="F95" s="7" t="s">
        <v>5</v>
      </c>
      <c r="G95" s="7" t="str">
        <f>VLOOKUP(D95,'Периметр ГК_4_кв_ 2016'!D:F,3,0)</f>
        <v>Да</v>
      </c>
    </row>
    <row r="96" spans="1:7" s="4" customFormat="1" ht="13.5" customHeight="1" x14ac:dyDescent="0.25">
      <c r="A96" s="21">
        <v>95</v>
      </c>
      <c r="B96" s="7" t="s">
        <v>149</v>
      </c>
      <c r="C96" s="7" t="s">
        <v>870</v>
      </c>
      <c r="D96" s="7">
        <v>2010230916</v>
      </c>
      <c r="E96" s="6" t="s">
        <v>150</v>
      </c>
      <c r="F96" s="7" t="s">
        <v>5</v>
      </c>
      <c r="G96" s="7" t="str">
        <f>VLOOKUP(D96,'Периметр ГК_4_кв_ 2016'!D:F,3,0)</f>
        <v>Да</v>
      </c>
    </row>
    <row r="97" spans="1:7" s="4" customFormat="1" ht="13.5" customHeight="1" x14ac:dyDescent="0.25">
      <c r="A97" s="21">
        <v>96</v>
      </c>
      <c r="B97" s="7" t="s">
        <v>151</v>
      </c>
      <c r="C97" s="7">
        <v>6664003909</v>
      </c>
      <c r="D97" s="9">
        <v>2010200000</v>
      </c>
      <c r="E97" s="6" t="s">
        <v>871</v>
      </c>
      <c r="F97" s="7" t="s">
        <v>5</v>
      </c>
      <c r="G97" s="7" t="str">
        <f>VLOOKUP(D97,'Периметр ГК_4_кв_ 2016'!D:F,3,0)</f>
        <v>Да</v>
      </c>
    </row>
    <row r="98" spans="1:7" s="4" customFormat="1" ht="13.5" customHeight="1" x14ac:dyDescent="0.25">
      <c r="A98" s="21">
        <v>97</v>
      </c>
      <c r="B98" s="7" t="s">
        <v>405</v>
      </c>
      <c r="C98" s="7">
        <v>5254082550</v>
      </c>
      <c r="D98" s="7">
        <v>2010150300</v>
      </c>
      <c r="E98" s="6" t="s">
        <v>872</v>
      </c>
      <c r="F98" s="7" t="s">
        <v>5</v>
      </c>
      <c r="G98" s="7" t="str">
        <f>VLOOKUP(D98,'Периметр ГК_4_кв_ 2016'!D:F,3,0)</f>
        <v>Да</v>
      </c>
    </row>
    <row r="99" spans="1:7" s="4" customFormat="1" ht="13.5" customHeight="1" x14ac:dyDescent="0.25">
      <c r="A99" s="21">
        <v>98</v>
      </c>
      <c r="B99" s="7" t="s">
        <v>159</v>
      </c>
      <c r="C99" s="7">
        <v>7024037370</v>
      </c>
      <c r="D99" s="7">
        <v>2010550001</v>
      </c>
      <c r="E99" s="6" t="s">
        <v>876</v>
      </c>
      <c r="F99" s="7" t="s">
        <v>5</v>
      </c>
      <c r="G99" s="7" t="str">
        <f>VLOOKUP(D99,'Периметр ГК_4_кв_ 2016'!D:F,3,0)</f>
        <v>Да</v>
      </c>
    </row>
    <row r="100" spans="1:7" s="4" customFormat="1" ht="13.5" customHeight="1" x14ac:dyDescent="0.25">
      <c r="A100" s="21">
        <v>99</v>
      </c>
      <c r="B100" s="7" t="s">
        <v>157</v>
      </c>
      <c r="C100" s="7">
        <v>7734592593</v>
      </c>
      <c r="D100" s="9">
        <v>2010660000</v>
      </c>
      <c r="E100" s="6" t="s">
        <v>873</v>
      </c>
      <c r="F100" s="7" t="s">
        <v>5</v>
      </c>
      <c r="G100" s="7" t="str">
        <f>VLOOKUP(D100,'Периметр ГК_4_кв_ 2016'!D:F,3,0)</f>
        <v>Да</v>
      </c>
    </row>
    <row r="101" spans="1:7" s="4" customFormat="1" ht="13.5" customHeight="1" x14ac:dyDescent="0.25">
      <c r="A101" s="21">
        <v>100</v>
      </c>
      <c r="B101" s="7" t="s">
        <v>394</v>
      </c>
      <c r="C101" s="7">
        <v>7840393624</v>
      </c>
      <c r="D101" s="7">
        <v>2010750000</v>
      </c>
      <c r="E101" s="6" t="s">
        <v>874</v>
      </c>
      <c r="F101" s="7" t="s">
        <v>5</v>
      </c>
      <c r="G101" s="7" t="str">
        <f>VLOOKUP(D101,'Периметр ГК_4_кв_ 2016'!D:F,3,0)</f>
        <v>Да</v>
      </c>
    </row>
    <row r="102" spans="1:7" s="4" customFormat="1" ht="13.5" customHeight="1" x14ac:dyDescent="0.25">
      <c r="A102" s="21">
        <v>101</v>
      </c>
      <c r="B102" s="7" t="s">
        <v>408</v>
      </c>
      <c r="C102" s="7">
        <v>5254082630</v>
      </c>
      <c r="D102" s="7">
        <v>2010150200</v>
      </c>
      <c r="E102" s="6" t="s">
        <v>875</v>
      </c>
      <c r="F102" s="7" t="s">
        <v>5</v>
      </c>
      <c r="G102" s="7" t="str">
        <f>VLOOKUP(D102,'Периметр ГК_4_кв_ 2016'!D:F,3,0)</f>
        <v>Да</v>
      </c>
    </row>
    <row r="103" spans="1:7" s="4" customFormat="1" ht="13.5" customHeight="1" x14ac:dyDescent="0.25">
      <c r="A103" s="21">
        <v>102</v>
      </c>
      <c r="B103" s="7" t="s">
        <v>161</v>
      </c>
      <c r="C103" s="7">
        <v>7024029499</v>
      </c>
      <c r="D103" s="9">
        <v>2010780000</v>
      </c>
      <c r="E103" s="6" t="s">
        <v>877</v>
      </c>
      <c r="F103" s="7" t="s">
        <v>5</v>
      </c>
      <c r="G103" s="7" t="str">
        <f>VLOOKUP(D103,'Периметр ГК_4_кв_ 2016'!D:F,3,0)</f>
        <v>Да</v>
      </c>
    </row>
    <row r="104" spans="1:7" s="4" customFormat="1" ht="13.5" customHeight="1" x14ac:dyDescent="0.25">
      <c r="A104" s="21">
        <v>103</v>
      </c>
      <c r="B104" s="7" t="s">
        <v>167</v>
      </c>
      <c r="C104" s="7">
        <v>7706123550</v>
      </c>
      <c r="D104" s="9">
        <v>2010230000</v>
      </c>
      <c r="E104" s="6" t="s">
        <v>878</v>
      </c>
      <c r="F104" s="7" t="s">
        <v>5</v>
      </c>
      <c r="G104" s="7" t="str">
        <f>VLOOKUP(D104,'Периметр ГК_4_кв_ 2016'!D:F,3,0)</f>
        <v>Да</v>
      </c>
    </row>
    <row r="105" spans="1:7" s="4" customFormat="1" ht="13.5" customHeight="1" x14ac:dyDescent="0.25">
      <c r="A105" s="21">
        <v>104</v>
      </c>
      <c r="B105" s="7" t="s">
        <v>169</v>
      </c>
      <c r="C105" s="7">
        <v>7726523814</v>
      </c>
      <c r="D105" s="9">
        <v>2010231100</v>
      </c>
      <c r="E105" s="6" t="s">
        <v>879</v>
      </c>
      <c r="F105" s="7" t="s">
        <v>5</v>
      </c>
      <c r="G105" s="7" t="str">
        <f>VLOOKUP(D105,'Периметр ГК_4_кв_ 2016'!D:F,3,0)</f>
        <v>Да</v>
      </c>
    </row>
    <row r="106" spans="1:7" s="4" customFormat="1" ht="13.5" customHeight="1" x14ac:dyDescent="0.25">
      <c r="A106" s="21">
        <v>105</v>
      </c>
      <c r="B106" s="7" t="s">
        <v>171</v>
      </c>
      <c r="C106" s="7">
        <v>7706604582</v>
      </c>
      <c r="D106" s="9">
        <v>2010240100</v>
      </c>
      <c r="E106" s="6" t="s">
        <v>880</v>
      </c>
      <c r="F106" s="7" t="s">
        <v>5</v>
      </c>
      <c r="G106" s="7" t="str">
        <f>VLOOKUP(D106,'Периметр ГК_4_кв_ 2016'!D:F,3,0)</f>
        <v>Да</v>
      </c>
    </row>
    <row r="107" spans="1:7" s="4" customFormat="1" ht="13.5" customHeight="1" x14ac:dyDescent="0.25">
      <c r="A107" s="21">
        <v>106</v>
      </c>
      <c r="B107" s="7" t="s">
        <v>163</v>
      </c>
      <c r="C107" s="7">
        <v>1837004370</v>
      </c>
      <c r="D107" s="9">
        <v>2010230306</v>
      </c>
      <c r="E107" s="6" t="s">
        <v>762</v>
      </c>
      <c r="F107" s="7" t="s">
        <v>5</v>
      </c>
      <c r="G107" s="7" t="str">
        <f>VLOOKUP(D107,'Периметр ГК_4_кв_ 2016'!D:F,3,0)</f>
        <v>Да</v>
      </c>
    </row>
    <row r="108" spans="1:7" s="4" customFormat="1" ht="13.5" customHeight="1" x14ac:dyDescent="0.25">
      <c r="A108" s="21">
        <v>107</v>
      </c>
      <c r="B108" s="7" t="s">
        <v>173</v>
      </c>
      <c r="C108" s="7">
        <v>7706039242</v>
      </c>
      <c r="D108" s="9">
        <v>2010240000</v>
      </c>
      <c r="E108" s="6" t="s">
        <v>881</v>
      </c>
      <c r="F108" s="7" t="s">
        <v>5</v>
      </c>
      <c r="G108" s="7" t="str">
        <f>VLOOKUP(D108,'Периметр ГК_4_кв_ 2016'!D:F,3,0)</f>
        <v>Да</v>
      </c>
    </row>
    <row r="109" spans="1:7" s="4" customFormat="1" ht="13.5" customHeight="1" x14ac:dyDescent="0.25">
      <c r="A109" s="21">
        <v>108</v>
      </c>
      <c r="B109" s="7" t="s">
        <v>175</v>
      </c>
      <c r="C109" s="7">
        <v>3329051460</v>
      </c>
      <c r="D109" s="9">
        <v>2010440000</v>
      </c>
      <c r="E109" s="6" t="s">
        <v>882</v>
      </c>
      <c r="F109" s="7" t="s">
        <v>5</v>
      </c>
      <c r="G109" s="7" t="str">
        <f>VLOOKUP(D109,'Периметр ГК_4_кв_ 2016'!D:F,3,0)</f>
        <v>Да</v>
      </c>
    </row>
    <row r="110" spans="1:7" s="4" customFormat="1" ht="13.5" customHeight="1" x14ac:dyDescent="0.25">
      <c r="A110" s="21">
        <v>109</v>
      </c>
      <c r="B110" s="7" t="s">
        <v>165</v>
      </c>
      <c r="C110" s="7">
        <v>3329064483</v>
      </c>
      <c r="D110" s="9">
        <v>2010440300</v>
      </c>
      <c r="E110" s="6" t="s">
        <v>766</v>
      </c>
      <c r="F110" s="7" t="s">
        <v>5</v>
      </c>
      <c r="G110" s="7" t="str">
        <f>VLOOKUP(D110,'Периметр ГК_4_кв_ 2016'!D:F,3,0)</f>
        <v>Да</v>
      </c>
    </row>
    <row r="111" spans="1:7" s="4" customFormat="1" ht="13.5" customHeight="1" x14ac:dyDescent="0.25">
      <c r="A111" s="21">
        <v>110</v>
      </c>
      <c r="B111" s="7" t="s">
        <v>177</v>
      </c>
      <c r="C111" s="7">
        <v>7706609414</v>
      </c>
      <c r="D111" s="9">
        <v>2010240200</v>
      </c>
      <c r="E111" s="6" t="s">
        <v>178</v>
      </c>
      <c r="F111" s="7" t="s">
        <v>5</v>
      </c>
      <c r="G111" s="7" t="str">
        <f>VLOOKUP(D111,'Периметр ГК_4_кв_ 2016'!D:F,3,0)</f>
        <v>Да</v>
      </c>
    </row>
    <row r="112" spans="1:7" s="4" customFormat="1" ht="13.5" customHeight="1" x14ac:dyDescent="0.25">
      <c r="A112" s="21">
        <v>111</v>
      </c>
      <c r="B112" s="7" t="s">
        <v>183</v>
      </c>
      <c r="C112" s="7">
        <v>7536087140</v>
      </c>
      <c r="D112" s="9">
        <v>2010020200</v>
      </c>
      <c r="E112" s="6" t="s">
        <v>883</v>
      </c>
      <c r="F112" s="7" t="s">
        <v>5</v>
      </c>
      <c r="G112" s="7" t="str">
        <f>VLOOKUP(D112,'Периметр ГК_4_кв_ 2016'!D:F,3,0)</f>
        <v>Да</v>
      </c>
    </row>
    <row r="113" spans="1:7" s="4" customFormat="1" ht="13.5" customHeight="1" x14ac:dyDescent="0.25">
      <c r="A113" s="21">
        <v>112</v>
      </c>
      <c r="B113" s="7" t="s">
        <v>964</v>
      </c>
      <c r="C113" s="7">
        <v>6629020796</v>
      </c>
      <c r="D113" s="9">
        <v>2010241800</v>
      </c>
      <c r="E113" s="6" t="str">
        <f>[5]Список_компаний!$E$179</f>
        <v>ООО "Научно-производсвенное объединение"Центротех""</v>
      </c>
      <c r="F113" s="7" t="s">
        <v>5</v>
      </c>
      <c r="G113" s="7" t="str">
        <f>VLOOKUP(D113,'Периметр ГК_4_кв_ 2016'!D:F,3,0)</f>
        <v>Да</v>
      </c>
    </row>
    <row r="114" spans="1:7" s="4" customFormat="1" ht="13.5" customHeight="1" x14ac:dyDescent="0.25">
      <c r="A114" s="21">
        <v>113</v>
      </c>
      <c r="B114" s="7" t="s">
        <v>179</v>
      </c>
      <c r="C114" s="7">
        <v>6629020789</v>
      </c>
      <c r="D114" s="9">
        <v>2010242000</v>
      </c>
      <c r="E114" s="6" t="s">
        <v>763</v>
      </c>
      <c r="F114" s="7" t="s">
        <v>5</v>
      </c>
      <c r="G114" s="7" t="str">
        <f>VLOOKUP(D114,'Периметр ГК_4_кв_ 2016'!D:F,3,0)</f>
        <v>Да</v>
      </c>
    </row>
    <row r="115" spans="1:7" s="4" customFormat="1" ht="13.5" customHeight="1" x14ac:dyDescent="0.25">
      <c r="A115" s="21">
        <v>114</v>
      </c>
      <c r="B115" s="7" t="s">
        <v>362</v>
      </c>
      <c r="C115" s="7">
        <v>7706641432</v>
      </c>
      <c r="D115" s="9">
        <v>2010020100</v>
      </c>
      <c r="E115" s="6" t="s">
        <v>754</v>
      </c>
      <c r="F115" s="7" t="s">
        <v>5</v>
      </c>
      <c r="G115" s="7" t="str">
        <f>VLOOKUP(D115,'Периметр ГК_4_кв_ 2016'!D:F,3,0)</f>
        <v>Да</v>
      </c>
    </row>
    <row r="116" spans="1:7" s="4" customFormat="1" ht="13.5" customHeight="1" x14ac:dyDescent="0.25">
      <c r="A116" s="21">
        <v>115</v>
      </c>
      <c r="B116" s="7" t="s">
        <v>187</v>
      </c>
      <c r="C116" s="7">
        <v>6629022962</v>
      </c>
      <c r="D116" s="9">
        <v>2010800000</v>
      </c>
      <c r="E116" s="6" t="s">
        <v>884</v>
      </c>
      <c r="F116" s="7" t="s">
        <v>5</v>
      </c>
      <c r="G116" s="7" t="str">
        <f>VLOOKUP(D116,'Периметр ГК_4_кв_ 2016'!D:F,3,0)</f>
        <v>Да</v>
      </c>
    </row>
    <row r="117" spans="1:7" s="4" customFormat="1" ht="13.5" customHeight="1" x14ac:dyDescent="0.25">
      <c r="A117" s="21">
        <v>116</v>
      </c>
      <c r="B117" s="7" t="s">
        <v>189</v>
      </c>
      <c r="C117" s="7" t="s">
        <v>242</v>
      </c>
      <c r="D117" s="9">
        <v>2010230700</v>
      </c>
      <c r="E117" s="6" t="s">
        <v>885</v>
      </c>
      <c r="F117" s="7" t="s">
        <v>5</v>
      </c>
      <c r="G117" s="7" t="str">
        <f>VLOOKUP(D117,'Периметр ГК_4_кв_ 2016'!D:F,3,0)</f>
        <v>Да</v>
      </c>
    </row>
    <row r="118" spans="1:7" s="4" customFormat="1" ht="13.5" customHeight="1" x14ac:dyDescent="0.25">
      <c r="A118" s="21">
        <v>117</v>
      </c>
      <c r="B118" s="7" t="s">
        <v>692</v>
      </c>
      <c r="C118" s="7">
        <v>7726750415</v>
      </c>
      <c r="D118" s="7">
        <v>2010911000</v>
      </c>
      <c r="E118" s="6" t="s">
        <v>777</v>
      </c>
      <c r="F118" s="7" t="s">
        <v>5</v>
      </c>
      <c r="G118" s="7" t="str">
        <f>VLOOKUP(D118,'Периметр ГК_4_кв_ 2016'!D:F,3,0)</f>
        <v>Да</v>
      </c>
    </row>
    <row r="119" spans="1:7" s="4" customFormat="1" ht="13.5" customHeight="1" x14ac:dyDescent="0.25">
      <c r="A119" s="21">
        <v>118</v>
      </c>
      <c r="B119" s="7" t="s">
        <v>191</v>
      </c>
      <c r="C119" s="7">
        <v>7706723156</v>
      </c>
      <c r="D119" s="9">
        <v>2010870000</v>
      </c>
      <c r="E119" s="6" t="s">
        <v>886</v>
      </c>
      <c r="F119" s="7" t="s">
        <v>5</v>
      </c>
      <c r="G119" s="7" t="str">
        <f>VLOOKUP(D119,'Периметр ГК_4_кв_ 2016'!D:F,3,0)</f>
        <v>Да</v>
      </c>
    </row>
    <row r="120" spans="1:7" s="4" customFormat="1" ht="13.5" customHeight="1" x14ac:dyDescent="0.25">
      <c r="A120" s="21">
        <v>119</v>
      </c>
      <c r="B120" s="7" t="s">
        <v>193</v>
      </c>
      <c r="C120" s="7">
        <v>7806394392</v>
      </c>
      <c r="D120" s="9">
        <v>2010820000</v>
      </c>
      <c r="E120" s="6" t="s">
        <v>887</v>
      </c>
      <c r="F120" s="7" t="s">
        <v>5</v>
      </c>
      <c r="G120" s="7" t="str">
        <f>VLOOKUP(D120,'Периметр ГК_4_кв_ 2016'!D:F,3,0)</f>
        <v>Да</v>
      </c>
    </row>
    <row r="121" spans="1:7" s="4" customFormat="1" ht="13.5" customHeight="1" x14ac:dyDescent="0.25">
      <c r="A121" s="21">
        <v>120</v>
      </c>
      <c r="B121" s="7" t="s">
        <v>195</v>
      </c>
      <c r="C121" s="7">
        <v>7723564851</v>
      </c>
      <c r="D121" s="9">
        <v>2010140000</v>
      </c>
      <c r="E121" s="6" t="s">
        <v>888</v>
      </c>
      <c r="F121" s="7" t="s">
        <v>5</v>
      </c>
      <c r="G121" s="7" t="str">
        <f>VLOOKUP(D121,'Периметр ГК_4_кв_ 2016'!D:F,3,0)</f>
        <v>Да</v>
      </c>
    </row>
    <row r="122" spans="1:7" s="4" customFormat="1" ht="13.5" customHeight="1" x14ac:dyDescent="0.25">
      <c r="A122" s="21">
        <v>121</v>
      </c>
      <c r="B122" s="7" t="s">
        <v>384</v>
      </c>
      <c r="C122" s="7">
        <v>5024076079</v>
      </c>
      <c r="D122" s="7">
        <v>2010290000</v>
      </c>
      <c r="E122" s="6" t="s">
        <v>889</v>
      </c>
      <c r="F122" s="7" t="s">
        <v>5</v>
      </c>
      <c r="G122" s="7" t="str">
        <f>VLOOKUP(D122,'Периметр ГК_4_кв_ 2016'!D:F,3,0)</f>
        <v>Да</v>
      </c>
    </row>
    <row r="123" spans="1:7" s="4" customFormat="1" ht="13.5" customHeight="1" x14ac:dyDescent="0.25">
      <c r="A123" s="21">
        <v>122</v>
      </c>
      <c r="B123" s="7" t="s">
        <v>197</v>
      </c>
      <c r="C123" s="7">
        <v>1829008035</v>
      </c>
      <c r="D123" s="9">
        <v>2010230300</v>
      </c>
      <c r="E123" s="6" t="s">
        <v>890</v>
      </c>
      <c r="F123" s="7" t="s">
        <v>5</v>
      </c>
      <c r="G123" s="7" t="str">
        <f>VLOOKUP(D123,'Периметр ГК_4_кв_ 2016'!D:F,3,0)</f>
        <v>Да</v>
      </c>
    </row>
    <row r="124" spans="1:7" s="4" customFormat="1" ht="13.5" customHeight="1" x14ac:dyDescent="0.25">
      <c r="A124" s="21">
        <v>123</v>
      </c>
      <c r="B124" s="7" t="s">
        <v>203</v>
      </c>
      <c r="C124" s="7">
        <v>1402047530</v>
      </c>
      <c r="D124" s="9">
        <v>2010020400</v>
      </c>
      <c r="E124" s="6" t="s">
        <v>891</v>
      </c>
      <c r="F124" s="7" t="s">
        <v>5</v>
      </c>
      <c r="G124" s="7" t="str">
        <f>VLOOKUP(D124,'Периметр ГК_4_кв_ 2016'!D:F,3,0)</f>
        <v>Да</v>
      </c>
    </row>
    <row r="125" spans="1:7" s="4" customFormat="1" ht="13.5" customHeight="1" x14ac:dyDescent="0.25">
      <c r="A125" s="21">
        <v>124</v>
      </c>
      <c r="B125" s="7" t="s">
        <v>201</v>
      </c>
      <c r="C125" s="7">
        <v>6629026420</v>
      </c>
      <c r="D125" s="9">
        <v>2010800800</v>
      </c>
      <c r="E125" s="6" t="s">
        <v>761</v>
      </c>
      <c r="F125" s="7" t="s">
        <v>5</v>
      </c>
      <c r="G125" s="7" t="str">
        <f>VLOOKUP(D125,'Периметр ГК_4_кв_ 2016'!D:F,3,0)</f>
        <v>Да</v>
      </c>
    </row>
    <row r="126" spans="1:7" s="4" customFormat="1" ht="13.5" customHeight="1" x14ac:dyDescent="0.25">
      <c r="A126" s="21">
        <v>125</v>
      </c>
      <c r="B126" s="7" t="s">
        <v>199</v>
      </c>
      <c r="C126" s="7">
        <v>5053055010</v>
      </c>
      <c r="D126" s="9">
        <v>2010230110</v>
      </c>
      <c r="E126" s="6" t="s">
        <v>760</v>
      </c>
      <c r="F126" s="7" t="s">
        <v>5</v>
      </c>
      <c r="G126" s="7" t="str">
        <f>VLOOKUP(D126,'Периметр ГК_4_кв_ 2016'!D:F,3,0)</f>
        <v>Да</v>
      </c>
    </row>
    <row r="127" spans="1:7" s="4" customFormat="1" ht="13.5" customHeight="1" x14ac:dyDescent="0.25">
      <c r="A127" s="21">
        <v>126</v>
      </c>
      <c r="B127" s="7" t="s">
        <v>143</v>
      </c>
      <c r="C127" s="7">
        <v>7709735135</v>
      </c>
      <c r="D127" s="9">
        <v>2010230912</v>
      </c>
      <c r="E127" s="6" t="s">
        <v>863</v>
      </c>
      <c r="F127" s="7" t="s">
        <v>5</v>
      </c>
      <c r="G127" s="7" t="str">
        <f>VLOOKUP(D127,'Периметр ГК_4_кв_ 2016'!D:F,3,0)</f>
        <v>Да</v>
      </c>
    </row>
    <row r="128" spans="1:7" s="4" customFormat="1" ht="13.5" customHeight="1" x14ac:dyDescent="0.25">
      <c r="A128" s="21">
        <v>127</v>
      </c>
      <c r="B128" s="7" t="s">
        <v>205</v>
      </c>
      <c r="C128" s="7">
        <v>2106005156</v>
      </c>
      <c r="D128" s="7">
        <v>2010230943</v>
      </c>
      <c r="E128" s="6" t="s">
        <v>892</v>
      </c>
      <c r="F128" s="7" t="s">
        <v>5</v>
      </c>
      <c r="G128" s="7" t="str">
        <f>VLOOKUP(D128,'Периметр ГК_4_кв_ 2016'!D:F,3,0)</f>
        <v>Да</v>
      </c>
    </row>
    <row r="129" spans="1:7" s="4" customFormat="1" ht="13.5" customHeight="1" x14ac:dyDescent="0.25">
      <c r="A129" s="21">
        <v>128</v>
      </c>
      <c r="B129" s="7" t="s">
        <v>207</v>
      </c>
      <c r="C129" s="7">
        <v>7718083574</v>
      </c>
      <c r="D129" s="9">
        <v>2010270000</v>
      </c>
      <c r="E129" s="6" t="s">
        <v>893</v>
      </c>
      <c r="F129" s="7" t="s">
        <v>5</v>
      </c>
      <c r="G129" s="7" t="str">
        <f>VLOOKUP(D129,'Периметр ГК_4_кв_ 2016'!D:F,3,0)</f>
        <v>Да</v>
      </c>
    </row>
    <row r="130" spans="1:7" s="4" customFormat="1" ht="13.5" customHeight="1" x14ac:dyDescent="0.25">
      <c r="A130" s="21">
        <v>129</v>
      </c>
      <c r="B130" s="7" t="s">
        <v>209</v>
      </c>
      <c r="C130" s="7">
        <v>5035037441</v>
      </c>
      <c r="D130" s="9">
        <v>2010830000</v>
      </c>
      <c r="E130" s="6" t="s">
        <v>894</v>
      </c>
      <c r="F130" s="7" t="s">
        <v>5</v>
      </c>
      <c r="G130" s="7" t="str">
        <f>VLOOKUP(D130,'Периметр ГК_4_кв_ 2016'!D:F,3,0)</f>
        <v>Да</v>
      </c>
    </row>
    <row r="131" spans="1:7" s="4" customFormat="1" ht="13.5" customHeight="1" x14ac:dyDescent="0.25">
      <c r="A131" s="21">
        <v>130</v>
      </c>
      <c r="B131" s="7" t="s">
        <v>211</v>
      </c>
      <c r="C131" s="7">
        <v>2453013555</v>
      </c>
      <c r="D131" s="9">
        <v>2010840000</v>
      </c>
      <c r="E131" s="6" t="s">
        <v>895</v>
      </c>
      <c r="F131" s="7" t="s">
        <v>5</v>
      </c>
      <c r="G131" s="7" t="str">
        <f>VLOOKUP(D131,'Периметр ГК_4_кв_ 2016'!D:F,3,0)</f>
        <v>Да</v>
      </c>
    </row>
    <row r="132" spans="1:7" s="4" customFormat="1" ht="13.5" customHeight="1" x14ac:dyDescent="0.25">
      <c r="A132" s="21">
        <v>131</v>
      </c>
      <c r="B132" s="7" t="s">
        <v>640</v>
      </c>
      <c r="C132" s="7">
        <v>7459003496</v>
      </c>
      <c r="D132" s="9">
        <v>2010912000</v>
      </c>
      <c r="E132" s="6" t="s">
        <v>778</v>
      </c>
      <c r="F132" s="7" t="s">
        <v>5</v>
      </c>
      <c r="G132" s="7" t="str">
        <f>VLOOKUP(D132,'Периметр ГК_4_кв_ 2016'!D:F,3,0)</f>
        <v>Да</v>
      </c>
    </row>
    <row r="133" spans="1:7" s="4" customFormat="1" ht="13.5" customHeight="1" x14ac:dyDescent="0.25">
      <c r="A133" s="21">
        <v>132</v>
      </c>
      <c r="B133" s="7" t="s">
        <v>949</v>
      </c>
      <c r="C133" s="7" t="s">
        <v>955</v>
      </c>
      <c r="D133" s="9">
        <v>2010021506</v>
      </c>
      <c r="E133" s="6" t="s">
        <v>949</v>
      </c>
      <c r="F133" s="7" t="s">
        <v>5</v>
      </c>
      <c r="G133" s="7" t="s">
        <v>5</v>
      </c>
    </row>
    <row r="134" spans="1:7" s="4" customFormat="1" ht="13.5" customHeight="1" x14ac:dyDescent="0.25">
      <c r="A134" s="21">
        <v>133</v>
      </c>
      <c r="B134" s="7" t="s">
        <v>551</v>
      </c>
      <c r="C134" s="7">
        <v>5036118291</v>
      </c>
      <c r="D134" s="9">
        <v>2010230956</v>
      </c>
      <c r="E134" s="6" t="s">
        <v>956</v>
      </c>
      <c r="F134" s="7" t="s">
        <v>5</v>
      </c>
      <c r="G134" s="7" t="s">
        <v>5</v>
      </c>
    </row>
    <row r="135" spans="1:7" s="4" customFormat="1" ht="13.5" customHeight="1" x14ac:dyDescent="0.25">
      <c r="A135" s="21">
        <v>134</v>
      </c>
      <c r="B135" s="7" t="s">
        <v>673</v>
      </c>
      <c r="C135" s="7">
        <v>7711077412</v>
      </c>
      <c r="D135" s="9">
        <v>2010590317</v>
      </c>
      <c r="E135" s="6" t="s">
        <v>957</v>
      </c>
      <c r="F135" s="7" t="s">
        <v>5</v>
      </c>
      <c r="G135" s="7" t="s">
        <v>5</v>
      </c>
    </row>
    <row r="136" spans="1:7" s="4" customFormat="1" ht="13.5" customHeight="1" x14ac:dyDescent="0.25">
      <c r="A136" s="21">
        <v>135</v>
      </c>
      <c r="B136" s="7" t="s">
        <v>950</v>
      </c>
      <c r="C136" s="7">
        <v>1001201343</v>
      </c>
      <c r="D136" s="9">
        <v>2010242601</v>
      </c>
      <c r="E136" s="6" t="s">
        <v>958</v>
      </c>
      <c r="F136" s="7" t="s">
        <v>5</v>
      </c>
      <c r="G136" s="7" t="s">
        <v>5</v>
      </c>
    </row>
    <row r="137" spans="1:7" s="4" customFormat="1" ht="13.5" customHeight="1" x14ac:dyDescent="0.25">
      <c r="A137" s="21">
        <v>136</v>
      </c>
      <c r="B137" s="7" t="s">
        <v>951</v>
      </c>
      <c r="C137" s="7">
        <v>7726367354</v>
      </c>
      <c r="D137" s="9">
        <v>2010991000</v>
      </c>
      <c r="E137" s="6" t="s">
        <v>960</v>
      </c>
      <c r="F137" s="7" t="s">
        <v>5</v>
      </c>
      <c r="G137" s="7" t="s">
        <v>5</v>
      </c>
    </row>
    <row r="138" spans="1:7" s="4" customFormat="1" ht="13.5" customHeight="1" x14ac:dyDescent="0.25">
      <c r="A138" s="21">
        <v>137</v>
      </c>
      <c r="B138" s="7" t="s">
        <v>952</v>
      </c>
      <c r="C138" s="7">
        <v>7726396281</v>
      </c>
      <c r="D138" s="9">
        <v>2011000000</v>
      </c>
      <c r="E138" s="6" t="s">
        <v>959</v>
      </c>
      <c r="F138" s="7" t="s">
        <v>5</v>
      </c>
      <c r="G138" s="7" t="s">
        <v>5</v>
      </c>
    </row>
    <row r="139" spans="1:7" s="4" customFormat="1" ht="13.5" customHeight="1" x14ac:dyDescent="0.25">
      <c r="A139" s="21">
        <v>138</v>
      </c>
      <c r="B139" s="7" t="s">
        <v>953</v>
      </c>
      <c r="C139" s="7">
        <v>7706433961</v>
      </c>
      <c r="D139" s="9">
        <v>2010992000</v>
      </c>
      <c r="E139" s="6" t="s">
        <v>961</v>
      </c>
      <c r="F139" s="7" t="s">
        <v>5</v>
      </c>
      <c r="G139" s="7" t="s">
        <v>5</v>
      </c>
    </row>
    <row r="140" spans="1:7" s="4" customFormat="1" ht="13.5" customHeight="1" x14ac:dyDescent="0.25">
      <c r="A140" s="21">
        <v>139</v>
      </c>
      <c r="B140" s="7" t="s">
        <v>954</v>
      </c>
      <c r="C140" s="7">
        <v>7726390113</v>
      </c>
      <c r="D140" s="9">
        <v>2010411000</v>
      </c>
      <c r="E140" s="6" t="s">
        <v>962</v>
      </c>
      <c r="F140" s="7" t="s">
        <v>5</v>
      </c>
      <c r="G140" s="7" t="s">
        <v>5</v>
      </c>
    </row>
    <row r="141" spans="1:7" s="4" customFormat="1" ht="15" x14ac:dyDescent="0.25">
      <c r="A141" s="21">
        <v>140</v>
      </c>
      <c r="B141" s="7" t="s">
        <v>356</v>
      </c>
      <c r="C141" s="7">
        <v>7706785593</v>
      </c>
      <c r="D141" s="9">
        <v>6090010000</v>
      </c>
      <c r="E141" s="6" t="s">
        <v>357</v>
      </c>
      <c r="F141" s="7" t="s">
        <v>1151</v>
      </c>
      <c r="G141" s="7" t="str">
        <f>VLOOKUP(D141,'Периметр ГК_4_кв_ 2016'!D:F,3,0)</f>
        <v>Да</v>
      </c>
    </row>
    <row r="142" spans="1:7" s="4" customFormat="1" ht="13.5" customHeight="1" x14ac:dyDescent="0.25">
      <c r="A142" s="21">
        <v>141</v>
      </c>
      <c r="B142" s="7" t="s">
        <v>966</v>
      </c>
      <c r="C142" s="7">
        <v>7720325407</v>
      </c>
      <c r="D142" s="9">
        <v>2010630100</v>
      </c>
      <c r="E142" s="6" t="s">
        <v>1148</v>
      </c>
      <c r="F142" s="7" t="s">
        <v>5</v>
      </c>
      <c r="G142" s="7" t="s">
        <v>366</v>
      </c>
    </row>
    <row r="143" spans="1:7" s="4" customFormat="1" ht="13.5" customHeight="1" x14ac:dyDescent="0.25">
      <c r="A143" s="21">
        <v>142</v>
      </c>
      <c r="B143" s="7" t="s">
        <v>372</v>
      </c>
      <c r="C143" s="7">
        <v>7715470328</v>
      </c>
      <c r="D143" s="9">
        <v>6080000000</v>
      </c>
      <c r="E143" s="6" t="s">
        <v>945</v>
      </c>
      <c r="F143" s="7" t="s">
        <v>5</v>
      </c>
      <c r="G143" s="7" t="str">
        <f>VLOOKUP(D143,'Периметр ГК_4_кв_ 2016'!D:F,3,0)</f>
        <v>Да</v>
      </c>
    </row>
    <row r="144" spans="1:7" s="4" customFormat="1" ht="13.5" customHeight="1" x14ac:dyDescent="0.25">
      <c r="A144" s="21">
        <v>143</v>
      </c>
      <c r="B144" s="94" t="s">
        <v>1150</v>
      </c>
      <c r="C144" s="7">
        <v>9701087623</v>
      </c>
      <c r="D144" s="9"/>
      <c r="E144" s="6" t="s">
        <v>1149</v>
      </c>
      <c r="F144" s="7" t="s">
        <v>5</v>
      </c>
      <c r="G144" s="7" t="s">
        <v>5</v>
      </c>
    </row>
    <row r="145" spans="1:8" s="24" customFormat="1" ht="13.5" customHeight="1" x14ac:dyDescent="0.25">
      <c r="A145" s="21">
        <v>144</v>
      </c>
      <c r="B145" s="7" t="s">
        <v>378</v>
      </c>
      <c r="C145" s="7" t="s">
        <v>897</v>
      </c>
      <c r="D145" s="26">
        <v>2010450107</v>
      </c>
      <c r="E145" s="6" t="s">
        <v>898</v>
      </c>
      <c r="F145" s="22"/>
      <c r="G145" s="22" t="str">
        <f>VLOOKUP(D145,'Периметр ГК_4_кв_ 2016'!D:F,3,0)</f>
        <v>Да</v>
      </c>
      <c r="H145" s="25"/>
    </row>
    <row r="146" spans="1:8" s="24" customFormat="1" ht="13.5" customHeight="1" x14ac:dyDescent="0.25">
      <c r="A146" s="21">
        <v>145</v>
      </c>
      <c r="B146" s="7" t="s">
        <v>426</v>
      </c>
      <c r="C146" s="7" t="s">
        <v>899</v>
      </c>
      <c r="D146" s="7">
        <v>2010450112</v>
      </c>
      <c r="E146" s="6" t="s">
        <v>900</v>
      </c>
      <c r="F146" s="7"/>
      <c r="G146" s="7" t="str">
        <f>VLOOKUP(D146,'Периметр ГК_4_кв_ 2016'!D:F,3,0)</f>
        <v>Да</v>
      </c>
      <c r="H146" s="25"/>
    </row>
    <row r="147" spans="1:8" s="24" customFormat="1" ht="13.5" customHeight="1" x14ac:dyDescent="0.25">
      <c r="A147" s="21">
        <v>146</v>
      </c>
      <c r="B147" s="7" t="s">
        <v>377</v>
      </c>
      <c r="C147" s="7">
        <v>7701186067</v>
      </c>
      <c r="D147" s="7">
        <v>2010450100</v>
      </c>
      <c r="E147" s="6" t="s">
        <v>901</v>
      </c>
      <c r="F147" s="7"/>
      <c r="G147" s="7" t="str">
        <f>VLOOKUP(D147,'Периметр ГК_4_кв_ 2016'!D:F,3,0)</f>
        <v>Да</v>
      </c>
      <c r="H147" s="25"/>
    </row>
    <row r="148" spans="1:8" s="24" customFormat="1" ht="13.5" customHeight="1" x14ac:dyDescent="0.25">
      <c r="A148" s="21">
        <v>147</v>
      </c>
      <c r="B148" s="7" t="s">
        <v>379</v>
      </c>
      <c r="C148" s="7">
        <v>7705856636</v>
      </c>
      <c r="D148" s="7">
        <v>2010450103</v>
      </c>
      <c r="E148" s="6" t="s">
        <v>902</v>
      </c>
      <c r="F148" s="7"/>
      <c r="G148" s="7" t="str">
        <f>VLOOKUP(D148,'Периметр ГК_4_кв_ 2016'!D:F,3,0)</f>
        <v>Да</v>
      </c>
      <c r="H148" s="25"/>
    </row>
    <row r="149" spans="1:8" s="24" customFormat="1" ht="13.5" customHeight="1" x14ac:dyDescent="0.25">
      <c r="A149" s="21">
        <v>148</v>
      </c>
      <c r="B149" s="7" t="s">
        <v>374</v>
      </c>
      <c r="C149" s="7">
        <v>5042009244</v>
      </c>
      <c r="D149" s="7">
        <v>3040000000</v>
      </c>
      <c r="E149" s="6" t="s">
        <v>903</v>
      </c>
      <c r="F149" s="7"/>
      <c r="G149" s="7" t="str">
        <f>VLOOKUP(D149,'Периметр ГК_4_кв_ 2016'!D:F,3,0)</f>
        <v>Да</v>
      </c>
      <c r="H149" s="25"/>
    </row>
    <row r="150" spans="1:8" s="24" customFormat="1" ht="13.5" customHeight="1" x14ac:dyDescent="0.25">
      <c r="A150" s="21">
        <v>149</v>
      </c>
      <c r="B150" s="7" t="s">
        <v>406</v>
      </c>
      <c r="C150" s="7">
        <v>7706031557</v>
      </c>
      <c r="D150" s="87">
        <v>3070000000</v>
      </c>
      <c r="E150" s="6" t="s">
        <v>904</v>
      </c>
      <c r="F150" s="22"/>
      <c r="G150" s="22" t="str">
        <f>VLOOKUP(D150,'Периметр ГК_4_кв_ 2016'!D:F,3,0)</f>
        <v>Да</v>
      </c>
      <c r="H150" s="25"/>
    </row>
    <row r="151" spans="1:8" s="24" customFormat="1" ht="13.5" customHeight="1" x14ac:dyDescent="0.25">
      <c r="A151" s="21">
        <v>150</v>
      </c>
      <c r="B151" s="7" t="s">
        <v>370</v>
      </c>
      <c r="C151" s="7">
        <v>7706738770</v>
      </c>
      <c r="D151" s="87">
        <v>6090000000</v>
      </c>
      <c r="E151" s="6" t="s">
        <v>905</v>
      </c>
      <c r="F151" s="22"/>
      <c r="G151" s="22" t="str">
        <f>VLOOKUP(D151,'Периметр ГК_4_кв_ 2016'!D:F,3,0)</f>
        <v>Да</v>
      </c>
      <c r="H151" s="25"/>
    </row>
    <row r="152" spans="1:8" s="24" customFormat="1" ht="13.5" customHeight="1" x14ac:dyDescent="0.25">
      <c r="A152" s="21">
        <v>151</v>
      </c>
      <c r="B152" s="7" t="s">
        <v>373</v>
      </c>
      <c r="C152" s="7">
        <v>7706289940</v>
      </c>
      <c r="D152" s="7">
        <v>6020000000</v>
      </c>
      <c r="E152" s="6" t="s">
        <v>906</v>
      </c>
      <c r="F152" s="7"/>
      <c r="G152" s="7" t="str">
        <f>VLOOKUP(D152,'Периметр ГК_4_кв_ 2016'!D:F,3,0)</f>
        <v>Да</v>
      </c>
      <c r="H152" s="25"/>
    </row>
    <row r="153" spans="1:8" s="23" customFormat="1" ht="13.5" customHeight="1" x14ac:dyDescent="0.25">
      <c r="A153" s="21">
        <v>152</v>
      </c>
      <c r="B153" s="7" t="s">
        <v>415</v>
      </c>
      <c r="C153" s="7">
        <v>5192110268</v>
      </c>
      <c r="D153" s="9">
        <v>3100000000</v>
      </c>
      <c r="E153" s="6" t="s">
        <v>907</v>
      </c>
      <c r="F153" s="7"/>
      <c r="G153" s="7" t="str">
        <f>VLOOKUP(D153,'Периметр ГК_4_кв_ 2016'!D:F,3,0)</f>
        <v>Да</v>
      </c>
      <c r="H153" s="25"/>
    </row>
    <row r="154" spans="1:8" ht="13.5" customHeight="1" x14ac:dyDescent="0.25">
      <c r="A154" s="21">
        <v>153</v>
      </c>
      <c r="B154" s="7" t="s">
        <v>425</v>
      </c>
      <c r="C154" s="7">
        <v>7706792008</v>
      </c>
      <c r="D154" s="9">
        <v>2010110000</v>
      </c>
      <c r="E154" s="6" t="s">
        <v>908</v>
      </c>
      <c r="F154" s="7"/>
      <c r="G154" s="7" t="str">
        <f>VLOOKUP(D154,'Периметр ГК_4_кв_ 2016'!D:F,3,0)</f>
        <v>Да</v>
      </c>
      <c r="H154" s="12"/>
    </row>
    <row r="155" spans="1:8" ht="13.5" customHeight="1" x14ac:dyDescent="0.25">
      <c r="A155" s="21">
        <v>154</v>
      </c>
      <c r="B155" s="7" t="s">
        <v>416</v>
      </c>
      <c r="C155" s="7">
        <v>7802145892</v>
      </c>
      <c r="D155" s="87">
        <v>3010000000</v>
      </c>
      <c r="E155" s="6" t="s">
        <v>909</v>
      </c>
      <c r="F155" s="22"/>
      <c r="G155" s="22" t="str">
        <f>VLOOKUP(D155,'Периметр ГК_4_кв_ 2016'!D:F,3,0)</f>
        <v>Да</v>
      </c>
      <c r="H155" s="12"/>
    </row>
    <row r="156" spans="1:8" ht="13.5" customHeight="1" x14ac:dyDescent="0.25">
      <c r="A156" s="21">
        <v>155</v>
      </c>
      <c r="B156" s="7" t="s">
        <v>43</v>
      </c>
      <c r="C156" s="7">
        <v>7701796320</v>
      </c>
      <c r="D156" s="87">
        <v>2010360000</v>
      </c>
      <c r="E156" s="6" t="s">
        <v>910</v>
      </c>
      <c r="F156" s="22"/>
      <c r="G156" s="22" t="str">
        <f>VLOOKUP(D156,'Периметр ГК_4_кв_ 2016'!D:F,3,0)</f>
        <v>Да</v>
      </c>
      <c r="H156" s="12"/>
    </row>
    <row r="157" spans="1:8" ht="13.5" customHeight="1" x14ac:dyDescent="0.25">
      <c r="A157" s="21">
        <v>156</v>
      </c>
      <c r="B157" s="7" t="s">
        <v>404</v>
      </c>
      <c r="C157" s="7">
        <v>6432003698</v>
      </c>
      <c r="D157" s="87">
        <v>1010000000</v>
      </c>
      <c r="E157" s="6" t="s">
        <v>911</v>
      </c>
      <c r="F157" s="22"/>
      <c r="G157" s="22" t="str">
        <f>VLOOKUP(D157,'Периметр ГК_4_кв_ 2016'!D:F,3,0)</f>
        <v>Да</v>
      </c>
      <c r="H157" s="12"/>
    </row>
    <row r="158" spans="1:8" ht="13.5" customHeight="1" x14ac:dyDescent="0.25">
      <c r="A158" s="21">
        <v>157</v>
      </c>
      <c r="B158" s="7" t="s">
        <v>380</v>
      </c>
      <c r="C158" s="7">
        <v>7704674312</v>
      </c>
      <c r="D158" s="87">
        <v>2010380000</v>
      </c>
      <c r="E158" s="6" t="s">
        <v>912</v>
      </c>
      <c r="F158" s="22"/>
      <c r="G158" s="22" t="str">
        <f>VLOOKUP(D158,'Периметр ГК_4_кв_ 2016'!D:F,3,0)</f>
        <v>Да</v>
      </c>
      <c r="H158" s="12"/>
    </row>
    <row r="159" spans="1:8" ht="13.5" customHeight="1" x14ac:dyDescent="0.25">
      <c r="A159" s="21">
        <v>158</v>
      </c>
      <c r="B159" s="7" t="s">
        <v>412</v>
      </c>
      <c r="C159" s="7">
        <v>7707074137</v>
      </c>
      <c r="D159" s="87">
        <v>1020000000</v>
      </c>
      <c r="E159" s="6" t="s">
        <v>913</v>
      </c>
      <c r="F159" s="22"/>
      <c r="G159" s="22" t="str">
        <f>VLOOKUP(D159,'Периметр ГК_4_кв_ 2016'!D:F,3,0)</f>
        <v>Да</v>
      </c>
      <c r="H159" s="12"/>
    </row>
    <row r="160" spans="1:8" s="12" customFormat="1" ht="13.5" customHeight="1" x14ac:dyDescent="0.25">
      <c r="A160" s="21">
        <v>159</v>
      </c>
      <c r="B160" s="7" t="s">
        <v>399</v>
      </c>
      <c r="C160" s="7">
        <v>7423000572</v>
      </c>
      <c r="D160" s="7">
        <v>1110000000</v>
      </c>
      <c r="E160" s="6" t="s">
        <v>914</v>
      </c>
      <c r="F160" s="7"/>
      <c r="G160" s="7" t="str">
        <f>VLOOKUP(D160,'Периметр ГК_4_кв_ 2016'!D:F,3,0)</f>
        <v>Да</v>
      </c>
    </row>
    <row r="161" spans="1:8" s="12" customFormat="1" ht="13.5" customHeight="1" x14ac:dyDescent="0.25">
      <c r="A161" s="21">
        <v>160</v>
      </c>
      <c r="B161" s="7" t="s">
        <v>409</v>
      </c>
      <c r="C161" s="7">
        <v>5254001230</v>
      </c>
      <c r="D161" s="87">
        <v>1150000000</v>
      </c>
      <c r="E161" s="6" t="s">
        <v>915</v>
      </c>
      <c r="F161" s="22"/>
      <c r="G161" s="22" t="str">
        <f>VLOOKUP(D161,'Периметр ГК_4_кв_ 2016'!D:F,3,0)</f>
        <v>Да</v>
      </c>
    </row>
    <row r="162" spans="1:8" s="12" customFormat="1" ht="13.5" customHeight="1" x14ac:dyDescent="0.25">
      <c r="A162" s="21">
        <v>161</v>
      </c>
      <c r="B162" s="7" t="s">
        <v>427</v>
      </c>
      <c r="C162" s="7">
        <v>7722026032</v>
      </c>
      <c r="D162" s="9">
        <v>1170000000</v>
      </c>
      <c r="E162" s="6" t="s">
        <v>916</v>
      </c>
      <c r="F162" s="7"/>
      <c r="G162" s="7" t="str">
        <f>VLOOKUP(D162,'Периметр ГК_4_кв_ 2016'!D:F,3,0)</f>
        <v>Да</v>
      </c>
    </row>
    <row r="163" spans="1:8" s="12" customFormat="1" ht="13.5" customHeight="1" x14ac:dyDescent="0.25">
      <c r="A163" s="21">
        <v>162</v>
      </c>
      <c r="B163" s="7" t="s">
        <v>917</v>
      </c>
      <c r="C163" s="7">
        <v>7706413348</v>
      </c>
      <c r="D163" s="9" t="s">
        <v>896</v>
      </c>
      <c r="E163" s="6" t="s">
        <v>918</v>
      </c>
      <c r="F163" s="22"/>
      <c r="G163" s="22" t="str">
        <f>VLOOKUP(D163,'Периметр ГК_4_кв_ 2016'!D:F,3,0)</f>
        <v>Да</v>
      </c>
    </row>
    <row r="164" spans="1:8" s="12" customFormat="1" ht="13.5" customHeight="1" x14ac:dyDescent="0.25">
      <c r="A164" s="21">
        <v>163</v>
      </c>
      <c r="B164" s="7" t="s">
        <v>418</v>
      </c>
      <c r="C164" s="7">
        <v>2452000401</v>
      </c>
      <c r="D164" s="9">
        <v>3020000000</v>
      </c>
      <c r="E164" s="6" t="s">
        <v>919</v>
      </c>
      <c r="F164" s="7"/>
      <c r="G164" s="7" t="str">
        <f>VLOOKUP(D164,'Периметр ГК_4_кв_ 2016'!D:F,3,0)</f>
        <v>Да</v>
      </c>
    </row>
    <row r="165" spans="1:8" s="4" customFormat="1" ht="13.5" customHeight="1" x14ac:dyDescent="0.25">
      <c r="A165" s="21">
        <v>164</v>
      </c>
      <c r="B165" s="7" t="s">
        <v>398</v>
      </c>
      <c r="C165" s="7">
        <v>7422000795</v>
      </c>
      <c r="D165" s="9">
        <v>1070000000</v>
      </c>
      <c r="E165" s="6" t="s">
        <v>920</v>
      </c>
      <c r="F165" s="7"/>
      <c r="G165" s="7" t="str">
        <f>VLOOKUP(D165,'Периметр ГК_4_кв_ 2016'!D:F,3,0)</f>
        <v>Да</v>
      </c>
      <c r="H165" s="12"/>
    </row>
    <row r="166" spans="1:8" s="4" customFormat="1" ht="13.5" customHeight="1" x14ac:dyDescent="0.25">
      <c r="A166" s="21">
        <v>165</v>
      </c>
      <c r="B166" s="7" t="s">
        <v>232</v>
      </c>
      <c r="C166" s="7">
        <v>6916015670</v>
      </c>
      <c r="D166" s="7">
        <v>2010620200</v>
      </c>
      <c r="E166" s="6" t="s">
        <v>233</v>
      </c>
      <c r="F166" s="7"/>
      <c r="G166" s="7" t="str">
        <f>VLOOKUP(D166,'Периметр ГК_4_кв_ 2016'!D:F,3,0)</f>
        <v>Да</v>
      </c>
      <c r="H166" s="12"/>
    </row>
    <row r="167" spans="1:8" s="4" customFormat="1" ht="13.5" customHeight="1" x14ac:dyDescent="0.25">
      <c r="A167" s="21">
        <v>166</v>
      </c>
      <c r="B167" s="7" t="s">
        <v>786</v>
      </c>
      <c r="C167" s="7">
        <v>5260214123</v>
      </c>
      <c r="D167" s="7">
        <v>2010620000</v>
      </c>
      <c r="E167" s="6" t="s">
        <v>848</v>
      </c>
      <c r="F167" s="7"/>
      <c r="G167" s="7" t="str">
        <f>VLOOKUP(D167,'Периметр ГК_4_кв_ 2016'!D:F,3,0)</f>
        <v>Да</v>
      </c>
      <c r="H167" s="12"/>
    </row>
    <row r="168" spans="1:8" s="4" customFormat="1" ht="13.5" customHeight="1" x14ac:dyDescent="0.25">
      <c r="A168" s="21">
        <v>167</v>
      </c>
      <c r="B168" s="7" t="s">
        <v>401</v>
      </c>
      <c r="C168" s="7">
        <v>5261000011</v>
      </c>
      <c r="D168" s="9">
        <v>1130000000</v>
      </c>
      <c r="E168" s="6" t="s">
        <v>921</v>
      </c>
      <c r="F168" s="7"/>
      <c r="G168" s="7" t="str">
        <f>VLOOKUP(D168,'Периметр ГК_4_кв_ 2016'!D:F,3,0)</f>
        <v>Да</v>
      </c>
      <c r="H168" s="12"/>
    </row>
    <row r="169" spans="1:8" s="4" customFormat="1" ht="13.5" customHeight="1" x14ac:dyDescent="0.25">
      <c r="A169" s="21">
        <v>168</v>
      </c>
      <c r="B169" s="7" t="s">
        <v>411</v>
      </c>
      <c r="C169" s="7">
        <v>5027241394</v>
      </c>
      <c r="D169" s="7">
        <v>4070000000</v>
      </c>
      <c r="E169" s="6" t="s">
        <v>922</v>
      </c>
      <c r="F169" s="7"/>
      <c r="G169" s="7" t="str">
        <f>VLOOKUP(D169,'Периметр ГК_4_кв_ 2016'!D:F,3,0)</f>
        <v>Да</v>
      </c>
      <c r="H169" s="12"/>
    </row>
    <row r="170" spans="1:8" s="4" customFormat="1" ht="13.5" customHeight="1" x14ac:dyDescent="0.25">
      <c r="A170" s="21">
        <v>169</v>
      </c>
      <c r="B170" s="7" t="s">
        <v>387</v>
      </c>
      <c r="C170" s="7">
        <v>7817331468</v>
      </c>
      <c r="D170" s="7">
        <v>4080000000</v>
      </c>
      <c r="E170" s="6" t="s">
        <v>923</v>
      </c>
      <c r="F170" s="7"/>
      <c r="G170" s="7" t="str">
        <f>VLOOKUP(D170,'Периметр ГК_4_кв_ 2016'!D:F,3,0)</f>
        <v>Да</v>
      </c>
      <c r="H170" s="12"/>
    </row>
    <row r="171" spans="1:8" s="4" customFormat="1" ht="13.5" customHeight="1" x14ac:dyDescent="0.25">
      <c r="A171" s="21">
        <v>170</v>
      </c>
      <c r="B171" s="7" t="s">
        <v>414</v>
      </c>
      <c r="C171" s="7">
        <v>4714000067</v>
      </c>
      <c r="D171" s="7">
        <v>4090000000</v>
      </c>
      <c r="E171" s="6" t="s">
        <v>924</v>
      </c>
      <c r="F171" s="7"/>
      <c r="G171" s="7" t="str">
        <f>VLOOKUP(D171,'Периметр ГК_4_кв_ 2016'!D:F,3,0)</f>
        <v>Да</v>
      </c>
      <c r="H171" s="12"/>
    </row>
    <row r="172" spans="1:8" s="4" customFormat="1" ht="13.5" customHeight="1" x14ac:dyDescent="0.25">
      <c r="A172" s="21">
        <v>171</v>
      </c>
      <c r="B172" s="7" t="s">
        <v>392</v>
      </c>
      <c r="C172" s="7">
        <v>7709944065</v>
      </c>
      <c r="D172" s="7">
        <v>4140000000</v>
      </c>
      <c r="E172" s="6" t="s">
        <v>925</v>
      </c>
      <c r="F172" s="7"/>
      <c r="G172" s="7" t="str">
        <f>VLOOKUP(D172,'Периметр ГК_4_кв_ 2016'!D:F,3,0)</f>
        <v>Да</v>
      </c>
      <c r="H172" s="12"/>
    </row>
    <row r="173" spans="1:8" s="4" customFormat="1" ht="13.5" customHeight="1" x14ac:dyDescent="0.25">
      <c r="A173" s="21">
        <v>172</v>
      </c>
      <c r="B173" s="7" t="s">
        <v>391</v>
      </c>
      <c r="C173" s="7">
        <v>5036005308</v>
      </c>
      <c r="D173" s="9">
        <v>4060000000</v>
      </c>
      <c r="E173" s="6" t="s">
        <v>926</v>
      </c>
      <c r="F173" s="7"/>
      <c r="G173" s="7" t="str">
        <f>VLOOKUP(D173,'Периметр ГК_4_кв_ 2016'!D:F,3,0)</f>
        <v>Да</v>
      </c>
      <c r="H173" s="12"/>
    </row>
    <row r="174" spans="1:8" s="4" customFormat="1" ht="13.5" customHeight="1" x14ac:dyDescent="0.25">
      <c r="A174" s="21">
        <v>173</v>
      </c>
      <c r="B174" s="7" t="s">
        <v>420</v>
      </c>
      <c r="C174" s="7">
        <v>7802846922</v>
      </c>
      <c r="D174" s="9">
        <v>4010000000</v>
      </c>
      <c r="E174" s="6" t="s">
        <v>927</v>
      </c>
      <c r="F174" s="7"/>
      <c r="G174" s="7" t="str">
        <f>VLOOKUP(D174,'Периметр ГК_4_кв_ 2016'!D:F,3,0)</f>
        <v>Да</v>
      </c>
      <c r="H174" s="12"/>
    </row>
    <row r="175" spans="1:8" s="4" customFormat="1" ht="13.5" customHeight="1" x14ac:dyDescent="0.25">
      <c r="A175" s="21">
        <v>174</v>
      </c>
      <c r="B175" s="7" t="s">
        <v>417</v>
      </c>
      <c r="C175" s="7">
        <v>5838009089</v>
      </c>
      <c r="D175" s="9">
        <v>4110000000</v>
      </c>
      <c r="E175" s="6" t="s">
        <v>928</v>
      </c>
      <c r="F175" s="7"/>
      <c r="G175" s="7" t="str">
        <f>VLOOKUP(D175,'Периметр ГК_4_кв_ 2016'!D:F,3,0)</f>
        <v>Да</v>
      </c>
      <c r="H175" s="12"/>
    </row>
    <row r="176" spans="1:8" s="4" customFormat="1" ht="13.5" customHeight="1" x14ac:dyDescent="0.25">
      <c r="A176" s="21">
        <v>175</v>
      </c>
      <c r="B176" s="7" t="s">
        <v>929</v>
      </c>
      <c r="C176" s="7">
        <v>7722024973</v>
      </c>
      <c r="D176" s="9">
        <v>1180000000</v>
      </c>
      <c r="E176" s="6" t="s">
        <v>930</v>
      </c>
      <c r="F176" s="7"/>
      <c r="G176" s="7" t="str">
        <f>VLOOKUP(D176,'Периметр ГК_4_кв_ 2016'!D:F,3,0)</f>
        <v>Да</v>
      </c>
      <c r="H176" s="12"/>
    </row>
    <row r="177" spans="1:8" s="4" customFormat="1" ht="13.5" customHeight="1" x14ac:dyDescent="0.25">
      <c r="A177" s="21">
        <v>176</v>
      </c>
      <c r="B177" s="7" t="s">
        <v>400</v>
      </c>
      <c r="C177" s="7">
        <v>5410101900</v>
      </c>
      <c r="D177" s="9">
        <v>1080000000</v>
      </c>
      <c r="E177" s="6" t="s">
        <v>931</v>
      </c>
      <c r="F177" s="7"/>
      <c r="G177" s="7" t="str">
        <f>VLOOKUP(D177,'Периметр ГК_4_кв_ 2016'!D:F,3,0)</f>
        <v>Да</v>
      </c>
      <c r="H177" s="12"/>
    </row>
    <row r="178" spans="1:8" s="4" customFormat="1" ht="13.5" customHeight="1" x14ac:dyDescent="0.25">
      <c r="A178" s="21">
        <v>177</v>
      </c>
      <c r="B178" s="7" t="s">
        <v>397</v>
      </c>
      <c r="C178" s="7">
        <v>7405000428</v>
      </c>
      <c r="D178" s="9">
        <v>1100000000</v>
      </c>
      <c r="E178" s="6" t="s">
        <v>932</v>
      </c>
      <c r="F178" s="7"/>
      <c r="G178" s="7" t="str">
        <f>VLOOKUP(D178,'Периметр ГК_4_кв_ 2016'!D:F,3,0)</f>
        <v>Да</v>
      </c>
      <c r="H178" s="12"/>
    </row>
    <row r="179" spans="1:8" s="4" customFormat="1" ht="13.5" customHeight="1" x14ac:dyDescent="0.25">
      <c r="A179" s="21">
        <v>178</v>
      </c>
      <c r="B179" s="7" t="s">
        <v>424</v>
      </c>
      <c r="C179" s="7">
        <v>7704009700</v>
      </c>
      <c r="D179" s="9">
        <v>3110000000</v>
      </c>
      <c r="E179" s="6" t="s">
        <v>933</v>
      </c>
      <c r="F179" s="7"/>
      <c r="G179" s="7" t="str">
        <f>VLOOKUP(D179,'Периметр ГК_4_кв_ 2016'!D:F,3,0)</f>
        <v>Да</v>
      </c>
      <c r="H179" s="12"/>
    </row>
    <row r="180" spans="1:8" s="4" customFormat="1" ht="13.5" customHeight="1" x14ac:dyDescent="0.25">
      <c r="A180" s="21">
        <v>179</v>
      </c>
      <c r="B180" s="7" t="s">
        <v>419</v>
      </c>
      <c r="C180" s="7">
        <v>4714004270</v>
      </c>
      <c r="D180" s="9">
        <v>3260000000</v>
      </c>
      <c r="E180" s="6" t="s">
        <v>934</v>
      </c>
      <c r="F180" s="7"/>
      <c r="G180" s="7" t="str">
        <f>VLOOKUP(D180,'Периметр ГК_4_кв_ 2016'!D:F,3,0)</f>
        <v>Да</v>
      </c>
      <c r="H180" s="12"/>
    </row>
    <row r="181" spans="1:8" s="4" customFormat="1" ht="13.5" customHeight="1" x14ac:dyDescent="0.25">
      <c r="A181" s="21">
        <v>180</v>
      </c>
      <c r="B181" s="7" t="s">
        <v>363</v>
      </c>
      <c r="C181" s="7">
        <v>7706805049</v>
      </c>
      <c r="D181" s="7">
        <v>2010980000</v>
      </c>
      <c r="E181" s="6" t="s">
        <v>868</v>
      </c>
      <c r="F181" s="7"/>
      <c r="G181" s="7" t="str">
        <f>VLOOKUP(D181,'Периметр ГК_4_кв_ 2016'!D:F,3,0)</f>
        <v>Да</v>
      </c>
      <c r="H181" s="12"/>
    </row>
    <row r="182" spans="1:8" s="4" customFormat="1" ht="13.5" customHeight="1" x14ac:dyDescent="0.25">
      <c r="A182" s="21">
        <v>181</v>
      </c>
      <c r="B182" s="7" t="s">
        <v>423</v>
      </c>
      <c r="C182" s="7">
        <v>7726667090</v>
      </c>
      <c r="D182" s="9">
        <v>4180000000</v>
      </c>
      <c r="E182" s="6" t="s">
        <v>935</v>
      </c>
      <c r="F182" s="7"/>
      <c r="G182" s="7" t="str">
        <f>VLOOKUP(D182,'Периметр ГК_4_кв_ 2016'!D:F,3,0)</f>
        <v>Да</v>
      </c>
      <c r="H182" s="12"/>
    </row>
    <row r="183" spans="1:8" ht="13.5" customHeight="1" x14ac:dyDescent="0.25">
      <c r="A183" s="21">
        <v>182</v>
      </c>
      <c r="B183" s="7" t="s">
        <v>407</v>
      </c>
      <c r="C183" s="7">
        <v>7706187089</v>
      </c>
      <c r="D183" s="2">
        <v>3080000000</v>
      </c>
      <c r="E183" s="6" t="s">
        <v>936</v>
      </c>
      <c r="F183" s="7"/>
      <c r="G183" s="7" t="str">
        <f>VLOOKUP(D183,'Периметр ГК_4_кв_ 2016'!D:F,3,0)</f>
        <v>Да</v>
      </c>
      <c r="H183" s="12"/>
    </row>
    <row r="184" spans="1:8" ht="13.5" customHeight="1" x14ac:dyDescent="0.25">
      <c r="A184" s="21">
        <v>183</v>
      </c>
      <c r="B184" s="7" t="s">
        <v>395</v>
      </c>
      <c r="C184" s="7">
        <v>5838000953</v>
      </c>
      <c r="D184" s="2">
        <v>1090000000</v>
      </c>
      <c r="E184" s="6" t="s">
        <v>937</v>
      </c>
      <c r="F184" s="7"/>
      <c r="G184" s="7" t="str">
        <f>VLOOKUP(D184,'Периметр ГК_4_кв_ 2016'!D:F,3,0)</f>
        <v>Да</v>
      </c>
      <c r="H184" s="12"/>
    </row>
    <row r="185" spans="1:8" ht="13.5" customHeight="1" x14ac:dyDescent="0.25">
      <c r="A185" s="21">
        <v>184</v>
      </c>
      <c r="B185" s="7" t="s">
        <v>386</v>
      </c>
      <c r="C185" s="7">
        <v>5216017711</v>
      </c>
      <c r="D185" s="2">
        <v>4150000000</v>
      </c>
      <c r="E185" s="6" t="s">
        <v>938</v>
      </c>
      <c r="F185" s="7"/>
      <c r="G185" s="7" t="str">
        <f>VLOOKUP(D185,'Периметр ГК_4_кв_ 2016'!D:F,3,0)</f>
        <v>Да</v>
      </c>
      <c r="H185" s="12"/>
    </row>
    <row r="186" spans="1:8" ht="13.5" customHeight="1" x14ac:dyDescent="0.25">
      <c r="A186" s="21">
        <v>185</v>
      </c>
      <c r="B186" s="7" t="s">
        <v>390</v>
      </c>
      <c r="C186" s="7">
        <v>7751002460</v>
      </c>
      <c r="D186" s="2">
        <v>4030000000</v>
      </c>
      <c r="E186" s="6" t="s">
        <v>939</v>
      </c>
      <c r="F186" s="7"/>
      <c r="G186" s="7" t="str">
        <f>VLOOKUP(D186,'Периметр ГК_4_кв_ 2016'!D:F,3,0)</f>
        <v>Да</v>
      </c>
      <c r="H186" s="12"/>
    </row>
    <row r="187" spans="1:8" ht="13.5" customHeight="1" x14ac:dyDescent="0.25">
      <c r="A187" s="21">
        <v>186</v>
      </c>
      <c r="B187" s="7" t="s">
        <v>247</v>
      </c>
      <c r="C187" s="7">
        <v>6916013425</v>
      </c>
      <c r="D187" s="2">
        <v>2010620400</v>
      </c>
      <c r="E187" s="6" t="s">
        <v>248</v>
      </c>
      <c r="F187" s="7"/>
      <c r="G187" s="7" t="str">
        <f>VLOOKUP(D187,'Периметр ГК_4_кв_ 2016'!D:F,3,0)</f>
        <v>Да</v>
      </c>
      <c r="H187" s="12"/>
    </row>
    <row r="188" spans="1:8" ht="13.5" customHeight="1" x14ac:dyDescent="0.25">
      <c r="A188" s="21">
        <v>187</v>
      </c>
      <c r="B188" s="7" t="s">
        <v>371</v>
      </c>
      <c r="C188" s="7">
        <v>7706804447</v>
      </c>
      <c r="D188" s="2">
        <v>6010000000</v>
      </c>
      <c r="E188" s="6" t="s">
        <v>940</v>
      </c>
      <c r="F188" s="7"/>
      <c r="G188" s="7" t="str">
        <f>VLOOKUP(D188,'Периметр ГК_4_кв_ 2016'!D:F,3,0)</f>
        <v>Да</v>
      </c>
      <c r="H188" s="12"/>
    </row>
    <row r="189" spans="1:8" ht="13.5" customHeight="1" x14ac:dyDescent="0.25">
      <c r="A189" s="21">
        <v>188</v>
      </c>
      <c r="B189" s="7" t="s">
        <v>413</v>
      </c>
      <c r="C189" s="7">
        <v>6608004641</v>
      </c>
      <c r="D189" s="2">
        <v>1120000000</v>
      </c>
      <c r="E189" s="6" t="s">
        <v>941</v>
      </c>
      <c r="F189" s="7"/>
      <c r="G189" s="7" t="str">
        <f>VLOOKUP(D189,'Периметр ГК_4_кв_ 2016'!D:F,3,0)</f>
        <v>Да</v>
      </c>
      <c r="H189" s="12"/>
    </row>
    <row r="190" spans="1:8" ht="13.5" customHeight="1" x14ac:dyDescent="0.25">
      <c r="A190" s="21">
        <v>189</v>
      </c>
      <c r="B190" s="7" t="s">
        <v>421</v>
      </c>
      <c r="C190" s="7">
        <v>7706801975</v>
      </c>
      <c r="D190" s="2">
        <v>3090000000</v>
      </c>
      <c r="E190" s="6" t="s">
        <v>942</v>
      </c>
      <c r="F190" s="7"/>
      <c r="G190" s="7" t="str">
        <f>VLOOKUP(D190,'Периметр ГК_4_кв_ 2016'!D:F,3,0)</f>
        <v>Да</v>
      </c>
      <c r="H190" s="12"/>
    </row>
    <row r="191" spans="1:8" ht="13.5" customHeight="1" x14ac:dyDescent="0.25">
      <c r="A191" s="21">
        <v>190</v>
      </c>
      <c r="B191" s="7" t="s">
        <v>389</v>
      </c>
      <c r="C191" s="7">
        <v>4025442583</v>
      </c>
      <c r="D191" s="2">
        <v>4040000000</v>
      </c>
      <c r="E191" s="6" t="s">
        <v>943</v>
      </c>
      <c r="F191" s="7"/>
      <c r="G191" s="7" t="str">
        <f>VLOOKUP(D191,'Периметр ГК_4_кв_ 2016'!D:F,3,0)</f>
        <v>Да</v>
      </c>
      <c r="H191" s="12"/>
    </row>
    <row r="192" spans="1:8" ht="13.5" customHeight="1" x14ac:dyDescent="0.25">
      <c r="A192" s="21">
        <v>191</v>
      </c>
      <c r="B192" s="7" t="s">
        <v>385</v>
      </c>
      <c r="C192" s="7">
        <v>7706638824</v>
      </c>
      <c r="D192" s="2">
        <v>2010040000</v>
      </c>
      <c r="E192" s="6" t="s">
        <v>944</v>
      </c>
      <c r="F192" s="7"/>
      <c r="G192" s="7" t="str">
        <f>VLOOKUP(D192,'Периметр ГК_4_кв_ 2016'!D:F,3,0)</f>
        <v>Да</v>
      </c>
      <c r="H192" s="12"/>
    </row>
    <row r="193" spans="1:8" ht="13.5" customHeight="1" x14ac:dyDescent="0.25">
      <c r="A193" s="21">
        <v>192</v>
      </c>
      <c r="B193" s="7" t="s">
        <v>403</v>
      </c>
      <c r="C193" s="7">
        <v>2901255495</v>
      </c>
      <c r="D193" s="2">
        <v>1140000000</v>
      </c>
      <c r="E193" s="6" t="s">
        <v>946</v>
      </c>
      <c r="F193" s="7"/>
      <c r="G193" s="7" t="str">
        <f>VLOOKUP(D193,'Периметр ГК_4_кв_ 2016'!D:F,3,0)</f>
        <v>Да</v>
      </c>
      <c r="H193" s="12"/>
    </row>
    <row r="194" spans="1:8" ht="13.5" customHeight="1" x14ac:dyDescent="0.25">
      <c r="A194" s="21">
        <v>193</v>
      </c>
      <c r="B194" s="7" t="s">
        <v>402</v>
      </c>
      <c r="C194" s="7">
        <v>7724313681</v>
      </c>
      <c r="D194" s="2">
        <v>4100000000</v>
      </c>
      <c r="E194" s="6" t="s">
        <v>947</v>
      </c>
      <c r="F194" s="7"/>
      <c r="G194" s="7" t="str">
        <f>VLOOKUP(D194,'Периметр ГК_4_кв_ 2016'!D:F,3,0)</f>
        <v>Да</v>
      </c>
      <c r="H194" s="12"/>
    </row>
    <row r="195" spans="1:8" ht="13.5" customHeight="1" x14ac:dyDescent="0.25">
      <c r="A195" s="21">
        <v>194</v>
      </c>
      <c r="B195" s="7" t="s">
        <v>396</v>
      </c>
      <c r="C195" s="7">
        <v>6630002336</v>
      </c>
      <c r="D195" s="2">
        <v>1050000000</v>
      </c>
      <c r="E195" s="6" t="s">
        <v>948</v>
      </c>
      <c r="F195" s="7"/>
      <c r="G195" s="7" t="str">
        <f>VLOOKUP(D195,'Периметр ГК_4_кв_ 2016'!D:F,3,0)</f>
        <v>Да</v>
      </c>
      <c r="H195" s="12"/>
    </row>
  </sheetData>
  <autoFilter ref="A1:F11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5"/>
  <sheetViews>
    <sheetView topLeftCell="A74" workbookViewId="0">
      <selection activeCell="B95" sqref="B95"/>
    </sheetView>
  </sheetViews>
  <sheetFormatPr defaultColWidth="17.42578125" defaultRowHeight="13.5" customHeight="1" x14ac:dyDescent="0.25"/>
  <cols>
    <col min="1" max="1" width="8" style="1" customWidth="1"/>
    <col min="2" max="2" width="36.42578125" style="2" customWidth="1"/>
    <col min="3" max="3" width="17.42578125" style="3"/>
    <col min="4" max="4" width="17.42578125" style="2"/>
    <col min="5" max="5" width="58.42578125" style="4" customWidth="1"/>
    <col min="6" max="6" width="26.5703125" style="4" customWidth="1"/>
    <col min="7" max="16384" width="17.42578125" style="11"/>
  </cols>
  <sheetData>
    <row r="1" spans="1:6" ht="30" x14ac:dyDescent="0.25">
      <c r="A1" s="5" t="s">
        <v>227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788</v>
      </c>
    </row>
    <row r="2" spans="1:6" ht="13.5" customHeight="1" x14ac:dyDescent="0.25">
      <c r="A2" s="21">
        <v>1</v>
      </c>
      <c r="B2" s="7" t="s">
        <v>382</v>
      </c>
      <c r="C2" s="7" t="s">
        <v>789</v>
      </c>
      <c r="D2" s="7">
        <v>2010230922</v>
      </c>
      <c r="E2" s="6" t="s">
        <v>790</v>
      </c>
      <c r="F2" s="7" t="str">
        <f>VLOOKUP(D2,'Периметр ГК_4_кв_ 2016'!D:F,3,0)</f>
        <v>Да</v>
      </c>
    </row>
    <row r="3" spans="1:6" s="24" customFormat="1" ht="13.5" customHeight="1" x14ac:dyDescent="0.25">
      <c r="A3" s="21">
        <v>2</v>
      </c>
      <c r="B3" s="7" t="s">
        <v>22</v>
      </c>
      <c r="C3" s="7" t="s">
        <v>805</v>
      </c>
      <c r="D3" s="7">
        <v>2010230948</v>
      </c>
      <c r="E3" s="6" t="s">
        <v>23</v>
      </c>
      <c r="F3" s="7" t="str">
        <f>VLOOKUP(D3,'Периметр ГК_4_кв_ 2016'!D:F,3,0)</f>
        <v>Да</v>
      </c>
    </row>
    <row r="4" spans="1:6" s="24" customFormat="1" ht="13.5" customHeight="1" x14ac:dyDescent="0.25">
      <c r="A4" s="21">
        <v>3</v>
      </c>
      <c r="B4" s="7" t="s">
        <v>782</v>
      </c>
      <c r="C4" s="7" t="s">
        <v>791</v>
      </c>
      <c r="D4" s="7">
        <v>2010820100</v>
      </c>
      <c r="E4" s="6" t="s">
        <v>783</v>
      </c>
      <c r="F4" s="7" t="str">
        <f>VLOOKUP(D4,'Периметр ГК_4_кв_ 2016'!D:F,3,0)</f>
        <v>Да</v>
      </c>
    </row>
    <row r="5" spans="1:6" s="24" customFormat="1" ht="13.5" customHeight="1" x14ac:dyDescent="0.25">
      <c r="A5" s="21">
        <v>4</v>
      </c>
      <c r="B5" s="6" t="s">
        <v>9</v>
      </c>
      <c r="C5" s="7">
        <v>4023602999</v>
      </c>
      <c r="D5" s="85">
        <v>2010241200</v>
      </c>
      <c r="E5" s="6" t="s">
        <v>11</v>
      </c>
      <c r="F5" s="7" t="s">
        <v>1152</v>
      </c>
    </row>
    <row r="6" spans="1:6" s="24" customFormat="1" ht="13.5" customHeight="1" x14ac:dyDescent="0.25">
      <c r="A6" s="21">
        <v>5</v>
      </c>
      <c r="B6" s="7" t="s">
        <v>367</v>
      </c>
      <c r="C6" s="7" t="s">
        <v>368</v>
      </c>
      <c r="D6" s="7">
        <v>2010241000</v>
      </c>
      <c r="E6" s="6" t="s">
        <v>367</v>
      </c>
      <c r="F6" s="7" t="str">
        <f>VLOOKUP(D6,'Периметр ГК_4_кв_ 2016'!D:F,3,0)</f>
        <v>Да</v>
      </c>
    </row>
    <row r="7" spans="1:6" s="24" customFormat="1" ht="13.5" customHeight="1" x14ac:dyDescent="0.25">
      <c r="A7" s="21">
        <v>6</v>
      </c>
      <c r="B7" s="21" t="s">
        <v>213</v>
      </c>
      <c r="C7" s="7" t="s">
        <v>793</v>
      </c>
      <c r="D7" s="26">
        <v>2010240310</v>
      </c>
      <c r="E7" s="6" t="s">
        <v>213</v>
      </c>
      <c r="F7" s="22" t="str">
        <f>VLOOKUP(D7,'Периметр ГК_4_кв_ 2016'!D:F,3,0)</f>
        <v>Да</v>
      </c>
    </row>
    <row r="8" spans="1:6" s="24" customFormat="1" ht="13.5" customHeight="1" x14ac:dyDescent="0.25">
      <c r="A8" s="21">
        <v>7</v>
      </c>
      <c r="B8" s="21" t="s">
        <v>12</v>
      </c>
      <c r="C8" s="7">
        <v>833296300</v>
      </c>
      <c r="D8" s="26">
        <v>2010021600</v>
      </c>
      <c r="E8" s="6" t="s">
        <v>792</v>
      </c>
      <c r="F8" s="22" t="str">
        <f>VLOOKUP(D8,'Периметр ГК_4_кв_ 2016'!D:F,3,0)</f>
        <v>Да</v>
      </c>
    </row>
    <row r="9" spans="1:6" s="24" customFormat="1" ht="13.5" customHeight="1" x14ac:dyDescent="0.25">
      <c r="A9" s="21">
        <v>8</v>
      </c>
      <c r="B9" s="7" t="s">
        <v>365</v>
      </c>
      <c r="C9" s="7">
        <v>386588</v>
      </c>
      <c r="D9" s="7">
        <v>2010932000</v>
      </c>
      <c r="E9" s="6" t="s">
        <v>365</v>
      </c>
      <c r="F9" s="7" t="str">
        <f>VLOOKUP(D9,'Периметр ГК_4_кв_ 2016'!D:F,3,0)</f>
        <v>Да</v>
      </c>
    </row>
    <row r="10" spans="1:6" s="24" customFormat="1" ht="13.5" customHeight="1" x14ac:dyDescent="0.25">
      <c r="A10" s="21">
        <v>9</v>
      </c>
      <c r="B10" s="7" t="s">
        <v>752</v>
      </c>
      <c r="C10" s="7">
        <v>7706759586</v>
      </c>
      <c r="D10" s="9">
        <v>2010930000</v>
      </c>
      <c r="E10" s="6" t="s">
        <v>866</v>
      </c>
      <c r="F10" s="7" t="str">
        <f>VLOOKUP(D10,'Периметр ГК_4_кв_ 2016'!D:F,3,0)</f>
        <v>Да</v>
      </c>
    </row>
    <row r="11" spans="1:6" s="24" customFormat="1" ht="13.5" customHeight="1" x14ac:dyDescent="0.25">
      <c r="A11" s="21">
        <v>10</v>
      </c>
      <c r="B11" s="21" t="s">
        <v>18</v>
      </c>
      <c r="C11" s="7" t="s">
        <v>796</v>
      </c>
      <c r="D11" s="86">
        <v>2010940000</v>
      </c>
      <c r="E11" s="6" t="s">
        <v>797</v>
      </c>
      <c r="F11" s="22" t="str">
        <f>VLOOKUP(D11,'Периметр ГК_4_кв_ 2016'!D:F,3,0)</f>
        <v>Да</v>
      </c>
    </row>
    <row r="12" spans="1:6" s="24" customFormat="1" ht="13.5" customHeight="1" x14ac:dyDescent="0.25">
      <c r="A12" s="21">
        <v>11</v>
      </c>
      <c r="B12" s="7" t="s">
        <v>739</v>
      </c>
      <c r="C12" s="7" t="s">
        <v>803</v>
      </c>
      <c r="D12" s="7">
        <v>2010242500</v>
      </c>
      <c r="E12" s="6" t="s">
        <v>804</v>
      </c>
      <c r="F12" s="7" t="str">
        <f>VLOOKUP(D12,'Периметр ГК_4_кв_ 2016'!D:F,3,0)</f>
        <v>Да</v>
      </c>
    </row>
    <row r="13" spans="1:6" s="24" customFormat="1" ht="13.5" customHeight="1" x14ac:dyDescent="0.25">
      <c r="A13" s="21">
        <v>12</v>
      </c>
      <c r="B13" s="7" t="s">
        <v>465</v>
      </c>
      <c r="C13" s="7" t="s">
        <v>802</v>
      </c>
      <c r="D13" s="7">
        <v>2010242400</v>
      </c>
      <c r="E13" s="6" t="s">
        <v>465</v>
      </c>
      <c r="F13" s="7" t="str">
        <f>VLOOKUP(D13,'Периметр ГК_4_кв_ 2016'!D:F,3,0)</f>
        <v>Да</v>
      </c>
    </row>
    <row r="14" spans="1:6" s="24" customFormat="1" ht="13.5" customHeight="1" x14ac:dyDescent="0.25">
      <c r="A14" s="21">
        <v>13</v>
      </c>
      <c r="B14" s="6" t="s">
        <v>16</v>
      </c>
      <c r="C14" s="7" t="s">
        <v>795</v>
      </c>
      <c r="D14" s="8">
        <v>2010230952</v>
      </c>
      <c r="E14" s="6" t="s">
        <v>17</v>
      </c>
      <c r="F14" s="7" t="str">
        <f>VLOOKUP(D14,'Периметр ГК_4_кв_ 2016'!D:F,3,0)</f>
        <v>Да</v>
      </c>
    </row>
    <row r="15" spans="1:6" s="24" customFormat="1" ht="13.5" customHeight="1" x14ac:dyDescent="0.25">
      <c r="A15" s="21">
        <v>14</v>
      </c>
      <c r="B15" s="7" t="s">
        <v>14</v>
      </c>
      <c r="C15" s="7" t="s">
        <v>794</v>
      </c>
      <c r="D15" s="7">
        <v>2010021500</v>
      </c>
      <c r="E15" s="6" t="s">
        <v>15</v>
      </c>
      <c r="F15" s="7" t="str">
        <f>VLOOKUP(D15,'Периметр ГК_4_кв_ 2016'!D:F,3,0)</f>
        <v>Да</v>
      </c>
    </row>
    <row r="16" spans="1:6" s="24" customFormat="1" ht="13.5" customHeight="1" x14ac:dyDescent="0.25">
      <c r="A16" s="21">
        <v>15</v>
      </c>
      <c r="B16" s="7" t="s">
        <v>6</v>
      </c>
      <c r="C16" s="7">
        <v>817104549</v>
      </c>
      <c r="D16" s="7">
        <v>2010021200</v>
      </c>
      <c r="E16" s="6" t="s">
        <v>8</v>
      </c>
      <c r="F16" s="7" t="str">
        <f>VLOOKUP(D16,'Периметр ГК_4_кв_ 2016'!D:F,3,0)</f>
        <v>Да</v>
      </c>
    </row>
    <row r="17" spans="1:6" s="24" customFormat="1" ht="13.5" customHeight="1" x14ac:dyDescent="0.25">
      <c r="A17" s="21">
        <v>16</v>
      </c>
      <c r="B17" s="22" t="s">
        <v>245</v>
      </c>
      <c r="C17" s="7">
        <v>310546698</v>
      </c>
      <c r="D17" s="87">
        <v>2010450108</v>
      </c>
      <c r="E17" s="6" t="s">
        <v>807</v>
      </c>
      <c r="F17" s="22" t="str">
        <f>VLOOKUP(D17,'Периметр ГК_4_кв_ 2016'!D:F,3,0)</f>
        <v>Да</v>
      </c>
    </row>
    <row r="18" spans="1:6" s="24" customFormat="1" ht="13.5" customHeight="1" x14ac:dyDescent="0.25">
      <c r="A18" s="21">
        <v>17</v>
      </c>
      <c r="B18" s="7" t="s">
        <v>24</v>
      </c>
      <c r="C18" s="7">
        <v>1646031132</v>
      </c>
      <c r="D18" s="9">
        <v>2010242201</v>
      </c>
      <c r="E18" s="6" t="s">
        <v>768</v>
      </c>
      <c r="F18" s="7" t="str">
        <f>VLOOKUP(D18,'Периметр ГК_4_кв_ 2016'!D:F,3,0)</f>
        <v>Да</v>
      </c>
    </row>
    <row r="19" spans="1:6" s="24" customFormat="1" ht="13.5" customHeight="1" x14ac:dyDescent="0.25">
      <c r="A19" s="21">
        <v>18</v>
      </c>
      <c r="B19" s="22" t="s">
        <v>26</v>
      </c>
      <c r="C19" s="7">
        <v>6454074501</v>
      </c>
      <c r="D19" s="87">
        <v>2010240800</v>
      </c>
      <c r="E19" s="6" t="s">
        <v>27</v>
      </c>
      <c r="F19" s="22" t="str">
        <f>VLOOKUP(D19,'Периметр ГК_4_кв_ 2016'!D:F,3,0)</f>
        <v>Да</v>
      </c>
    </row>
    <row r="20" spans="1:6" s="24" customFormat="1" ht="13.5" customHeight="1" x14ac:dyDescent="0.25">
      <c r="A20" s="21">
        <v>19</v>
      </c>
      <c r="B20" s="22" t="s">
        <v>28</v>
      </c>
      <c r="C20" s="7">
        <v>7706016076</v>
      </c>
      <c r="D20" s="87">
        <v>2010020000</v>
      </c>
      <c r="E20" s="6" t="s">
        <v>806</v>
      </c>
      <c r="F20" s="22" t="str">
        <f>VLOOKUP(D20,'Периметр ГК_4_кв_ 2016'!D:F,3,0)</f>
        <v>Да</v>
      </c>
    </row>
    <row r="21" spans="1:6" s="24" customFormat="1" ht="13.5" customHeight="1" x14ac:dyDescent="0.25">
      <c r="A21" s="21">
        <v>20</v>
      </c>
      <c r="B21" s="22" t="s">
        <v>71</v>
      </c>
      <c r="C21" s="7">
        <v>7708671295</v>
      </c>
      <c r="D21" s="22">
        <v>2010020602</v>
      </c>
      <c r="E21" s="6" t="s">
        <v>832</v>
      </c>
      <c r="F21" s="22" t="str">
        <f>VLOOKUP(D21,'Периметр ГК_4_кв_ 2016'!D:F,3,0)</f>
        <v>Да</v>
      </c>
    </row>
    <row r="22" spans="1:6" s="24" customFormat="1" ht="13.5" customHeight="1" x14ac:dyDescent="0.25">
      <c r="A22" s="21">
        <v>21</v>
      </c>
      <c r="B22" s="7" t="s">
        <v>383</v>
      </c>
      <c r="C22" s="7">
        <v>7724560930</v>
      </c>
      <c r="D22" s="7">
        <v>2010010000</v>
      </c>
      <c r="E22" s="6" t="s">
        <v>808</v>
      </c>
      <c r="F22" s="7" t="str">
        <f>VLOOKUP(D22,'Периметр ГК_4_кв_ 2016'!D:F,3,0)</f>
        <v>Да</v>
      </c>
    </row>
    <row r="23" spans="1:6" s="24" customFormat="1" ht="13.5" customHeight="1" x14ac:dyDescent="0.25">
      <c r="A23" s="21">
        <v>22</v>
      </c>
      <c r="B23" s="7" t="s">
        <v>381</v>
      </c>
      <c r="C23" s="7">
        <v>7734242302</v>
      </c>
      <c r="D23" s="7">
        <v>2010230915</v>
      </c>
      <c r="E23" s="6" t="s">
        <v>775</v>
      </c>
      <c r="F23" s="7" t="str">
        <f>VLOOKUP(D23,'Периметр ГК_4_кв_ 2016'!D:F,3,0)</f>
        <v>Да</v>
      </c>
    </row>
    <row r="24" spans="1:6" s="24" customFormat="1" ht="13.5" customHeight="1" x14ac:dyDescent="0.25">
      <c r="A24" s="21">
        <v>23</v>
      </c>
      <c r="B24" s="7" t="s">
        <v>513</v>
      </c>
      <c r="C24" s="7">
        <v>2536279414</v>
      </c>
      <c r="D24" s="7">
        <v>2010933000</v>
      </c>
      <c r="E24" s="6" t="s">
        <v>776</v>
      </c>
      <c r="F24" s="7" t="str">
        <f>VLOOKUP(D24,'Периметр ГК_4_кв_ 2016'!D:F,3,0)</f>
        <v>Да</v>
      </c>
    </row>
    <row r="25" spans="1:6" s="24" customFormat="1" ht="13.5" customHeight="1" x14ac:dyDescent="0.25">
      <c r="A25" s="21">
        <v>24</v>
      </c>
      <c r="B25" s="22" t="s">
        <v>246</v>
      </c>
      <c r="C25" s="7">
        <v>7814417371</v>
      </c>
      <c r="D25" s="22">
        <v>2010460000</v>
      </c>
      <c r="E25" s="6" t="s">
        <v>814</v>
      </c>
      <c r="F25" s="22" t="str">
        <f>VLOOKUP(D25,'Периметр ГК_4_кв_ 2016'!D:F,3,0)</f>
        <v>Да</v>
      </c>
    </row>
    <row r="26" spans="1:6" s="24" customFormat="1" ht="13.5" customHeight="1" x14ac:dyDescent="0.25">
      <c r="A26" s="21">
        <v>25</v>
      </c>
      <c r="B26" s="22" t="s">
        <v>32</v>
      </c>
      <c r="C26" s="7">
        <v>7717609102</v>
      </c>
      <c r="D26" s="87">
        <v>2010340000</v>
      </c>
      <c r="E26" s="6" t="s">
        <v>809</v>
      </c>
      <c r="F26" s="22" t="str">
        <f>VLOOKUP(D26,'Периметр ГК_4_кв_ 2016'!D:F,3,0)</f>
        <v>Да</v>
      </c>
    </row>
    <row r="27" spans="1:6" s="24" customFormat="1" ht="13.5" customHeight="1" x14ac:dyDescent="0.25">
      <c r="A27" s="21">
        <v>26</v>
      </c>
      <c r="B27" s="7" t="s">
        <v>359</v>
      </c>
      <c r="C27" s="7">
        <v>7705408850</v>
      </c>
      <c r="D27" s="7">
        <v>2010591900</v>
      </c>
      <c r="E27" s="6" t="s">
        <v>813</v>
      </c>
      <c r="F27" s="7" t="str">
        <f>VLOOKUP(D27,'Периметр ГК_4_кв_ 2016'!D:F,3,0)</f>
        <v>Да</v>
      </c>
    </row>
    <row r="28" spans="1:6" s="24" customFormat="1" ht="13.5" customHeight="1" x14ac:dyDescent="0.25">
      <c r="A28" s="21">
        <v>27</v>
      </c>
      <c r="B28" s="22" t="s">
        <v>34</v>
      </c>
      <c r="C28" s="7">
        <v>5029106714</v>
      </c>
      <c r="D28" s="87">
        <v>2010350000</v>
      </c>
      <c r="E28" s="6" t="s">
        <v>810</v>
      </c>
      <c r="F28" s="22" t="str">
        <f>VLOOKUP(D28,'Периметр ГК_4_кв_ 2016'!D:F,3,0)</f>
        <v>Да</v>
      </c>
    </row>
    <row r="29" spans="1:6" s="24" customFormat="1" ht="13.5" customHeight="1" x14ac:dyDescent="0.25">
      <c r="A29" s="21">
        <v>28</v>
      </c>
      <c r="B29" s="22" t="s">
        <v>36</v>
      </c>
      <c r="C29" s="7">
        <v>7706614573</v>
      </c>
      <c r="D29" s="87">
        <v>2010230900</v>
      </c>
      <c r="E29" s="6" t="s">
        <v>811</v>
      </c>
      <c r="F29" s="22" t="str">
        <f>VLOOKUP(D29,'Периметр ГК_4_кв_ 2016'!D:F,3,0)</f>
        <v>Да</v>
      </c>
    </row>
    <row r="30" spans="1:6" s="24" customFormat="1" ht="13.5" customHeight="1" x14ac:dyDescent="0.25">
      <c r="A30" s="21">
        <v>29</v>
      </c>
      <c r="B30" s="7" t="s">
        <v>689</v>
      </c>
      <c r="C30" s="7">
        <v>7725828549</v>
      </c>
      <c r="D30" s="7">
        <v>2010591320</v>
      </c>
      <c r="E30" s="6" t="s">
        <v>780</v>
      </c>
      <c r="F30" s="7" t="str">
        <f>VLOOKUP(D30,'Периметр ГК_4_кв_ 2016'!D:F,3,0)</f>
        <v>Да</v>
      </c>
    </row>
    <row r="31" spans="1:6" s="23" customFormat="1" ht="13.5" customHeight="1" x14ac:dyDescent="0.25">
      <c r="A31" s="21">
        <v>30</v>
      </c>
      <c r="B31" s="22" t="s">
        <v>38</v>
      </c>
      <c r="C31" s="7">
        <v>5029112443</v>
      </c>
      <c r="D31" s="87">
        <v>2010590700</v>
      </c>
      <c r="E31" s="6" t="s">
        <v>812</v>
      </c>
      <c r="F31" s="22" t="str">
        <f>VLOOKUP(D31,'Периметр ГК_4_кв_ 2016'!D:F,3,0)</f>
        <v>Да</v>
      </c>
    </row>
    <row r="32" spans="1:6" s="23" customFormat="1" ht="13.5" customHeight="1" x14ac:dyDescent="0.25">
      <c r="A32" s="21">
        <v>31</v>
      </c>
      <c r="B32" s="7" t="s">
        <v>652</v>
      </c>
      <c r="C32" s="7">
        <v>7704228075</v>
      </c>
      <c r="D32" s="7">
        <v>2010591300</v>
      </c>
      <c r="E32" s="6" t="s">
        <v>779</v>
      </c>
      <c r="F32" s="7" t="str">
        <f>VLOOKUP(D32,'Периметр ГК_4_кв_ 2016'!D:F,3,0)</f>
        <v>Да</v>
      </c>
    </row>
    <row r="33" spans="1:6" s="23" customFormat="1" ht="13.5" customHeight="1" x14ac:dyDescent="0.25">
      <c r="A33" s="21">
        <v>32</v>
      </c>
      <c r="B33" s="22" t="s">
        <v>214</v>
      </c>
      <c r="C33" s="7">
        <v>7706673635</v>
      </c>
      <c r="D33" s="87">
        <v>2010230902</v>
      </c>
      <c r="E33" s="6" t="s">
        <v>816</v>
      </c>
      <c r="F33" s="22" t="str">
        <f>VLOOKUP(D33,'Периметр ГК_4_кв_ 2016'!D:F,3,0)</f>
        <v>Да</v>
      </c>
    </row>
    <row r="34" spans="1:6" s="23" customFormat="1" ht="13.5" customHeight="1" x14ac:dyDescent="0.25">
      <c r="A34" s="21">
        <v>33</v>
      </c>
      <c r="B34" s="22" t="s">
        <v>41</v>
      </c>
      <c r="C34" s="7">
        <v>7817311895</v>
      </c>
      <c r="D34" s="87">
        <v>2010230904</v>
      </c>
      <c r="E34" s="6" t="s">
        <v>815</v>
      </c>
      <c r="F34" s="22" t="str">
        <f>VLOOKUP(D34,'Периметр ГК_4_кв_ 2016'!D:F,3,0)</f>
        <v>Да</v>
      </c>
    </row>
    <row r="35" spans="1:6" s="23" customFormat="1" ht="13.5" customHeight="1" x14ac:dyDescent="0.25">
      <c r="A35" s="21">
        <v>34</v>
      </c>
      <c r="B35" s="22" t="s">
        <v>45</v>
      </c>
      <c r="C35" s="7">
        <v>7706664260</v>
      </c>
      <c r="D35" s="87">
        <v>2010000000</v>
      </c>
      <c r="E35" s="6" t="s">
        <v>817</v>
      </c>
      <c r="F35" s="22" t="str">
        <f>VLOOKUP(D35,'Периметр ГК_4_кв_ 2016'!D:F,3,0)</f>
        <v>Да</v>
      </c>
    </row>
    <row r="36" spans="1:6" s="23" customFormat="1" ht="13.5" customHeight="1" x14ac:dyDescent="0.25">
      <c r="A36" s="21">
        <v>35</v>
      </c>
      <c r="B36" s="22" t="s">
        <v>47</v>
      </c>
      <c r="C36" s="7">
        <v>3801098402</v>
      </c>
      <c r="D36" s="87">
        <v>2010370000</v>
      </c>
      <c r="E36" s="6" t="s">
        <v>818</v>
      </c>
      <c r="F36" s="22" t="str">
        <f>VLOOKUP(D36,'Периметр ГК_4_кв_ 2016'!D:F,3,0)</f>
        <v>Да</v>
      </c>
    </row>
    <row r="37" spans="1:6" s="23" customFormat="1" ht="13.5" customHeight="1" x14ac:dyDescent="0.25">
      <c r="A37" s="21">
        <v>36</v>
      </c>
      <c r="B37" s="7" t="s">
        <v>49</v>
      </c>
      <c r="C37" s="7">
        <v>3904612644</v>
      </c>
      <c r="D37" s="9">
        <v>2010592100</v>
      </c>
      <c r="E37" s="6" t="s">
        <v>819</v>
      </c>
      <c r="F37" s="7" t="str">
        <f>VLOOKUP(D37,'Периметр ГК_4_кв_ 2016'!D:F,3,0)</f>
        <v>Да</v>
      </c>
    </row>
    <row r="38" spans="1:6" ht="13.5" customHeight="1" x14ac:dyDescent="0.25">
      <c r="A38" s="21">
        <v>37</v>
      </c>
      <c r="B38" s="7" t="s">
        <v>228</v>
      </c>
      <c r="C38" s="7">
        <v>6624002377</v>
      </c>
      <c r="D38" s="9">
        <v>2010050000</v>
      </c>
      <c r="E38" s="6" t="s">
        <v>229</v>
      </c>
      <c r="F38" s="7" t="str">
        <f>VLOOKUP(D38,'Периметр ГК_4_кв_ 2016'!D:F,3,0)</f>
        <v>Да</v>
      </c>
    </row>
    <row r="39" spans="1:6" ht="13.5" customHeight="1" x14ac:dyDescent="0.25">
      <c r="A39" s="21">
        <v>38</v>
      </c>
      <c r="B39" s="7" t="s">
        <v>361</v>
      </c>
      <c r="C39" s="7">
        <v>7743654609</v>
      </c>
      <c r="D39" s="7">
        <v>2010390000</v>
      </c>
      <c r="E39" s="6" t="s">
        <v>821</v>
      </c>
      <c r="F39" s="7" t="str">
        <f>VLOOKUP(D39,'Периметр ГК_4_кв_ 2016'!D:F,3,0)</f>
        <v>Да</v>
      </c>
    </row>
    <row r="40" spans="1:6" ht="13.5" customHeight="1" x14ac:dyDescent="0.25">
      <c r="A40" s="21">
        <v>39</v>
      </c>
      <c r="B40" s="22" t="s">
        <v>51</v>
      </c>
      <c r="C40" s="7">
        <v>7721247141</v>
      </c>
      <c r="D40" s="87">
        <v>2010591800</v>
      </c>
      <c r="E40" s="6" t="s">
        <v>820</v>
      </c>
      <c r="F40" s="22" t="str">
        <f>VLOOKUP(D40,'Периметр ГК_4_кв_ 2016'!D:F,3,0)</f>
        <v>Да</v>
      </c>
    </row>
    <row r="41" spans="1:6" ht="13.5" customHeight="1" x14ac:dyDescent="0.25">
      <c r="A41" s="21">
        <v>40</v>
      </c>
      <c r="B41" s="22" t="s">
        <v>53</v>
      </c>
      <c r="C41" s="7">
        <v>7734598490</v>
      </c>
      <c r="D41" s="87">
        <v>2010400000</v>
      </c>
      <c r="E41" s="6" t="s">
        <v>822</v>
      </c>
      <c r="F41" s="22" t="str">
        <f>VLOOKUP(D41,'Периметр ГК_4_кв_ 2016'!D:F,3,0)</f>
        <v>Да</v>
      </c>
    </row>
    <row r="42" spans="1:6" ht="13.5" customHeight="1" x14ac:dyDescent="0.25">
      <c r="A42" s="21">
        <v>41</v>
      </c>
      <c r="B42" s="22" t="s">
        <v>55</v>
      </c>
      <c r="C42" s="7">
        <v>7724675770</v>
      </c>
      <c r="D42" s="87">
        <v>2010420000</v>
      </c>
      <c r="E42" s="6" t="s">
        <v>823</v>
      </c>
      <c r="F42" s="22" t="str">
        <f>VLOOKUP(D42,'Периметр ГК_4_кв_ 2016'!D:F,3,0)</f>
        <v>Да</v>
      </c>
    </row>
    <row r="43" spans="1:6" ht="13.5" customHeight="1" x14ac:dyDescent="0.25">
      <c r="A43" s="21">
        <v>42</v>
      </c>
      <c r="B43" s="7" t="s">
        <v>230</v>
      </c>
      <c r="C43" s="7">
        <v>7724683379</v>
      </c>
      <c r="D43" s="9">
        <v>2010430000</v>
      </c>
      <c r="E43" s="6" t="s">
        <v>824</v>
      </c>
      <c r="F43" s="7" t="str">
        <f>VLOOKUP(D43,'Периметр ГК_4_кв_ 2016'!D:F,3,0)</f>
        <v>Да</v>
      </c>
    </row>
    <row r="44" spans="1:6" ht="13.5" customHeight="1" x14ac:dyDescent="0.25">
      <c r="A44" s="21">
        <v>43</v>
      </c>
      <c r="B44" s="22" t="s">
        <v>59</v>
      </c>
      <c r="C44" s="7">
        <v>5036092340</v>
      </c>
      <c r="D44" s="87">
        <v>2010710000</v>
      </c>
      <c r="E44" s="6" t="s">
        <v>825</v>
      </c>
      <c r="F44" s="22" t="str">
        <f>VLOOKUP(D44,'Периметр ГК_4_кв_ 2016'!D:F,3,0)</f>
        <v>Да</v>
      </c>
    </row>
    <row r="45" spans="1:6" ht="13.5" customHeight="1" x14ac:dyDescent="0.25">
      <c r="A45" s="21">
        <v>44</v>
      </c>
      <c r="B45" s="22" t="s">
        <v>61</v>
      </c>
      <c r="C45" s="7">
        <v>7706699062</v>
      </c>
      <c r="D45" s="87">
        <v>2010470000</v>
      </c>
      <c r="E45" s="6" t="s">
        <v>826</v>
      </c>
      <c r="F45" s="22" t="str">
        <f>VLOOKUP(D45,'Периметр ГК_4_кв_ 2016'!D:F,3,0)</f>
        <v>Да</v>
      </c>
    </row>
    <row r="46" spans="1:6" ht="13.5" customHeight="1" x14ac:dyDescent="0.25">
      <c r="A46" s="21">
        <v>45</v>
      </c>
      <c r="B46" s="22" t="s">
        <v>63</v>
      </c>
      <c r="C46" s="7">
        <v>7706729736</v>
      </c>
      <c r="D46" s="87">
        <v>2010900000</v>
      </c>
      <c r="E46" s="6" t="s">
        <v>827</v>
      </c>
      <c r="F46" s="22" t="str">
        <f>VLOOKUP(D46,'Периметр ГК_4_кв_ 2016'!D:F,3,0)</f>
        <v>Да</v>
      </c>
    </row>
    <row r="47" spans="1:6" s="12" customFormat="1" ht="13.5" customHeight="1" x14ac:dyDescent="0.25">
      <c r="A47" s="21">
        <v>46</v>
      </c>
      <c r="B47" s="22" t="s">
        <v>65</v>
      </c>
      <c r="C47" s="7">
        <v>7708697977</v>
      </c>
      <c r="D47" s="87">
        <v>2010500000</v>
      </c>
      <c r="E47" s="6" t="s">
        <v>828</v>
      </c>
      <c r="F47" s="22" t="str">
        <f>VLOOKUP(D47,'Периметр ГК_4_кв_ 2016'!D:F,3,0)</f>
        <v>Да</v>
      </c>
    </row>
    <row r="48" spans="1:6" s="12" customFormat="1" ht="13.5" customHeight="1" x14ac:dyDescent="0.25">
      <c r="A48" s="21">
        <v>47</v>
      </c>
      <c r="B48" s="22" t="s">
        <v>67</v>
      </c>
      <c r="C48" s="7">
        <v>4506004751</v>
      </c>
      <c r="D48" s="87">
        <v>2010230800</v>
      </c>
      <c r="E48" s="6" t="s">
        <v>829</v>
      </c>
      <c r="F48" s="22" t="str">
        <f>VLOOKUP(D48,'Периметр ГК_4_кв_ 2016'!D:F,3,0)</f>
        <v>Да</v>
      </c>
    </row>
    <row r="49" spans="1:6" s="12" customFormat="1" ht="13.5" customHeight="1" x14ac:dyDescent="0.25">
      <c r="A49" s="21">
        <v>48</v>
      </c>
      <c r="B49" s="7" t="s">
        <v>376</v>
      </c>
      <c r="C49" s="7">
        <v>5010036460</v>
      </c>
      <c r="D49" s="7">
        <v>2010510000</v>
      </c>
      <c r="E49" s="6" t="s">
        <v>830</v>
      </c>
      <c r="F49" s="7" t="str">
        <f>VLOOKUP(D49,'Периметр ГК_4_кв_ 2016'!D:F,3,0)</f>
        <v>Да</v>
      </c>
    </row>
    <row r="50" spans="1:6" s="12" customFormat="1" ht="13.5" customHeight="1" x14ac:dyDescent="0.25">
      <c r="A50" s="21">
        <v>49</v>
      </c>
      <c r="B50" s="22" t="s">
        <v>69</v>
      </c>
      <c r="C50" s="7">
        <v>7706730001</v>
      </c>
      <c r="D50" s="87">
        <v>2010890000</v>
      </c>
      <c r="E50" s="6" t="s">
        <v>831</v>
      </c>
      <c r="F50" s="22" t="str">
        <f>VLOOKUP(D50,'Периметр ГК_4_кв_ 2016'!D:F,3,0)</f>
        <v>Да</v>
      </c>
    </row>
    <row r="51" spans="1:6" s="12" customFormat="1" ht="13.5" customHeight="1" x14ac:dyDescent="0.25">
      <c r="A51" s="21">
        <v>50</v>
      </c>
      <c r="B51" s="7" t="s">
        <v>249</v>
      </c>
      <c r="C51" s="7">
        <v>2458013365</v>
      </c>
      <c r="D51" s="9">
        <v>2010551000</v>
      </c>
      <c r="E51" s="6" t="s">
        <v>838</v>
      </c>
      <c r="F51" s="7" t="str">
        <f>VLOOKUP(D51,'Периметр ГК_4_кв_ 2016'!D:F,3,0)</f>
        <v>Да</v>
      </c>
    </row>
    <row r="52" spans="1:6" s="12" customFormat="1" ht="13.5" customHeight="1" x14ac:dyDescent="0.25">
      <c r="A52" s="21">
        <v>51</v>
      </c>
      <c r="B52" s="22" t="s">
        <v>73</v>
      </c>
      <c r="C52" s="7">
        <v>7701763846</v>
      </c>
      <c r="D52" s="87">
        <v>2010450000</v>
      </c>
      <c r="E52" s="6" t="s">
        <v>833</v>
      </c>
      <c r="F52" s="22" t="str">
        <f>VLOOKUP(D52,'Периметр ГК_4_кв_ 2016'!D:F,3,0)</f>
        <v>Да</v>
      </c>
    </row>
    <row r="53" spans="1:6" s="12" customFormat="1" ht="13.5" customHeight="1" x14ac:dyDescent="0.25">
      <c r="A53" s="21">
        <v>52</v>
      </c>
      <c r="B53" s="22" t="s">
        <v>75</v>
      </c>
      <c r="C53" s="7">
        <v>5036039258</v>
      </c>
      <c r="D53" s="87">
        <v>2010230917</v>
      </c>
      <c r="E53" s="6" t="s">
        <v>834</v>
      </c>
      <c r="F53" s="22" t="str">
        <f>VLOOKUP(D53,'Периметр ГК_4_кв_ 2016'!D:F,3,0)</f>
        <v>Да</v>
      </c>
    </row>
    <row r="54" spans="1:6" s="12" customFormat="1" ht="13.5" customHeight="1" x14ac:dyDescent="0.25">
      <c r="A54" s="21">
        <v>53</v>
      </c>
      <c r="B54" s="22" t="s">
        <v>77</v>
      </c>
      <c r="C54" s="7">
        <v>5036040729</v>
      </c>
      <c r="D54" s="87">
        <v>2010230918</v>
      </c>
      <c r="E54" s="6" t="s">
        <v>835</v>
      </c>
      <c r="F54" s="22" t="str">
        <f>VLOOKUP(D54,'Периметр ГК_4_кв_ 2016'!D:F,3,0)</f>
        <v>Да</v>
      </c>
    </row>
    <row r="55" spans="1:6" s="12" customFormat="1" ht="13.5" customHeight="1" x14ac:dyDescent="0.25">
      <c r="A55" s="21">
        <v>54</v>
      </c>
      <c r="B55" s="22" t="s">
        <v>79</v>
      </c>
      <c r="C55" s="7">
        <v>7450045935</v>
      </c>
      <c r="D55" s="87">
        <v>2010241600</v>
      </c>
      <c r="E55" s="6" t="s">
        <v>80</v>
      </c>
      <c r="F55" s="22" t="str">
        <f>VLOOKUP(D55,'Периметр ГК_4_кв_ 2016'!D:F,3,0)</f>
        <v>Да</v>
      </c>
    </row>
    <row r="56" spans="1:6" s="12" customFormat="1" ht="13.5" customHeight="1" x14ac:dyDescent="0.25">
      <c r="A56" s="21">
        <v>55</v>
      </c>
      <c r="B56" s="7" t="s">
        <v>388</v>
      </c>
      <c r="C56" s="7">
        <v>6639019655</v>
      </c>
      <c r="D56" s="7">
        <v>2010540000</v>
      </c>
      <c r="E56" s="6" t="s">
        <v>836</v>
      </c>
      <c r="F56" s="7" t="str">
        <f>VLOOKUP(D56,'Периметр ГК_4_кв_ 2016'!D:F,3,0)</f>
        <v>Да</v>
      </c>
    </row>
    <row r="57" spans="1:6" s="12" customFormat="1" ht="13.5" customHeight="1" x14ac:dyDescent="0.25">
      <c r="A57" s="21">
        <v>56</v>
      </c>
      <c r="B57" s="7" t="s">
        <v>83</v>
      </c>
      <c r="C57" s="7">
        <v>2453014750</v>
      </c>
      <c r="D57" s="9">
        <v>2010230001</v>
      </c>
      <c r="E57" s="6" t="s">
        <v>759</v>
      </c>
      <c r="F57" s="7" t="str">
        <f>VLOOKUP(D57,'Периметр ГК_4_кв_ 2016'!D:F,3,0)</f>
        <v>Да</v>
      </c>
    </row>
    <row r="58" spans="1:6" s="12" customFormat="1" ht="13.5" customHeight="1" x14ac:dyDescent="0.25">
      <c r="A58" s="21">
        <v>57</v>
      </c>
      <c r="B58" s="22" t="s">
        <v>81</v>
      </c>
      <c r="C58" s="7">
        <v>7706689000</v>
      </c>
      <c r="D58" s="87">
        <v>2010242300</v>
      </c>
      <c r="E58" s="6" t="s">
        <v>837</v>
      </c>
      <c r="F58" s="22" t="str">
        <f>VLOOKUP(D58,'Периметр ГК_4_кв_ 2016'!D:F,3,0)</f>
        <v>Да</v>
      </c>
    </row>
    <row r="59" spans="1:6" s="12" customFormat="1" ht="13.5" customHeight="1" x14ac:dyDescent="0.25">
      <c r="A59" s="21">
        <v>58</v>
      </c>
      <c r="B59" s="22" t="s">
        <v>85</v>
      </c>
      <c r="C59" s="7">
        <v>3305004397</v>
      </c>
      <c r="D59" s="87">
        <v>2010240600</v>
      </c>
      <c r="E59" s="6" t="s">
        <v>839</v>
      </c>
      <c r="F59" s="22" t="str">
        <f>VLOOKUP(D59,'Периметр ГК_4_кв_ 2016'!D:F,3,0)</f>
        <v>Да</v>
      </c>
    </row>
    <row r="60" spans="1:6" s="12" customFormat="1" ht="13.5" customHeight="1" x14ac:dyDescent="0.25">
      <c r="A60" s="21">
        <v>59</v>
      </c>
      <c r="B60" s="7" t="s">
        <v>87</v>
      </c>
      <c r="C60" s="7">
        <v>7726682003</v>
      </c>
      <c r="D60" s="9">
        <v>2010600000</v>
      </c>
      <c r="E60" s="6" t="s">
        <v>840</v>
      </c>
      <c r="F60" s="7" t="str">
        <f>VLOOKUP(D60,'Периметр ГК_4_кв_ 2016'!D:F,3,0)</f>
        <v>Да</v>
      </c>
    </row>
    <row r="61" spans="1:6" s="12" customFormat="1" ht="13.5" customHeight="1" x14ac:dyDescent="0.25">
      <c r="A61" s="21">
        <v>60</v>
      </c>
      <c r="B61" s="22" t="s">
        <v>89</v>
      </c>
      <c r="C61" s="7">
        <v>7705833438</v>
      </c>
      <c r="D61" s="87">
        <v>2010241100</v>
      </c>
      <c r="E61" s="6" t="s">
        <v>90</v>
      </c>
      <c r="F61" s="22" t="str">
        <f>VLOOKUP(D61,'Периметр ГК_4_кв_ 2016'!D:F,3,0)</f>
        <v>Да</v>
      </c>
    </row>
    <row r="62" spans="1:6" s="12" customFormat="1" ht="13.5" customHeight="1" x14ac:dyDescent="0.25">
      <c r="A62" s="21">
        <v>61</v>
      </c>
      <c r="B62" s="22" t="s">
        <v>91</v>
      </c>
      <c r="C62" s="7">
        <v>7715020463</v>
      </c>
      <c r="D62" s="22">
        <v>2010231300</v>
      </c>
      <c r="E62" s="6" t="s">
        <v>841</v>
      </c>
      <c r="F62" s="22" t="str">
        <f>VLOOKUP(D62,'Периметр ГК_4_кв_ 2016'!D:F,3,0)</f>
        <v>Да</v>
      </c>
    </row>
    <row r="63" spans="1:6" s="12" customFormat="1" ht="13.5" customHeight="1" x14ac:dyDescent="0.25">
      <c r="A63" s="21">
        <v>62</v>
      </c>
      <c r="B63" s="22" t="s">
        <v>93</v>
      </c>
      <c r="C63" s="7">
        <v>7724558466</v>
      </c>
      <c r="D63" s="87">
        <v>2010100000</v>
      </c>
      <c r="E63" s="6" t="s">
        <v>842</v>
      </c>
      <c r="F63" s="22" t="str">
        <f>VLOOKUP(D63,'Периметр ГК_4_кв_ 2016'!D:F,3,0)</f>
        <v>Да</v>
      </c>
    </row>
    <row r="64" spans="1:6" s="12" customFormat="1" ht="13.5" customHeight="1" x14ac:dyDescent="0.25">
      <c r="A64" s="21">
        <v>63</v>
      </c>
      <c r="B64" s="7" t="s">
        <v>95</v>
      </c>
      <c r="C64" s="7">
        <v>7721730486</v>
      </c>
      <c r="D64" s="9">
        <v>2010740000</v>
      </c>
      <c r="E64" s="6" t="s">
        <v>843</v>
      </c>
      <c r="F64" s="7" t="str">
        <f>VLOOKUP(D64,'Периметр ГК_4_кв_ 2016'!D:F,3,0)</f>
        <v>Да</v>
      </c>
    </row>
    <row r="65" spans="1:6" s="12" customFormat="1" ht="13.5" customHeight="1" x14ac:dyDescent="0.25">
      <c r="A65" s="21">
        <v>64</v>
      </c>
      <c r="B65" s="22" t="s">
        <v>99</v>
      </c>
      <c r="C65" s="7">
        <v>5053005918</v>
      </c>
      <c r="D65" s="87">
        <v>2010230100</v>
      </c>
      <c r="E65" s="6" t="s">
        <v>844</v>
      </c>
      <c r="F65" s="22" t="str">
        <f>VLOOKUP(D65,'Периметр ГК_4_кв_ 2016'!D:F,3,0)</f>
        <v>Да</v>
      </c>
    </row>
    <row r="66" spans="1:6" s="12" customFormat="1" ht="13.5" customHeight="1" x14ac:dyDescent="0.25">
      <c r="A66" s="21">
        <v>65</v>
      </c>
      <c r="B66" s="7" t="s">
        <v>97</v>
      </c>
      <c r="C66" s="7">
        <v>5053066861</v>
      </c>
      <c r="D66" s="9">
        <v>2010230115</v>
      </c>
      <c r="E66" s="6" t="s">
        <v>767</v>
      </c>
      <c r="F66" s="7" t="str">
        <f>VLOOKUP(D66,'Периметр ГК_4_кв_ 2016'!D:F,3,0)</f>
        <v>Да</v>
      </c>
    </row>
    <row r="67" spans="1:6" s="12" customFormat="1" ht="13.5" customHeight="1" x14ac:dyDescent="0.25">
      <c r="A67" s="21">
        <v>66</v>
      </c>
      <c r="B67" s="7" t="s">
        <v>393</v>
      </c>
      <c r="C67" s="7">
        <v>7706760091</v>
      </c>
      <c r="D67" s="7">
        <v>4010000100</v>
      </c>
      <c r="E67" s="6" t="s">
        <v>845</v>
      </c>
      <c r="F67" s="7" t="str">
        <f>VLOOKUP(D67,'Периметр ГК_4_кв_ 2016'!D:F,3,0)</f>
        <v>Да</v>
      </c>
    </row>
    <row r="68" spans="1:6" s="12" customFormat="1" ht="13.5" customHeight="1" x14ac:dyDescent="0.25">
      <c r="A68" s="21">
        <v>67</v>
      </c>
      <c r="B68" s="22" t="s">
        <v>109</v>
      </c>
      <c r="C68" s="7">
        <v>5410114184</v>
      </c>
      <c r="D68" s="87">
        <v>2010230200</v>
      </c>
      <c r="E68" s="6" t="s">
        <v>847</v>
      </c>
      <c r="F68" s="22" t="str">
        <f>VLOOKUP(D68,'Периметр ГК_4_кв_ 2016'!D:F,3,0)</f>
        <v>Да</v>
      </c>
    </row>
    <row r="69" spans="1:6" s="12" customFormat="1" ht="13.5" customHeight="1" x14ac:dyDescent="0.25">
      <c r="A69" s="21">
        <v>68</v>
      </c>
      <c r="B69" s="7" t="s">
        <v>103</v>
      </c>
      <c r="C69" s="7">
        <v>5410021660</v>
      </c>
      <c r="D69" s="9">
        <v>2010230207</v>
      </c>
      <c r="E69" s="6" t="s">
        <v>757</v>
      </c>
      <c r="F69" s="7" t="str">
        <f>VLOOKUP(D69,'Периметр ГК_4_кв_ 2016'!D:F,3,0)</f>
        <v>Да</v>
      </c>
    </row>
    <row r="70" spans="1:6" s="12" customFormat="1" ht="13.5" customHeight="1" x14ac:dyDescent="0.25">
      <c r="A70" s="21">
        <v>69</v>
      </c>
      <c r="B70" s="7" t="s">
        <v>105</v>
      </c>
      <c r="C70" s="7">
        <v>5410028351</v>
      </c>
      <c r="D70" s="9">
        <v>2010230210</v>
      </c>
      <c r="E70" s="6" t="s">
        <v>758</v>
      </c>
      <c r="F70" s="7" t="str">
        <f>VLOOKUP(D70,'Периметр ГК_4_кв_ 2016'!D:F,3,0)</f>
        <v>Да</v>
      </c>
    </row>
    <row r="71" spans="1:6" s="12" customFormat="1" ht="13.5" customHeight="1" x14ac:dyDescent="0.25">
      <c r="A71" s="21">
        <v>70</v>
      </c>
      <c r="B71" s="7" t="s">
        <v>113</v>
      </c>
      <c r="C71" s="7">
        <v>7302040242</v>
      </c>
      <c r="D71" s="7">
        <v>2010480000</v>
      </c>
      <c r="E71" s="6" t="s">
        <v>781</v>
      </c>
      <c r="F71" s="7" t="str">
        <f>VLOOKUP(D71,'Периметр ГК_4_кв_ 2016'!D:F,3,0)</f>
        <v>Да</v>
      </c>
    </row>
    <row r="72" spans="1:6" s="12" customFormat="1" ht="13.5" customHeight="1" x14ac:dyDescent="0.25">
      <c r="A72" s="21">
        <v>71</v>
      </c>
      <c r="B72" s="7" t="s">
        <v>355</v>
      </c>
      <c r="C72" s="7">
        <v>7329008990</v>
      </c>
      <c r="D72" s="7">
        <v>2010970000</v>
      </c>
      <c r="E72" s="6" t="s">
        <v>235</v>
      </c>
      <c r="F72" s="7" t="str">
        <f>VLOOKUP(D72,'Периметр ГК_4_кв_ 2016'!D:F,3,0)</f>
        <v>Да</v>
      </c>
    </row>
    <row r="73" spans="1:6" s="12" customFormat="1" ht="13.5" customHeight="1" x14ac:dyDescent="0.25">
      <c r="A73" s="21">
        <v>72</v>
      </c>
      <c r="B73" s="7" t="s">
        <v>101</v>
      </c>
      <c r="C73" s="7">
        <v>7720723422</v>
      </c>
      <c r="D73" s="9">
        <v>2010630000</v>
      </c>
      <c r="E73" s="6" t="s">
        <v>846</v>
      </c>
      <c r="F73" s="7" t="str">
        <f>VLOOKUP(D73,'Периметр ГК_4_кв_ 2016'!D:F,3,0)</f>
        <v>Да</v>
      </c>
    </row>
    <row r="74" spans="1:6" s="12" customFormat="1" ht="13.5" customHeight="1" x14ac:dyDescent="0.25">
      <c r="A74" s="21">
        <v>73</v>
      </c>
      <c r="B74" s="7" t="s">
        <v>115</v>
      </c>
      <c r="C74" s="7">
        <v>7726606316</v>
      </c>
      <c r="D74" s="9">
        <v>2010410000</v>
      </c>
      <c r="E74" s="6" t="s">
        <v>849</v>
      </c>
      <c r="F74" s="7" t="str">
        <f>VLOOKUP(D74,'Периметр ГК_4_кв_ 2016'!D:F,3,0)</f>
        <v>Да</v>
      </c>
    </row>
    <row r="75" spans="1:6" s="12" customFormat="1" ht="13.5" customHeight="1" x14ac:dyDescent="0.25">
      <c r="A75" s="21">
        <v>74</v>
      </c>
      <c r="B75" s="7" t="s">
        <v>117</v>
      </c>
      <c r="C75" s="7">
        <v>7715719854</v>
      </c>
      <c r="D75" s="9">
        <v>2010550000</v>
      </c>
      <c r="E75" s="6" t="s">
        <v>850</v>
      </c>
      <c r="F75" s="7" t="str">
        <f>VLOOKUP(D75,'Периметр ГК_4_кв_ 2016'!D:F,3,0)</f>
        <v>Да</v>
      </c>
    </row>
    <row r="76" spans="1:6" s="12" customFormat="1" ht="13.5" customHeight="1" x14ac:dyDescent="0.25">
      <c r="A76" s="21">
        <v>75</v>
      </c>
      <c r="B76" s="7" t="s">
        <v>119</v>
      </c>
      <c r="C76" s="7">
        <v>7708698473</v>
      </c>
      <c r="D76" s="9">
        <v>2010650000</v>
      </c>
      <c r="E76" s="6" t="s">
        <v>851</v>
      </c>
      <c r="F76" s="7" t="str">
        <f>VLOOKUP(D76,'Периметр ГК_4_кв_ 2016'!D:F,3,0)</f>
        <v>Да</v>
      </c>
    </row>
    <row r="77" spans="1:6" s="12" customFormat="1" ht="13.5" customHeight="1" x14ac:dyDescent="0.25">
      <c r="A77" s="21">
        <v>76</v>
      </c>
      <c r="B77" s="7" t="s">
        <v>107</v>
      </c>
      <c r="C77" s="7">
        <v>6629020806</v>
      </c>
      <c r="D77" s="9">
        <v>2010241900</v>
      </c>
      <c r="E77" s="6" t="s">
        <v>764</v>
      </c>
      <c r="F77" s="7" t="str">
        <f>VLOOKUP(D77,'Периметр ГК_4_кв_ 2016'!D:F,3,0)</f>
        <v>Да</v>
      </c>
    </row>
    <row r="78" spans="1:6" s="12" customFormat="1" ht="13.5" customHeight="1" x14ac:dyDescent="0.25">
      <c r="A78" s="21">
        <v>77</v>
      </c>
      <c r="B78" s="7" t="s">
        <v>121</v>
      </c>
      <c r="C78" s="7">
        <v>7706688991</v>
      </c>
      <c r="D78" s="9">
        <v>2010242200</v>
      </c>
      <c r="E78" s="6" t="s">
        <v>852</v>
      </c>
      <c r="F78" s="7" t="str">
        <f>VLOOKUP(D78,'Периметр ГК_4_кв_ 2016'!D:F,3,0)</f>
        <v>Да</v>
      </c>
    </row>
    <row r="79" spans="1:6" s="12" customFormat="1" ht="13.5" customHeight="1" x14ac:dyDescent="0.25">
      <c r="A79" s="21">
        <v>78</v>
      </c>
      <c r="B79" s="7" t="s">
        <v>422</v>
      </c>
      <c r="C79" s="7">
        <v>7802441926</v>
      </c>
      <c r="D79" s="7">
        <v>2010690000</v>
      </c>
      <c r="E79" s="6" t="s">
        <v>853</v>
      </c>
      <c r="F79" s="7" t="str">
        <f>VLOOKUP(D79,'Периметр ГК_4_кв_ 2016'!D:F,3,0)</f>
        <v>Да</v>
      </c>
    </row>
    <row r="80" spans="1:6" s="4" customFormat="1" ht="13.5" customHeight="1" x14ac:dyDescent="0.25">
      <c r="A80" s="21">
        <v>79</v>
      </c>
      <c r="B80" s="7" t="s">
        <v>410</v>
      </c>
      <c r="C80" s="7">
        <v>5254081010</v>
      </c>
      <c r="D80" s="7">
        <v>2010150000</v>
      </c>
      <c r="E80" s="6" t="s">
        <v>854</v>
      </c>
      <c r="F80" s="7" t="str">
        <f>VLOOKUP(D80,'Периметр ГК_4_кв_ 2016'!D:F,3,0)</f>
        <v>Да</v>
      </c>
    </row>
    <row r="81" spans="1:6" s="4" customFormat="1" ht="13.5" customHeight="1" x14ac:dyDescent="0.25">
      <c r="A81" s="21">
        <v>80</v>
      </c>
      <c r="B81" s="7" t="s">
        <v>238</v>
      </c>
      <c r="C81" s="7">
        <v>7024033350</v>
      </c>
      <c r="D81" s="9">
        <v>2010780500</v>
      </c>
      <c r="E81" s="6" t="s">
        <v>859</v>
      </c>
      <c r="F81" s="7" t="str">
        <f>VLOOKUP(D81,'Периметр ГК_4_кв_ 2016'!D:F,3,0)</f>
        <v>Да</v>
      </c>
    </row>
    <row r="82" spans="1:6" s="4" customFormat="1" ht="13.5" customHeight="1" x14ac:dyDescent="0.25">
      <c r="A82" s="21">
        <v>81</v>
      </c>
      <c r="B82" s="7" t="s">
        <v>236</v>
      </c>
      <c r="C82" s="7">
        <v>7726633119</v>
      </c>
      <c r="D82" s="9">
        <v>2010700000</v>
      </c>
      <c r="E82" s="6" t="s">
        <v>856</v>
      </c>
      <c r="F82" s="7" t="str">
        <f>VLOOKUP(D82,'Периметр ГК_4_кв_ 2016'!D:F,3,0)</f>
        <v>Да</v>
      </c>
    </row>
    <row r="83" spans="1:6" s="4" customFormat="1" ht="13.5" customHeight="1" x14ac:dyDescent="0.25">
      <c r="A83" s="21">
        <v>82</v>
      </c>
      <c r="B83" s="7" t="s">
        <v>127</v>
      </c>
      <c r="C83" s="7">
        <v>7706751361</v>
      </c>
      <c r="D83" s="9">
        <v>2010910000</v>
      </c>
      <c r="E83" s="6" t="s">
        <v>128</v>
      </c>
      <c r="F83" s="7" t="str">
        <f>VLOOKUP(D83,'Периметр ГК_4_кв_ 2016'!D:F,3,0)</f>
        <v>Да</v>
      </c>
    </row>
    <row r="84" spans="1:6" s="4" customFormat="1" ht="13.5" customHeight="1" x14ac:dyDescent="0.25">
      <c r="A84" s="21">
        <v>83</v>
      </c>
      <c r="B84" s="7" t="s">
        <v>129</v>
      </c>
      <c r="C84" s="7">
        <v>7706704146</v>
      </c>
      <c r="D84" s="9">
        <v>2010860000</v>
      </c>
      <c r="E84" s="6" t="s">
        <v>857</v>
      </c>
      <c r="F84" s="7" t="str">
        <f>VLOOKUP(D84,'Периметр ГК_4_кв_ 2016'!D:F,3,0)</f>
        <v>Да</v>
      </c>
    </row>
    <row r="85" spans="1:6" s="4" customFormat="1" ht="13.5" customHeight="1" x14ac:dyDescent="0.25">
      <c r="A85" s="21">
        <v>84</v>
      </c>
      <c r="B85" s="7" t="s">
        <v>131</v>
      </c>
      <c r="C85" s="7">
        <v>5259077666</v>
      </c>
      <c r="D85" s="9">
        <v>2010720000</v>
      </c>
      <c r="E85" s="6" t="s">
        <v>858</v>
      </c>
      <c r="F85" s="7" t="str">
        <f>VLOOKUP(D85,'Периметр ГК_4_кв_ 2016'!D:F,3,0)</f>
        <v>Да</v>
      </c>
    </row>
    <row r="86" spans="1:6" s="4" customFormat="1" ht="13.5" customHeight="1" x14ac:dyDescent="0.25">
      <c r="A86" s="21">
        <v>85</v>
      </c>
      <c r="B86" s="7" t="s">
        <v>375</v>
      </c>
      <c r="C86" s="7">
        <v>7706757331</v>
      </c>
      <c r="D86" s="7">
        <v>2010920000</v>
      </c>
      <c r="E86" s="6" t="s">
        <v>855</v>
      </c>
      <c r="F86" s="7" t="str">
        <f>VLOOKUP(D86,'Периметр ГК_4_кв_ 2016'!D:F,3,0)</f>
        <v>Да</v>
      </c>
    </row>
    <row r="87" spans="1:6" s="4" customFormat="1" ht="13.5" customHeight="1" x14ac:dyDescent="0.25">
      <c r="A87" s="21">
        <v>86</v>
      </c>
      <c r="B87" s="7" t="s">
        <v>135</v>
      </c>
      <c r="C87" s="7">
        <v>7530000048</v>
      </c>
      <c r="D87" s="9">
        <v>2010230400</v>
      </c>
      <c r="E87" s="6" t="s">
        <v>860</v>
      </c>
      <c r="F87" s="7" t="str">
        <f>VLOOKUP(D87,'Периметр ГК_4_кв_ 2016'!D:F,3,0)</f>
        <v>Да</v>
      </c>
    </row>
    <row r="88" spans="1:6" s="4" customFormat="1" ht="13.5" customHeight="1" x14ac:dyDescent="0.25">
      <c r="A88" s="21">
        <v>87</v>
      </c>
      <c r="B88" s="7" t="s">
        <v>360</v>
      </c>
      <c r="C88" s="7">
        <v>7725524660</v>
      </c>
      <c r="D88" s="7">
        <v>2010231200</v>
      </c>
      <c r="E88" s="6" t="s">
        <v>862</v>
      </c>
      <c r="F88" s="7" t="str">
        <f>VLOOKUP(D88,'Периметр ГК_4_кв_ 2016'!D:F,3,0)</f>
        <v>Да</v>
      </c>
    </row>
    <row r="89" spans="1:6" s="4" customFormat="1" ht="13.5" customHeight="1" x14ac:dyDescent="0.25">
      <c r="A89" s="21">
        <v>88</v>
      </c>
      <c r="B89" s="7" t="s">
        <v>137</v>
      </c>
      <c r="C89" s="7">
        <v>7721699740</v>
      </c>
      <c r="D89" s="9">
        <v>2010592000</v>
      </c>
      <c r="E89" s="6" t="s">
        <v>861</v>
      </c>
      <c r="F89" s="7" t="str">
        <f>VLOOKUP(D89,'Периметр ГК_4_кв_ 2016'!D:F,3,0)</f>
        <v>Да</v>
      </c>
    </row>
    <row r="90" spans="1:6" s="4" customFormat="1" ht="13.5" customHeight="1" x14ac:dyDescent="0.25">
      <c r="A90" s="21">
        <v>89</v>
      </c>
      <c r="B90" s="7" t="s">
        <v>250</v>
      </c>
      <c r="C90" s="7" t="s">
        <v>800</v>
      </c>
      <c r="D90" s="9">
        <v>2010931000</v>
      </c>
      <c r="E90" s="6" t="s">
        <v>358</v>
      </c>
      <c r="F90" s="7" t="str">
        <f>VLOOKUP(D90,'Периметр ГК_4_кв_ 2016'!D:F,3,0)</f>
        <v>Да</v>
      </c>
    </row>
    <row r="91" spans="1:6" s="4" customFormat="1" ht="13.5" customHeight="1" x14ac:dyDescent="0.25">
      <c r="A91" s="21">
        <v>90</v>
      </c>
      <c r="B91" s="7" t="s">
        <v>429</v>
      </c>
      <c r="C91" s="7">
        <v>7734358970</v>
      </c>
      <c r="D91" s="7">
        <v>2010990000</v>
      </c>
      <c r="E91" s="6" t="s">
        <v>430</v>
      </c>
      <c r="F91" s="7" t="str">
        <f>VLOOKUP(D91,'Периметр ГК_4_кв_ 2016'!D:F,3,0)</f>
        <v>Да</v>
      </c>
    </row>
    <row r="92" spans="1:6" s="4" customFormat="1" ht="13.5" customHeight="1" x14ac:dyDescent="0.25">
      <c r="A92" s="21">
        <v>91</v>
      </c>
      <c r="B92" s="7" t="s">
        <v>139</v>
      </c>
      <c r="C92" s="7">
        <v>7713190205</v>
      </c>
      <c r="D92" s="9">
        <v>2010020600</v>
      </c>
      <c r="E92" s="6" t="s">
        <v>864</v>
      </c>
      <c r="F92" s="7" t="str">
        <f>VLOOKUP(D92,'Периметр ГК_4_кв_ 2016'!D:F,3,0)</f>
        <v>Да</v>
      </c>
    </row>
    <row r="93" spans="1:6" s="4" customFormat="1" ht="13.5" customHeight="1" x14ac:dyDescent="0.25">
      <c r="A93" s="21">
        <v>92</v>
      </c>
      <c r="B93" s="7" t="s">
        <v>141</v>
      </c>
      <c r="C93" s="7">
        <v>7721632827</v>
      </c>
      <c r="D93" s="9">
        <v>2010590000</v>
      </c>
      <c r="E93" s="6" t="s">
        <v>865</v>
      </c>
      <c r="F93" s="7" t="str">
        <f>VLOOKUP(D93,'Периметр ГК_4_кв_ 2016'!D:F,3,0)</f>
        <v>Да</v>
      </c>
    </row>
    <row r="94" spans="1:6" s="4" customFormat="1" ht="13.5" customHeight="1" x14ac:dyDescent="0.25">
      <c r="A94" s="21">
        <v>93</v>
      </c>
      <c r="B94" s="7" t="s">
        <v>145</v>
      </c>
      <c r="C94" s="7">
        <v>7705966318</v>
      </c>
      <c r="D94" s="9">
        <v>2010592200</v>
      </c>
      <c r="E94" s="6" t="s">
        <v>867</v>
      </c>
      <c r="F94" s="7" t="str">
        <f>VLOOKUP(D94,'Периметр ГК_4_кв_ 2016'!D:F,3,0)</f>
        <v>Да</v>
      </c>
    </row>
    <row r="95" spans="1:6" s="4" customFormat="1" ht="13.5" customHeight="1" x14ac:dyDescent="0.25">
      <c r="A95" s="21">
        <v>94</v>
      </c>
      <c r="B95" s="7" t="s">
        <v>147</v>
      </c>
      <c r="C95" s="7">
        <v>5036076690</v>
      </c>
      <c r="D95" s="9">
        <v>2010230911</v>
      </c>
      <c r="E95" s="6" t="s">
        <v>869</v>
      </c>
      <c r="F95" s="7" t="str">
        <f>VLOOKUP(D95,'Периметр ГК_4_кв_ 2016'!D:F,3,0)</f>
        <v>Да</v>
      </c>
    </row>
    <row r="96" spans="1:6" s="4" customFormat="1" ht="13.5" customHeight="1" x14ac:dyDescent="0.25">
      <c r="A96" s="21">
        <v>95</v>
      </c>
      <c r="B96" s="7" t="s">
        <v>149</v>
      </c>
      <c r="C96" s="7" t="s">
        <v>870</v>
      </c>
      <c r="D96" s="7">
        <v>2010230916</v>
      </c>
      <c r="E96" s="6" t="s">
        <v>150</v>
      </c>
      <c r="F96" s="7" t="str">
        <f>VLOOKUP(D96,'Периметр ГК_4_кв_ 2016'!D:F,3,0)</f>
        <v>Да</v>
      </c>
    </row>
    <row r="97" spans="1:6" s="4" customFormat="1" ht="13.5" customHeight="1" x14ac:dyDescent="0.25">
      <c r="A97" s="21">
        <v>96</v>
      </c>
      <c r="B97" s="7" t="s">
        <v>151</v>
      </c>
      <c r="C97" s="7">
        <v>6664003909</v>
      </c>
      <c r="D97" s="9">
        <v>2010200000</v>
      </c>
      <c r="E97" s="6" t="s">
        <v>871</v>
      </c>
      <c r="F97" s="7" t="str">
        <f>VLOOKUP(D97,'Периметр ГК_4_кв_ 2016'!D:F,3,0)</f>
        <v>Да</v>
      </c>
    </row>
    <row r="98" spans="1:6" s="4" customFormat="1" ht="13.5" customHeight="1" x14ac:dyDescent="0.25">
      <c r="A98" s="21">
        <v>97</v>
      </c>
      <c r="B98" s="7" t="s">
        <v>405</v>
      </c>
      <c r="C98" s="7">
        <v>5254082550</v>
      </c>
      <c r="D98" s="7">
        <v>2010150300</v>
      </c>
      <c r="E98" s="6" t="s">
        <v>872</v>
      </c>
      <c r="F98" s="7" t="str">
        <f>VLOOKUP(D98,'Периметр ГК_4_кв_ 2016'!D:F,3,0)</f>
        <v>Да</v>
      </c>
    </row>
    <row r="99" spans="1:6" s="4" customFormat="1" ht="13.5" customHeight="1" x14ac:dyDescent="0.25">
      <c r="A99" s="21">
        <v>98</v>
      </c>
      <c r="B99" s="7" t="s">
        <v>159</v>
      </c>
      <c r="C99" s="7">
        <v>7024037370</v>
      </c>
      <c r="D99" s="7">
        <v>2010550001</v>
      </c>
      <c r="E99" s="6" t="s">
        <v>876</v>
      </c>
      <c r="F99" s="7" t="str">
        <f>VLOOKUP(D99,'Периметр ГК_4_кв_ 2016'!D:F,3,0)</f>
        <v>Да</v>
      </c>
    </row>
    <row r="100" spans="1:6" s="4" customFormat="1" ht="13.5" customHeight="1" x14ac:dyDescent="0.25">
      <c r="A100" s="21">
        <v>99</v>
      </c>
      <c r="B100" s="7" t="s">
        <v>157</v>
      </c>
      <c r="C100" s="7">
        <v>7734592593</v>
      </c>
      <c r="D100" s="9">
        <v>2010660000</v>
      </c>
      <c r="E100" s="6" t="s">
        <v>873</v>
      </c>
      <c r="F100" s="7" t="str">
        <f>VLOOKUP(D100,'Периметр ГК_4_кв_ 2016'!D:F,3,0)</f>
        <v>Да</v>
      </c>
    </row>
    <row r="101" spans="1:6" s="4" customFormat="1" ht="13.5" customHeight="1" x14ac:dyDescent="0.25">
      <c r="A101" s="21">
        <v>100</v>
      </c>
      <c r="B101" s="7" t="s">
        <v>394</v>
      </c>
      <c r="C101" s="7">
        <v>7840393624</v>
      </c>
      <c r="D101" s="7">
        <v>2010750000</v>
      </c>
      <c r="E101" s="6" t="s">
        <v>874</v>
      </c>
      <c r="F101" s="7" t="str">
        <f>VLOOKUP(D101,'Периметр ГК_4_кв_ 2016'!D:F,3,0)</f>
        <v>Да</v>
      </c>
    </row>
    <row r="102" spans="1:6" s="4" customFormat="1" ht="13.5" customHeight="1" x14ac:dyDescent="0.25">
      <c r="A102" s="21">
        <v>101</v>
      </c>
      <c r="B102" s="7" t="s">
        <v>408</v>
      </c>
      <c r="C102" s="7">
        <v>5254082630</v>
      </c>
      <c r="D102" s="7">
        <v>2010150200</v>
      </c>
      <c r="E102" s="6" t="s">
        <v>875</v>
      </c>
      <c r="F102" s="7" t="str">
        <f>VLOOKUP(D102,'Периметр ГК_4_кв_ 2016'!D:F,3,0)</f>
        <v>Да</v>
      </c>
    </row>
    <row r="103" spans="1:6" s="4" customFormat="1" ht="13.5" customHeight="1" x14ac:dyDescent="0.25">
      <c r="A103" s="21">
        <v>102</v>
      </c>
      <c r="B103" s="7" t="s">
        <v>161</v>
      </c>
      <c r="C103" s="7">
        <v>7024029499</v>
      </c>
      <c r="D103" s="9">
        <v>2010780000</v>
      </c>
      <c r="E103" s="6" t="s">
        <v>877</v>
      </c>
      <c r="F103" s="7" t="str">
        <f>VLOOKUP(D103,'Периметр ГК_4_кв_ 2016'!D:F,3,0)</f>
        <v>Да</v>
      </c>
    </row>
    <row r="104" spans="1:6" s="4" customFormat="1" ht="13.5" customHeight="1" x14ac:dyDescent="0.25">
      <c r="A104" s="21">
        <v>103</v>
      </c>
      <c r="B104" s="7" t="s">
        <v>167</v>
      </c>
      <c r="C104" s="7">
        <v>7706123550</v>
      </c>
      <c r="D104" s="9">
        <v>2010230000</v>
      </c>
      <c r="E104" s="6" t="s">
        <v>878</v>
      </c>
      <c r="F104" s="7" t="str">
        <f>VLOOKUP(D104,'Периметр ГК_4_кв_ 2016'!D:F,3,0)</f>
        <v>Да</v>
      </c>
    </row>
    <row r="105" spans="1:6" s="4" customFormat="1" ht="13.5" customHeight="1" x14ac:dyDescent="0.25">
      <c r="A105" s="21">
        <v>104</v>
      </c>
      <c r="B105" s="7" t="s">
        <v>169</v>
      </c>
      <c r="C105" s="7">
        <v>7726523814</v>
      </c>
      <c r="D105" s="9">
        <v>2010231100</v>
      </c>
      <c r="E105" s="6" t="s">
        <v>879</v>
      </c>
      <c r="F105" s="7" t="str">
        <f>VLOOKUP(D105,'Периметр ГК_4_кв_ 2016'!D:F,3,0)</f>
        <v>Да</v>
      </c>
    </row>
    <row r="106" spans="1:6" s="4" customFormat="1" ht="13.5" customHeight="1" x14ac:dyDescent="0.25">
      <c r="A106" s="21">
        <v>105</v>
      </c>
      <c r="B106" s="7" t="s">
        <v>171</v>
      </c>
      <c r="C106" s="7">
        <v>7706604582</v>
      </c>
      <c r="D106" s="9">
        <v>2010240100</v>
      </c>
      <c r="E106" s="6" t="s">
        <v>880</v>
      </c>
      <c r="F106" s="7" t="str">
        <f>VLOOKUP(D106,'Периметр ГК_4_кв_ 2016'!D:F,3,0)</f>
        <v>Да</v>
      </c>
    </row>
    <row r="107" spans="1:6" s="4" customFormat="1" ht="13.5" customHeight="1" x14ac:dyDescent="0.25">
      <c r="A107" s="21">
        <v>106</v>
      </c>
      <c r="B107" s="7" t="s">
        <v>163</v>
      </c>
      <c r="C107" s="7">
        <v>1837004370</v>
      </c>
      <c r="D107" s="9">
        <v>2010230306</v>
      </c>
      <c r="E107" s="6" t="s">
        <v>762</v>
      </c>
      <c r="F107" s="7" t="str">
        <f>VLOOKUP(D107,'Периметр ГК_4_кв_ 2016'!D:F,3,0)</f>
        <v>Да</v>
      </c>
    </row>
    <row r="108" spans="1:6" s="4" customFormat="1" ht="13.5" customHeight="1" x14ac:dyDescent="0.25">
      <c r="A108" s="21">
        <v>107</v>
      </c>
      <c r="B108" s="7" t="s">
        <v>173</v>
      </c>
      <c r="C108" s="7">
        <v>7706039242</v>
      </c>
      <c r="D108" s="9">
        <v>2010240000</v>
      </c>
      <c r="E108" s="6" t="s">
        <v>881</v>
      </c>
      <c r="F108" s="7" t="str">
        <f>VLOOKUP(D108,'Периметр ГК_4_кв_ 2016'!D:F,3,0)</f>
        <v>Да</v>
      </c>
    </row>
    <row r="109" spans="1:6" s="4" customFormat="1" ht="13.5" customHeight="1" x14ac:dyDescent="0.25">
      <c r="A109" s="21">
        <v>108</v>
      </c>
      <c r="B109" s="7" t="s">
        <v>175</v>
      </c>
      <c r="C109" s="7">
        <v>3329051460</v>
      </c>
      <c r="D109" s="9">
        <v>2010440000</v>
      </c>
      <c r="E109" s="6" t="s">
        <v>882</v>
      </c>
      <c r="F109" s="7" t="str">
        <f>VLOOKUP(D109,'Периметр ГК_4_кв_ 2016'!D:F,3,0)</f>
        <v>Да</v>
      </c>
    </row>
    <row r="110" spans="1:6" s="4" customFormat="1" ht="13.5" customHeight="1" x14ac:dyDescent="0.25">
      <c r="A110" s="21">
        <v>109</v>
      </c>
      <c r="B110" s="7" t="s">
        <v>165</v>
      </c>
      <c r="C110" s="7">
        <v>3329064483</v>
      </c>
      <c r="D110" s="9">
        <v>2010440300</v>
      </c>
      <c r="E110" s="6" t="s">
        <v>766</v>
      </c>
      <c r="F110" s="7" t="str">
        <f>VLOOKUP(D110,'Периметр ГК_4_кв_ 2016'!D:F,3,0)</f>
        <v>Да</v>
      </c>
    </row>
    <row r="111" spans="1:6" s="4" customFormat="1" ht="13.5" customHeight="1" x14ac:dyDescent="0.25">
      <c r="A111" s="21">
        <v>110</v>
      </c>
      <c r="B111" s="7" t="s">
        <v>177</v>
      </c>
      <c r="C111" s="7">
        <v>7706609414</v>
      </c>
      <c r="D111" s="9">
        <v>2010240200</v>
      </c>
      <c r="E111" s="6" t="s">
        <v>178</v>
      </c>
      <c r="F111" s="7" t="str">
        <f>VLOOKUP(D111,'Периметр ГК_4_кв_ 2016'!D:F,3,0)</f>
        <v>Да</v>
      </c>
    </row>
    <row r="112" spans="1:6" s="4" customFormat="1" ht="13.5" customHeight="1" x14ac:dyDescent="0.25">
      <c r="A112" s="21">
        <v>111</v>
      </c>
      <c r="B112" s="7" t="s">
        <v>183</v>
      </c>
      <c r="C112" s="7">
        <v>7536087140</v>
      </c>
      <c r="D112" s="9">
        <v>2010020200</v>
      </c>
      <c r="E112" s="6" t="s">
        <v>883</v>
      </c>
      <c r="F112" s="7" t="str">
        <f>VLOOKUP(D112,'Периметр ГК_4_кв_ 2016'!D:F,3,0)</f>
        <v>Да</v>
      </c>
    </row>
    <row r="113" spans="1:6" s="4" customFormat="1" ht="13.5" customHeight="1" x14ac:dyDescent="0.25">
      <c r="A113" s="21">
        <v>112</v>
      </c>
      <c r="B113" s="7" t="s">
        <v>185</v>
      </c>
      <c r="C113" s="7">
        <v>6629020796</v>
      </c>
      <c r="D113" s="9">
        <v>2010241800</v>
      </c>
      <c r="E113" s="6" t="s">
        <v>186</v>
      </c>
      <c r="F113" s="7" t="str">
        <f>VLOOKUP(D113,'Периметр ГК_4_кв_ 2016'!D:F,3,0)</f>
        <v>Да</v>
      </c>
    </row>
    <row r="114" spans="1:6" s="4" customFormat="1" ht="13.5" customHeight="1" x14ac:dyDescent="0.25">
      <c r="A114" s="21">
        <v>113</v>
      </c>
      <c r="B114" s="7" t="s">
        <v>179</v>
      </c>
      <c r="C114" s="7">
        <v>6629020789</v>
      </c>
      <c r="D114" s="9">
        <v>2010242000</v>
      </c>
      <c r="E114" s="6" t="s">
        <v>763</v>
      </c>
      <c r="F114" s="7" t="str">
        <f>VLOOKUP(D114,'Периметр ГК_4_кв_ 2016'!D:F,3,0)</f>
        <v>Да</v>
      </c>
    </row>
    <row r="115" spans="1:6" s="4" customFormat="1" ht="13.5" customHeight="1" x14ac:dyDescent="0.25">
      <c r="A115" s="21">
        <v>114</v>
      </c>
      <c r="B115" s="7" t="s">
        <v>362</v>
      </c>
      <c r="C115" s="7">
        <v>7706641432</v>
      </c>
      <c r="D115" s="9">
        <v>2010020100</v>
      </c>
      <c r="E115" s="6" t="s">
        <v>754</v>
      </c>
      <c r="F115" s="7" t="str">
        <f>VLOOKUP(D115,'Периметр ГК_4_кв_ 2016'!D:F,3,0)</f>
        <v>Да</v>
      </c>
    </row>
    <row r="116" spans="1:6" s="4" customFormat="1" ht="13.5" customHeight="1" x14ac:dyDescent="0.25">
      <c r="A116" s="21">
        <v>115</v>
      </c>
      <c r="B116" s="7" t="s">
        <v>187</v>
      </c>
      <c r="C116" s="7">
        <v>6629022962</v>
      </c>
      <c r="D116" s="9">
        <v>2010800000</v>
      </c>
      <c r="E116" s="6" t="s">
        <v>884</v>
      </c>
      <c r="F116" s="7" t="str">
        <f>VLOOKUP(D116,'Периметр ГК_4_кв_ 2016'!D:F,3,0)</f>
        <v>Да</v>
      </c>
    </row>
    <row r="117" spans="1:6" s="4" customFormat="1" ht="13.5" customHeight="1" x14ac:dyDescent="0.25">
      <c r="A117" s="21">
        <v>116</v>
      </c>
      <c r="B117" s="7" t="s">
        <v>189</v>
      </c>
      <c r="C117" s="7" t="s">
        <v>242</v>
      </c>
      <c r="D117" s="9">
        <v>2010230700</v>
      </c>
      <c r="E117" s="6" t="s">
        <v>885</v>
      </c>
      <c r="F117" s="7" t="str">
        <f>VLOOKUP(D117,'Периметр ГК_4_кв_ 2016'!D:F,3,0)</f>
        <v>Да</v>
      </c>
    </row>
    <row r="118" spans="1:6" s="4" customFormat="1" ht="13.5" customHeight="1" x14ac:dyDescent="0.25">
      <c r="A118" s="21">
        <v>117</v>
      </c>
      <c r="B118" s="7" t="s">
        <v>692</v>
      </c>
      <c r="C118" s="7">
        <v>7726750415</v>
      </c>
      <c r="D118" s="7">
        <v>2010911000</v>
      </c>
      <c r="E118" s="6" t="s">
        <v>777</v>
      </c>
      <c r="F118" s="7" t="str">
        <f>VLOOKUP(D118,'Периметр ГК_4_кв_ 2016'!D:F,3,0)</f>
        <v>Да</v>
      </c>
    </row>
    <row r="119" spans="1:6" s="4" customFormat="1" ht="13.5" customHeight="1" x14ac:dyDescent="0.25">
      <c r="A119" s="21">
        <v>118</v>
      </c>
      <c r="B119" s="7" t="s">
        <v>191</v>
      </c>
      <c r="C119" s="7">
        <v>7706723156</v>
      </c>
      <c r="D119" s="9">
        <v>2010870000</v>
      </c>
      <c r="E119" s="6" t="s">
        <v>886</v>
      </c>
      <c r="F119" s="7" t="str">
        <f>VLOOKUP(D119,'Периметр ГК_4_кв_ 2016'!D:F,3,0)</f>
        <v>Да</v>
      </c>
    </row>
    <row r="120" spans="1:6" s="4" customFormat="1" ht="13.5" customHeight="1" x14ac:dyDescent="0.25">
      <c r="A120" s="21">
        <v>119</v>
      </c>
      <c r="B120" s="7" t="s">
        <v>193</v>
      </c>
      <c r="C120" s="7">
        <v>7806394392</v>
      </c>
      <c r="D120" s="9">
        <v>2010820000</v>
      </c>
      <c r="E120" s="6" t="s">
        <v>887</v>
      </c>
      <c r="F120" s="7" t="str">
        <f>VLOOKUP(D120,'Периметр ГК_4_кв_ 2016'!D:F,3,0)</f>
        <v>Да</v>
      </c>
    </row>
    <row r="121" spans="1:6" s="4" customFormat="1" ht="13.5" customHeight="1" x14ac:dyDescent="0.25">
      <c r="A121" s="21">
        <v>120</v>
      </c>
      <c r="B121" s="7" t="s">
        <v>195</v>
      </c>
      <c r="C121" s="7">
        <v>7723564851</v>
      </c>
      <c r="D121" s="9">
        <v>2010140000</v>
      </c>
      <c r="E121" s="6" t="s">
        <v>888</v>
      </c>
      <c r="F121" s="7" t="str">
        <f>VLOOKUP(D121,'Периметр ГК_4_кв_ 2016'!D:F,3,0)</f>
        <v>Да</v>
      </c>
    </row>
    <row r="122" spans="1:6" s="4" customFormat="1" ht="13.5" customHeight="1" x14ac:dyDescent="0.25">
      <c r="A122" s="21">
        <v>121</v>
      </c>
      <c r="B122" s="7" t="s">
        <v>384</v>
      </c>
      <c r="C122" s="7">
        <v>5024076079</v>
      </c>
      <c r="D122" s="7">
        <v>2010290000</v>
      </c>
      <c r="E122" s="6" t="s">
        <v>889</v>
      </c>
      <c r="F122" s="7" t="str">
        <f>VLOOKUP(D122,'Периметр ГК_4_кв_ 2016'!D:F,3,0)</f>
        <v>Да</v>
      </c>
    </row>
    <row r="123" spans="1:6" s="4" customFormat="1" ht="13.5" customHeight="1" x14ac:dyDescent="0.25">
      <c r="A123" s="21">
        <v>122</v>
      </c>
      <c r="B123" s="7" t="s">
        <v>197</v>
      </c>
      <c r="C123" s="7">
        <v>1829008035</v>
      </c>
      <c r="D123" s="9">
        <v>2010230300</v>
      </c>
      <c r="E123" s="6" t="s">
        <v>890</v>
      </c>
      <c r="F123" s="7" t="str">
        <f>VLOOKUP(D123,'Периметр ГК_4_кв_ 2016'!D:F,3,0)</f>
        <v>Да</v>
      </c>
    </row>
    <row r="124" spans="1:6" s="4" customFormat="1" ht="13.5" customHeight="1" x14ac:dyDescent="0.25">
      <c r="A124" s="21">
        <v>123</v>
      </c>
      <c r="B124" s="7" t="s">
        <v>203</v>
      </c>
      <c r="C124" s="7">
        <v>1402047530</v>
      </c>
      <c r="D124" s="9">
        <v>2010020400</v>
      </c>
      <c r="E124" s="6" t="s">
        <v>891</v>
      </c>
      <c r="F124" s="7" t="str">
        <f>VLOOKUP(D124,'Периметр ГК_4_кв_ 2016'!D:F,3,0)</f>
        <v>Да</v>
      </c>
    </row>
    <row r="125" spans="1:6" s="4" customFormat="1" ht="13.5" customHeight="1" x14ac:dyDescent="0.25">
      <c r="A125" s="21">
        <v>124</v>
      </c>
      <c r="B125" s="7" t="s">
        <v>201</v>
      </c>
      <c r="C125" s="7">
        <v>6629026420</v>
      </c>
      <c r="D125" s="9">
        <v>2010800800</v>
      </c>
      <c r="E125" s="6" t="s">
        <v>761</v>
      </c>
      <c r="F125" s="7" t="str">
        <f>VLOOKUP(D125,'Периметр ГК_4_кв_ 2016'!D:F,3,0)</f>
        <v>Да</v>
      </c>
    </row>
    <row r="126" spans="1:6" s="4" customFormat="1" ht="13.5" customHeight="1" x14ac:dyDescent="0.25">
      <c r="A126" s="21">
        <v>125</v>
      </c>
      <c r="B126" s="7" t="s">
        <v>199</v>
      </c>
      <c r="C126" s="7">
        <v>5053055010</v>
      </c>
      <c r="D126" s="9">
        <v>2010230110</v>
      </c>
      <c r="E126" s="6" t="s">
        <v>760</v>
      </c>
      <c r="F126" s="7" t="str">
        <f>VLOOKUP(D126,'Периметр ГК_4_кв_ 2016'!D:F,3,0)</f>
        <v>Да</v>
      </c>
    </row>
    <row r="127" spans="1:6" s="4" customFormat="1" ht="13.5" customHeight="1" x14ac:dyDescent="0.25">
      <c r="A127" s="21">
        <v>126</v>
      </c>
      <c r="B127" s="7" t="s">
        <v>205</v>
      </c>
      <c r="C127" s="7">
        <v>2106005156</v>
      </c>
      <c r="D127" s="7">
        <v>2010230943</v>
      </c>
      <c r="E127" s="6" t="s">
        <v>892</v>
      </c>
      <c r="F127" s="7" t="str">
        <f>VLOOKUP(D127,'Периметр ГК_4_кв_ 2016'!D:F,3,0)</f>
        <v>Да</v>
      </c>
    </row>
    <row r="128" spans="1:6" s="4" customFormat="1" ht="13.5" customHeight="1" x14ac:dyDescent="0.25">
      <c r="A128" s="21">
        <v>127</v>
      </c>
      <c r="B128" s="7" t="s">
        <v>207</v>
      </c>
      <c r="C128" s="7">
        <v>7718083574</v>
      </c>
      <c r="D128" s="9">
        <v>2010270000</v>
      </c>
      <c r="E128" s="6" t="s">
        <v>893</v>
      </c>
      <c r="F128" s="7" t="str">
        <f>VLOOKUP(D128,'Периметр ГК_4_кв_ 2016'!D:F,3,0)</f>
        <v>Да</v>
      </c>
    </row>
    <row r="129" spans="1:7" s="4" customFormat="1" ht="13.5" customHeight="1" x14ac:dyDescent="0.25">
      <c r="A129" s="21">
        <v>128</v>
      </c>
      <c r="B129" s="7" t="s">
        <v>209</v>
      </c>
      <c r="C129" s="7">
        <v>5035037441</v>
      </c>
      <c r="D129" s="9">
        <v>2010830000</v>
      </c>
      <c r="E129" s="6" t="s">
        <v>894</v>
      </c>
      <c r="F129" s="7" t="str">
        <f>VLOOKUP(D129,'Периметр ГК_4_кв_ 2016'!D:F,3,0)</f>
        <v>Да</v>
      </c>
    </row>
    <row r="130" spans="1:7" s="4" customFormat="1" ht="13.5" customHeight="1" x14ac:dyDescent="0.25">
      <c r="A130" s="21">
        <v>129</v>
      </c>
      <c r="B130" s="7" t="s">
        <v>211</v>
      </c>
      <c r="C130" s="7">
        <v>2453013555</v>
      </c>
      <c r="D130" s="9">
        <v>2010840000</v>
      </c>
      <c r="E130" s="6" t="s">
        <v>895</v>
      </c>
      <c r="F130" s="7" t="str">
        <f>VLOOKUP(D130,'Периметр ГК_4_кв_ 2016'!D:F,3,0)</f>
        <v>Да</v>
      </c>
    </row>
    <row r="131" spans="1:7" s="4" customFormat="1" ht="13.5" customHeight="1" x14ac:dyDescent="0.25">
      <c r="A131" s="21">
        <v>130</v>
      </c>
      <c r="B131" s="7" t="s">
        <v>640</v>
      </c>
      <c r="C131" s="7">
        <v>7459003496</v>
      </c>
      <c r="D131" s="9">
        <v>2010912000</v>
      </c>
      <c r="E131" s="6" t="s">
        <v>778</v>
      </c>
      <c r="F131" s="7" t="str">
        <f>VLOOKUP(D131,'Периметр ГК_4_кв_ 2016'!D:F,3,0)</f>
        <v>Да</v>
      </c>
    </row>
    <row r="132" spans="1:7" s="4" customFormat="1" ht="13.5" customHeight="1" x14ac:dyDescent="0.25">
      <c r="A132" s="21">
        <v>131</v>
      </c>
      <c r="B132" s="7" t="s">
        <v>949</v>
      </c>
      <c r="C132" s="7" t="s">
        <v>955</v>
      </c>
      <c r="D132" s="9">
        <v>2010021506</v>
      </c>
      <c r="E132" s="6" t="s">
        <v>949</v>
      </c>
      <c r="F132" s="7" t="s">
        <v>5</v>
      </c>
    </row>
    <row r="133" spans="1:7" s="4" customFormat="1" ht="13.5" customHeight="1" x14ac:dyDescent="0.25">
      <c r="A133" s="21">
        <v>132</v>
      </c>
      <c r="B133" s="7" t="s">
        <v>551</v>
      </c>
      <c r="C133" s="7">
        <v>5036118291</v>
      </c>
      <c r="D133" s="9">
        <v>2010230956</v>
      </c>
      <c r="E133" s="6" t="s">
        <v>956</v>
      </c>
      <c r="F133" s="7" t="s">
        <v>5</v>
      </c>
    </row>
    <row r="134" spans="1:7" s="4" customFormat="1" ht="13.5" customHeight="1" x14ac:dyDescent="0.25">
      <c r="A134" s="21">
        <v>133</v>
      </c>
      <c r="B134" s="7" t="s">
        <v>673</v>
      </c>
      <c r="C134" s="7">
        <v>7711077412</v>
      </c>
      <c r="D134" s="9">
        <v>2010590317</v>
      </c>
      <c r="E134" s="6" t="s">
        <v>957</v>
      </c>
      <c r="F134" s="7" t="s">
        <v>5</v>
      </c>
    </row>
    <row r="135" spans="1:7" s="4" customFormat="1" ht="13.5" customHeight="1" x14ac:dyDescent="0.25">
      <c r="A135" s="21">
        <v>134</v>
      </c>
      <c r="B135" s="7" t="s">
        <v>950</v>
      </c>
      <c r="C135" s="7">
        <v>1001201343</v>
      </c>
      <c r="D135" s="9">
        <v>2010242601</v>
      </c>
      <c r="E135" s="6" t="s">
        <v>958</v>
      </c>
      <c r="F135" s="7" t="s">
        <v>5</v>
      </c>
    </row>
    <row r="136" spans="1:7" s="4" customFormat="1" ht="13.5" customHeight="1" x14ac:dyDescent="0.25">
      <c r="A136" s="21">
        <v>135</v>
      </c>
      <c r="B136" s="7" t="s">
        <v>951</v>
      </c>
      <c r="C136" s="7">
        <v>7726367354</v>
      </c>
      <c r="D136" s="9">
        <v>2010991000</v>
      </c>
      <c r="E136" s="6" t="s">
        <v>960</v>
      </c>
      <c r="F136" s="7" t="s">
        <v>5</v>
      </c>
    </row>
    <row r="137" spans="1:7" s="4" customFormat="1" ht="13.5" customHeight="1" x14ac:dyDescent="0.25">
      <c r="A137" s="21">
        <v>136</v>
      </c>
      <c r="B137" s="7" t="s">
        <v>952</v>
      </c>
      <c r="C137" s="7">
        <v>7726396281</v>
      </c>
      <c r="D137" s="9">
        <v>2011000000</v>
      </c>
      <c r="E137" s="6" t="s">
        <v>959</v>
      </c>
      <c r="F137" s="7" t="s">
        <v>5</v>
      </c>
    </row>
    <row r="138" spans="1:7" s="4" customFormat="1" ht="13.5" customHeight="1" x14ac:dyDescent="0.25">
      <c r="A138" s="21">
        <v>137</v>
      </c>
      <c r="B138" s="7" t="s">
        <v>953</v>
      </c>
      <c r="C138" s="7">
        <v>7706433961</v>
      </c>
      <c r="D138" s="9">
        <v>2010992000</v>
      </c>
      <c r="E138" s="6" t="s">
        <v>961</v>
      </c>
      <c r="F138" s="7" t="s">
        <v>5</v>
      </c>
    </row>
    <row r="139" spans="1:7" s="4" customFormat="1" ht="13.5" customHeight="1" x14ac:dyDescent="0.25">
      <c r="A139" s="21">
        <v>138</v>
      </c>
      <c r="B139" s="7" t="s">
        <v>954</v>
      </c>
      <c r="C139" s="7">
        <v>7726390113</v>
      </c>
      <c r="D139" s="9">
        <v>2010411000</v>
      </c>
      <c r="E139" s="6" t="s">
        <v>962</v>
      </c>
      <c r="F139" s="7" t="s">
        <v>5</v>
      </c>
    </row>
    <row r="140" spans="1:7" s="4" customFormat="1" ht="15" x14ac:dyDescent="0.25">
      <c r="A140" s="21">
        <v>139</v>
      </c>
      <c r="B140" s="7" t="s">
        <v>356</v>
      </c>
      <c r="C140" s="7">
        <v>7706785593</v>
      </c>
      <c r="D140" s="9">
        <v>6090010000</v>
      </c>
      <c r="E140" s="6" t="s">
        <v>357</v>
      </c>
      <c r="F140" s="7" t="s">
        <v>1151</v>
      </c>
    </row>
    <row r="141" spans="1:7" s="4" customFormat="1" ht="13.5" customHeight="1" x14ac:dyDescent="0.25">
      <c r="A141" s="21">
        <v>140</v>
      </c>
      <c r="B141" s="7" t="s">
        <v>966</v>
      </c>
      <c r="C141" s="7">
        <v>7720325407</v>
      </c>
      <c r="D141" s="9">
        <v>2010630100</v>
      </c>
      <c r="E141" s="6" t="s">
        <v>1148</v>
      </c>
      <c r="F141" s="7" t="s">
        <v>5</v>
      </c>
    </row>
    <row r="142" spans="1:7" s="4" customFormat="1" ht="13.5" customHeight="1" x14ac:dyDescent="0.25">
      <c r="A142" s="21">
        <v>141</v>
      </c>
      <c r="B142" s="7" t="s">
        <v>372</v>
      </c>
      <c r="C142" s="7">
        <v>7715470328</v>
      </c>
      <c r="D142" s="9">
        <v>6080000000</v>
      </c>
      <c r="E142" s="6" t="s">
        <v>945</v>
      </c>
      <c r="F142" s="7" t="str">
        <f>VLOOKUP(D142,'Периметр ГК_4_кв_ 2016'!D:F,3,0)</f>
        <v>Да</v>
      </c>
    </row>
    <row r="143" spans="1:7" s="4" customFormat="1" ht="13.5" customHeight="1" x14ac:dyDescent="0.25">
      <c r="A143" s="21">
        <v>142</v>
      </c>
      <c r="B143" s="94" t="s">
        <v>1150</v>
      </c>
      <c r="C143" s="7">
        <v>9701087623</v>
      </c>
      <c r="D143" s="9"/>
      <c r="E143" s="6" t="s">
        <v>1149</v>
      </c>
      <c r="F143" s="7" t="s">
        <v>5</v>
      </c>
    </row>
    <row r="144" spans="1:7" s="24" customFormat="1" ht="13.5" customHeight="1" x14ac:dyDescent="0.25">
      <c r="A144" s="21">
        <v>143</v>
      </c>
      <c r="B144" s="7" t="s">
        <v>378</v>
      </c>
      <c r="C144" s="7" t="s">
        <v>897</v>
      </c>
      <c r="D144" s="26">
        <v>2010450107</v>
      </c>
      <c r="E144" s="6" t="s">
        <v>898</v>
      </c>
      <c r="F144" s="22" t="str">
        <f>VLOOKUP(D144,'Периметр ГК_4_кв_ 2016'!D:F,3,0)</f>
        <v>Да</v>
      </c>
      <c r="G144" s="25"/>
    </row>
    <row r="145" spans="1:7" s="24" customFormat="1" ht="13.5" customHeight="1" x14ac:dyDescent="0.25">
      <c r="A145" s="21">
        <v>144</v>
      </c>
      <c r="B145" s="7" t="s">
        <v>426</v>
      </c>
      <c r="C145" s="7" t="s">
        <v>899</v>
      </c>
      <c r="D145" s="7">
        <v>2010450112</v>
      </c>
      <c r="E145" s="6" t="s">
        <v>900</v>
      </c>
      <c r="F145" s="7" t="str">
        <f>VLOOKUP(D145,'Периметр ГК_4_кв_ 2016'!D:F,3,0)</f>
        <v>Да</v>
      </c>
      <c r="G145" s="25"/>
    </row>
    <row r="146" spans="1:7" s="24" customFormat="1" ht="13.5" customHeight="1" x14ac:dyDescent="0.25">
      <c r="A146" s="21">
        <v>145</v>
      </c>
      <c r="B146" s="7" t="s">
        <v>377</v>
      </c>
      <c r="C146" s="7">
        <v>7701186067</v>
      </c>
      <c r="D146" s="7">
        <v>2010450100</v>
      </c>
      <c r="E146" s="6" t="s">
        <v>901</v>
      </c>
      <c r="F146" s="7" t="str">
        <f>VLOOKUP(D146,'Периметр ГК_4_кв_ 2016'!D:F,3,0)</f>
        <v>Да</v>
      </c>
      <c r="G146" s="25"/>
    </row>
    <row r="147" spans="1:7" s="24" customFormat="1" ht="13.5" customHeight="1" x14ac:dyDescent="0.25">
      <c r="A147" s="21">
        <v>146</v>
      </c>
      <c r="B147" s="7" t="s">
        <v>379</v>
      </c>
      <c r="C147" s="7">
        <v>7705856636</v>
      </c>
      <c r="D147" s="7">
        <v>2010450103</v>
      </c>
      <c r="E147" s="6" t="s">
        <v>902</v>
      </c>
      <c r="F147" s="7" t="str">
        <f>VLOOKUP(D147,'Периметр ГК_4_кв_ 2016'!D:F,3,0)</f>
        <v>Да</v>
      </c>
      <c r="G147" s="25"/>
    </row>
    <row r="148" spans="1:7" s="24" customFormat="1" ht="13.5" customHeight="1" x14ac:dyDescent="0.25">
      <c r="A148" s="21">
        <v>147</v>
      </c>
      <c r="B148" s="7" t="s">
        <v>374</v>
      </c>
      <c r="C148" s="7">
        <v>5042009244</v>
      </c>
      <c r="D148" s="7">
        <v>3040000000</v>
      </c>
      <c r="E148" s="6" t="s">
        <v>903</v>
      </c>
      <c r="F148" s="7" t="str">
        <f>VLOOKUP(D148,'Периметр ГК_4_кв_ 2016'!D:F,3,0)</f>
        <v>Да</v>
      </c>
      <c r="G148" s="25"/>
    </row>
    <row r="149" spans="1:7" s="24" customFormat="1" ht="13.5" customHeight="1" x14ac:dyDescent="0.25">
      <c r="A149" s="21">
        <v>148</v>
      </c>
      <c r="B149" s="7" t="s">
        <v>406</v>
      </c>
      <c r="C149" s="7">
        <v>7706031557</v>
      </c>
      <c r="D149" s="87">
        <v>3070000000</v>
      </c>
      <c r="E149" s="6" t="s">
        <v>904</v>
      </c>
      <c r="F149" s="22" t="str">
        <f>VLOOKUP(D149,'Периметр ГК_4_кв_ 2016'!D:F,3,0)</f>
        <v>Да</v>
      </c>
      <c r="G149" s="25"/>
    </row>
    <row r="150" spans="1:7" s="24" customFormat="1" ht="13.5" customHeight="1" x14ac:dyDescent="0.25">
      <c r="A150" s="21">
        <v>149</v>
      </c>
      <c r="B150" s="7" t="s">
        <v>370</v>
      </c>
      <c r="C150" s="7">
        <v>7706738770</v>
      </c>
      <c r="D150" s="87">
        <v>6090000000</v>
      </c>
      <c r="E150" s="6" t="s">
        <v>905</v>
      </c>
      <c r="F150" s="22" t="str">
        <f>VLOOKUP(D150,'Периметр ГК_4_кв_ 2016'!D:F,3,0)</f>
        <v>Да</v>
      </c>
      <c r="G150" s="25"/>
    </row>
    <row r="151" spans="1:7" s="24" customFormat="1" ht="13.5" customHeight="1" x14ac:dyDescent="0.25">
      <c r="A151" s="21">
        <v>150</v>
      </c>
      <c r="B151" s="7" t="s">
        <v>373</v>
      </c>
      <c r="C151" s="7">
        <v>7706289940</v>
      </c>
      <c r="D151" s="7">
        <v>6020000000</v>
      </c>
      <c r="E151" s="6" t="s">
        <v>906</v>
      </c>
      <c r="F151" s="7" t="str">
        <f>VLOOKUP(D151,'Периметр ГК_4_кв_ 2016'!D:F,3,0)</f>
        <v>Да</v>
      </c>
      <c r="G151" s="25"/>
    </row>
    <row r="152" spans="1:7" s="23" customFormat="1" ht="13.5" customHeight="1" x14ac:dyDescent="0.25">
      <c r="A152" s="21">
        <v>151</v>
      </c>
      <c r="B152" s="7" t="s">
        <v>415</v>
      </c>
      <c r="C152" s="7">
        <v>5192110268</v>
      </c>
      <c r="D152" s="9">
        <v>3100000000</v>
      </c>
      <c r="E152" s="6" t="s">
        <v>907</v>
      </c>
      <c r="F152" s="7" t="str">
        <f>VLOOKUP(D152,'Периметр ГК_4_кв_ 2016'!D:F,3,0)</f>
        <v>Да</v>
      </c>
      <c r="G152" s="25"/>
    </row>
    <row r="153" spans="1:7" ht="13.5" customHeight="1" x14ac:dyDescent="0.25">
      <c r="A153" s="21">
        <v>152</v>
      </c>
      <c r="B153" s="7" t="s">
        <v>425</v>
      </c>
      <c r="C153" s="7">
        <v>7706792008</v>
      </c>
      <c r="D153" s="9">
        <v>2010110000</v>
      </c>
      <c r="E153" s="6" t="s">
        <v>908</v>
      </c>
      <c r="F153" s="7" t="str">
        <f>VLOOKUP(D153,'Периметр ГК_4_кв_ 2016'!D:F,3,0)</f>
        <v>Да</v>
      </c>
      <c r="G153" s="12"/>
    </row>
    <row r="154" spans="1:7" ht="13.5" customHeight="1" x14ac:dyDescent="0.25">
      <c r="A154" s="21">
        <v>153</v>
      </c>
      <c r="B154" s="7" t="s">
        <v>416</v>
      </c>
      <c r="C154" s="7">
        <v>7802145892</v>
      </c>
      <c r="D154" s="87">
        <v>3010000000</v>
      </c>
      <c r="E154" s="6" t="s">
        <v>909</v>
      </c>
      <c r="F154" s="22" t="str">
        <f>VLOOKUP(D154,'Периметр ГК_4_кв_ 2016'!D:F,3,0)</f>
        <v>Да</v>
      </c>
      <c r="G154" s="12"/>
    </row>
    <row r="155" spans="1:7" ht="13.5" customHeight="1" x14ac:dyDescent="0.25">
      <c r="A155" s="21">
        <v>154</v>
      </c>
      <c r="B155" s="7" t="s">
        <v>43</v>
      </c>
      <c r="C155" s="7">
        <v>7701796320</v>
      </c>
      <c r="D155" s="87">
        <v>2010360000</v>
      </c>
      <c r="E155" s="6" t="s">
        <v>910</v>
      </c>
      <c r="F155" s="22" t="str">
        <f>VLOOKUP(D155,'Периметр ГК_4_кв_ 2016'!D:F,3,0)</f>
        <v>Да</v>
      </c>
      <c r="G155" s="12"/>
    </row>
    <row r="156" spans="1:7" ht="13.5" customHeight="1" x14ac:dyDescent="0.25">
      <c r="A156" s="21">
        <v>155</v>
      </c>
      <c r="B156" s="7" t="s">
        <v>404</v>
      </c>
      <c r="C156" s="7">
        <v>6432003698</v>
      </c>
      <c r="D156" s="87">
        <v>1010000000</v>
      </c>
      <c r="E156" s="6" t="s">
        <v>911</v>
      </c>
      <c r="F156" s="22" t="str">
        <f>VLOOKUP(D156,'Периметр ГК_4_кв_ 2016'!D:F,3,0)</f>
        <v>Да</v>
      </c>
      <c r="G156" s="12"/>
    </row>
    <row r="157" spans="1:7" ht="13.5" customHeight="1" x14ac:dyDescent="0.25">
      <c r="A157" s="21">
        <v>156</v>
      </c>
      <c r="B157" s="7" t="s">
        <v>380</v>
      </c>
      <c r="C157" s="7">
        <v>7704674312</v>
      </c>
      <c r="D157" s="87">
        <v>2010380000</v>
      </c>
      <c r="E157" s="6" t="s">
        <v>912</v>
      </c>
      <c r="F157" s="22" t="str">
        <f>VLOOKUP(D157,'Периметр ГК_4_кв_ 2016'!D:F,3,0)</f>
        <v>Да</v>
      </c>
      <c r="G157" s="12"/>
    </row>
    <row r="158" spans="1:7" ht="13.5" customHeight="1" x14ac:dyDescent="0.25">
      <c r="A158" s="21">
        <v>157</v>
      </c>
      <c r="B158" s="7" t="s">
        <v>412</v>
      </c>
      <c r="C158" s="7">
        <v>7707074137</v>
      </c>
      <c r="D158" s="87">
        <v>1020000000</v>
      </c>
      <c r="E158" s="6" t="s">
        <v>913</v>
      </c>
      <c r="F158" s="22" t="str">
        <f>VLOOKUP(D158,'Периметр ГК_4_кв_ 2016'!D:F,3,0)</f>
        <v>Да</v>
      </c>
      <c r="G158" s="12"/>
    </row>
    <row r="159" spans="1:7" s="12" customFormat="1" ht="13.5" customHeight="1" x14ac:dyDescent="0.25">
      <c r="A159" s="21">
        <v>158</v>
      </c>
      <c r="B159" s="7" t="s">
        <v>399</v>
      </c>
      <c r="C159" s="7">
        <v>7423000572</v>
      </c>
      <c r="D159" s="7">
        <v>1110000000</v>
      </c>
      <c r="E159" s="6" t="s">
        <v>914</v>
      </c>
      <c r="F159" s="7" t="str">
        <f>VLOOKUP(D159,'Периметр ГК_4_кв_ 2016'!D:F,3,0)</f>
        <v>Да</v>
      </c>
    </row>
    <row r="160" spans="1:7" s="12" customFormat="1" ht="13.5" customHeight="1" x14ac:dyDescent="0.25">
      <c r="A160" s="21">
        <v>159</v>
      </c>
      <c r="B160" s="7" t="s">
        <v>409</v>
      </c>
      <c r="C160" s="7">
        <v>5254001230</v>
      </c>
      <c r="D160" s="87">
        <v>1150000000</v>
      </c>
      <c r="E160" s="6" t="s">
        <v>915</v>
      </c>
      <c r="F160" s="22" t="str">
        <f>VLOOKUP(D160,'Периметр ГК_4_кв_ 2016'!D:F,3,0)</f>
        <v>Да</v>
      </c>
    </row>
    <row r="161" spans="1:7" s="12" customFormat="1" ht="13.5" customHeight="1" x14ac:dyDescent="0.25">
      <c r="A161" s="21">
        <v>160</v>
      </c>
      <c r="B161" s="7" t="s">
        <v>427</v>
      </c>
      <c r="C161" s="7">
        <v>7722026032</v>
      </c>
      <c r="D161" s="9">
        <v>1170000000</v>
      </c>
      <c r="E161" s="6" t="s">
        <v>916</v>
      </c>
      <c r="F161" s="7" t="str">
        <f>VLOOKUP(D161,'Периметр ГК_4_кв_ 2016'!D:F,3,0)</f>
        <v>Да</v>
      </c>
    </row>
    <row r="162" spans="1:7" s="12" customFormat="1" ht="13.5" customHeight="1" x14ac:dyDescent="0.25">
      <c r="A162" s="21">
        <v>161</v>
      </c>
      <c r="B162" s="7" t="s">
        <v>917</v>
      </c>
      <c r="C162" s="7">
        <v>7706413348</v>
      </c>
      <c r="D162" s="9" t="s">
        <v>896</v>
      </c>
      <c r="E162" s="6" t="s">
        <v>918</v>
      </c>
      <c r="F162" s="22" t="str">
        <f>VLOOKUP(D162,'Периметр ГК_4_кв_ 2016'!D:F,3,0)</f>
        <v>Да</v>
      </c>
    </row>
    <row r="163" spans="1:7" s="12" customFormat="1" ht="13.5" customHeight="1" x14ac:dyDescent="0.25">
      <c r="A163" s="21">
        <v>162</v>
      </c>
      <c r="B163" s="7" t="s">
        <v>418</v>
      </c>
      <c r="C163" s="7">
        <v>2452000401</v>
      </c>
      <c r="D163" s="9">
        <v>3020000000</v>
      </c>
      <c r="E163" s="6" t="s">
        <v>919</v>
      </c>
      <c r="F163" s="7" t="str">
        <f>VLOOKUP(D163,'Периметр ГК_4_кв_ 2016'!D:F,3,0)</f>
        <v>Да</v>
      </c>
    </row>
    <row r="164" spans="1:7" s="4" customFormat="1" ht="13.5" customHeight="1" x14ac:dyDescent="0.25">
      <c r="A164" s="21">
        <v>163</v>
      </c>
      <c r="B164" s="7" t="s">
        <v>398</v>
      </c>
      <c r="C164" s="7">
        <v>7422000795</v>
      </c>
      <c r="D164" s="9">
        <v>1070000000</v>
      </c>
      <c r="E164" s="6" t="s">
        <v>920</v>
      </c>
      <c r="F164" s="7" t="str">
        <f>VLOOKUP(D164,'Периметр ГК_4_кв_ 2016'!D:F,3,0)</f>
        <v>Да</v>
      </c>
      <c r="G164" s="12"/>
    </row>
    <row r="165" spans="1:7" s="4" customFormat="1" ht="13.5" customHeight="1" x14ac:dyDescent="0.25">
      <c r="A165" s="21">
        <v>164</v>
      </c>
      <c r="B165" s="7" t="s">
        <v>232</v>
      </c>
      <c r="C165" s="7">
        <v>6916015670</v>
      </c>
      <c r="D165" s="7">
        <v>2010620200</v>
      </c>
      <c r="E165" s="6" t="s">
        <v>233</v>
      </c>
      <c r="F165" s="7" t="str">
        <f>VLOOKUP(D165,'Периметр ГК_4_кв_ 2016'!D:F,3,0)</f>
        <v>Да</v>
      </c>
      <c r="G165" s="12"/>
    </row>
    <row r="166" spans="1:7" s="4" customFormat="1" ht="13.5" customHeight="1" x14ac:dyDescent="0.25">
      <c r="A166" s="21">
        <v>165</v>
      </c>
      <c r="B166" s="7" t="s">
        <v>786</v>
      </c>
      <c r="C166" s="7">
        <v>5260214123</v>
      </c>
      <c r="D166" s="7">
        <v>2010620000</v>
      </c>
      <c r="E166" s="6" t="s">
        <v>848</v>
      </c>
      <c r="F166" s="7" t="str">
        <f>VLOOKUP(D166,'Периметр ГК_4_кв_ 2016'!D:F,3,0)</f>
        <v>Да</v>
      </c>
      <c r="G166" s="12"/>
    </row>
    <row r="167" spans="1:7" s="4" customFormat="1" ht="13.5" customHeight="1" x14ac:dyDescent="0.25">
      <c r="A167" s="21">
        <v>166</v>
      </c>
      <c r="B167" s="7" t="s">
        <v>401</v>
      </c>
      <c r="C167" s="7">
        <v>5261000011</v>
      </c>
      <c r="D167" s="9">
        <v>1130000000</v>
      </c>
      <c r="E167" s="6" t="s">
        <v>921</v>
      </c>
      <c r="F167" s="7" t="str">
        <f>VLOOKUP(D167,'Периметр ГК_4_кв_ 2016'!D:F,3,0)</f>
        <v>Да</v>
      </c>
      <c r="G167" s="12"/>
    </row>
    <row r="168" spans="1:7" s="4" customFormat="1" ht="13.5" customHeight="1" x14ac:dyDescent="0.25">
      <c r="A168" s="21">
        <v>167</v>
      </c>
      <c r="B168" s="7" t="s">
        <v>411</v>
      </c>
      <c r="C168" s="7">
        <v>5027241394</v>
      </c>
      <c r="D168" s="7">
        <v>4070000000</v>
      </c>
      <c r="E168" s="6" t="s">
        <v>922</v>
      </c>
      <c r="F168" s="7" t="str">
        <f>VLOOKUP(D168,'Периметр ГК_4_кв_ 2016'!D:F,3,0)</f>
        <v>Да</v>
      </c>
      <c r="G168" s="12"/>
    </row>
    <row r="169" spans="1:7" s="4" customFormat="1" ht="13.5" customHeight="1" x14ac:dyDescent="0.25">
      <c r="A169" s="21">
        <v>168</v>
      </c>
      <c r="B169" s="7" t="s">
        <v>387</v>
      </c>
      <c r="C169" s="7">
        <v>7817331468</v>
      </c>
      <c r="D169" s="7">
        <v>4080000000</v>
      </c>
      <c r="E169" s="6" t="s">
        <v>923</v>
      </c>
      <c r="F169" s="7" t="str">
        <f>VLOOKUP(D169,'Периметр ГК_4_кв_ 2016'!D:F,3,0)</f>
        <v>Да</v>
      </c>
      <c r="G169" s="12"/>
    </row>
    <row r="170" spans="1:7" s="4" customFormat="1" ht="13.5" customHeight="1" x14ac:dyDescent="0.25">
      <c r="A170" s="21">
        <v>169</v>
      </c>
      <c r="B170" s="7" t="s">
        <v>414</v>
      </c>
      <c r="C170" s="7">
        <v>4714000067</v>
      </c>
      <c r="D170" s="7">
        <v>4090000000</v>
      </c>
      <c r="E170" s="6" t="s">
        <v>924</v>
      </c>
      <c r="F170" s="7" t="str">
        <f>VLOOKUP(D170,'Периметр ГК_4_кв_ 2016'!D:F,3,0)</f>
        <v>Да</v>
      </c>
      <c r="G170" s="12"/>
    </row>
    <row r="171" spans="1:7" s="4" customFormat="1" ht="13.5" customHeight="1" x14ac:dyDescent="0.25">
      <c r="A171" s="21">
        <v>170</v>
      </c>
      <c r="B171" s="7" t="s">
        <v>392</v>
      </c>
      <c r="C171" s="7">
        <v>7709944065</v>
      </c>
      <c r="D171" s="7">
        <v>4140000000</v>
      </c>
      <c r="E171" s="6" t="s">
        <v>925</v>
      </c>
      <c r="F171" s="7" t="str">
        <f>VLOOKUP(D171,'Периметр ГК_4_кв_ 2016'!D:F,3,0)</f>
        <v>Да</v>
      </c>
      <c r="G171" s="12"/>
    </row>
    <row r="172" spans="1:7" s="4" customFormat="1" ht="13.5" customHeight="1" x14ac:dyDescent="0.25">
      <c r="A172" s="21">
        <v>171</v>
      </c>
      <c r="B172" s="7" t="s">
        <v>391</v>
      </c>
      <c r="C172" s="7">
        <v>5036005308</v>
      </c>
      <c r="D172" s="9">
        <v>4060000000</v>
      </c>
      <c r="E172" s="6" t="s">
        <v>926</v>
      </c>
      <c r="F172" s="7" t="str">
        <f>VLOOKUP(D172,'Периметр ГК_4_кв_ 2016'!D:F,3,0)</f>
        <v>Да</v>
      </c>
      <c r="G172" s="12"/>
    </row>
    <row r="173" spans="1:7" s="4" customFormat="1" ht="13.5" customHeight="1" x14ac:dyDescent="0.25">
      <c r="A173" s="21">
        <v>172</v>
      </c>
      <c r="B173" s="7" t="s">
        <v>420</v>
      </c>
      <c r="C173" s="7">
        <v>7802846922</v>
      </c>
      <c r="D173" s="9">
        <v>4010000000</v>
      </c>
      <c r="E173" s="6" t="s">
        <v>927</v>
      </c>
      <c r="F173" s="7" t="str">
        <f>VLOOKUP(D173,'Периметр ГК_4_кв_ 2016'!D:F,3,0)</f>
        <v>Да</v>
      </c>
      <c r="G173" s="12"/>
    </row>
    <row r="174" spans="1:7" s="4" customFormat="1" ht="13.5" customHeight="1" x14ac:dyDescent="0.25">
      <c r="A174" s="21">
        <v>173</v>
      </c>
      <c r="B174" s="7" t="s">
        <v>417</v>
      </c>
      <c r="C174" s="7">
        <v>5838009089</v>
      </c>
      <c r="D174" s="9">
        <v>4110000000</v>
      </c>
      <c r="E174" s="6" t="s">
        <v>928</v>
      </c>
      <c r="F174" s="7" t="str">
        <f>VLOOKUP(D174,'Периметр ГК_4_кв_ 2016'!D:F,3,0)</f>
        <v>Да</v>
      </c>
      <c r="G174" s="12"/>
    </row>
    <row r="175" spans="1:7" s="4" customFormat="1" ht="13.5" customHeight="1" x14ac:dyDescent="0.25">
      <c r="A175" s="21">
        <v>174</v>
      </c>
      <c r="B175" s="7" t="s">
        <v>929</v>
      </c>
      <c r="C175" s="7">
        <v>7722024973</v>
      </c>
      <c r="D175" s="9">
        <v>1180000000</v>
      </c>
      <c r="E175" s="6" t="s">
        <v>930</v>
      </c>
      <c r="F175" s="7" t="str">
        <f>VLOOKUP(D175,'Периметр ГК_4_кв_ 2016'!D:F,3,0)</f>
        <v>Да</v>
      </c>
      <c r="G175" s="12"/>
    </row>
    <row r="176" spans="1:7" s="4" customFormat="1" ht="13.5" customHeight="1" x14ac:dyDescent="0.25">
      <c r="A176" s="21">
        <v>175</v>
      </c>
      <c r="B176" s="7" t="s">
        <v>400</v>
      </c>
      <c r="C176" s="7">
        <v>5410101900</v>
      </c>
      <c r="D176" s="9">
        <v>1080000000</v>
      </c>
      <c r="E176" s="6" t="s">
        <v>931</v>
      </c>
      <c r="F176" s="7" t="str">
        <f>VLOOKUP(D176,'Периметр ГК_4_кв_ 2016'!D:F,3,0)</f>
        <v>Да</v>
      </c>
      <c r="G176" s="12"/>
    </row>
    <row r="177" spans="1:7" s="4" customFormat="1" ht="13.5" customHeight="1" x14ac:dyDescent="0.25">
      <c r="A177" s="21">
        <v>176</v>
      </c>
      <c r="B177" s="7" t="s">
        <v>397</v>
      </c>
      <c r="C177" s="7">
        <v>7405000428</v>
      </c>
      <c r="D177" s="9">
        <v>1100000000</v>
      </c>
      <c r="E177" s="6" t="s">
        <v>932</v>
      </c>
      <c r="F177" s="7" t="str">
        <f>VLOOKUP(D177,'Периметр ГК_4_кв_ 2016'!D:F,3,0)</f>
        <v>Да</v>
      </c>
      <c r="G177" s="12"/>
    </row>
    <row r="178" spans="1:7" s="4" customFormat="1" ht="13.5" customHeight="1" x14ac:dyDescent="0.25">
      <c r="A178" s="21">
        <v>177</v>
      </c>
      <c r="B178" s="7" t="s">
        <v>424</v>
      </c>
      <c r="C178" s="7">
        <v>7704009700</v>
      </c>
      <c r="D178" s="9">
        <v>3110000000</v>
      </c>
      <c r="E178" s="6" t="s">
        <v>933</v>
      </c>
      <c r="F178" s="7" t="str">
        <f>VLOOKUP(D178,'Периметр ГК_4_кв_ 2016'!D:F,3,0)</f>
        <v>Да</v>
      </c>
      <c r="G178" s="12"/>
    </row>
    <row r="179" spans="1:7" s="4" customFormat="1" ht="13.5" customHeight="1" x14ac:dyDescent="0.25">
      <c r="A179" s="21">
        <v>178</v>
      </c>
      <c r="B179" s="7" t="s">
        <v>419</v>
      </c>
      <c r="C179" s="7">
        <v>4714004270</v>
      </c>
      <c r="D179" s="9">
        <v>3260000000</v>
      </c>
      <c r="E179" s="6" t="s">
        <v>934</v>
      </c>
      <c r="F179" s="7" t="str">
        <f>VLOOKUP(D179,'Периметр ГК_4_кв_ 2016'!D:F,3,0)</f>
        <v>Да</v>
      </c>
      <c r="G179" s="12"/>
    </row>
    <row r="180" spans="1:7" s="4" customFormat="1" ht="13.5" customHeight="1" x14ac:dyDescent="0.25">
      <c r="A180" s="21">
        <v>179</v>
      </c>
      <c r="B180" s="7" t="s">
        <v>423</v>
      </c>
      <c r="C180" s="7">
        <v>7726667090</v>
      </c>
      <c r="D180" s="9">
        <v>4180000000</v>
      </c>
      <c r="E180" s="6" t="s">
        <v>935</v>
      </c>
      <c r="F180" s="7" t="str">
        <f>VLOOKUP(D180,'Периметр ГК_4_кв_ 2016'!D:F,3,0)</f>
        <v>Да</v>
      </c>
      <c r="G180" s="12"/>
    </row>
    <row r="181" spans="1:7" ht="13.5" customHeight="1" x14ac:dyDescent="0.25">
      <c r="A181" s="21">
        <v>180</v>
      </c>
      <c r="B181" s="7" t="s">
        <v>407</v>
      </c>
      <c r="C181" s="7">
        <v>7706187089</v>
      </c>
      <c r="D181" s="2">
        <v>3080000000</v>
      </c>
      <c r="E181" s="6" t="s">
        <v>936</v>
      </c>
      <c r="F181" s="7" t="str">
        <f>VLOOKUP(D181,'Периметр ГК_4_кв_ 2016'!D:F,3,0)</f>
        <v>Да</v>
      </c>
      <c r="G181" s="12"/>
    </row>
    <row r="182" spans="1:7" ht="13.5" customHeight="1" x14ac:dyDescent="0.25">
      <c r="A182" s="21">
        <v>181</v>
      </c>
      <c r="B182" s="7" t="s">
        <v>395</v>
      </c>
      <c r="C182" s="7">
        <v>5838000953</v>
      </c>
      <c r="D182" s="2">
        <v>1090000000</v>
      </c>
      <c r="E182" s="6" t="s">
        <v>937</v>
      </c>
      <c r="F182" s="7" t="str">
        <f>VLOOKUP(D182,'Периметр ГК_4_кв_ 2016'!D:F,3,0)</f>
        <v>Да</v>
      </c>
      <c r="G182" s="12"/>
    </row>
    <row r="183" spans="1:7" ht="13.5" customHeight="1" x14ac:dyDescent="0.25">
      <c r="A183" s="21">
        <v>182</v>
      </c>
      <c r="B183" s="7" t="s">
        <v>386</v>
      </c>
      <c r="C183" s="7">
        <v>5216017711</v>
      </c>
      <c r="D183" s="2">
        <v>4150000000</v>
      </c>
      <c r="E183" s="6" t="s">
        <v>938</v>
      </c>
      <c r="F183" s="7" t="str">
        <f>VLOOKUP(D183,'Периметр ГК_4_кв_ 2016'!D:F,3,0)</f>
        <v>Да</v>
      </c>
      <c r="G183" s="12"/>
    </row>
    <row r="184" spans="1:7" ht="13.5" customHeight="1" x14ac:dyDescent="0.25">
      <c r="A184" s="21">
        <v>183</v>
      </c>
      <c r="B184" s="7" t="s">
        <v>390</v>
      </c>
      <c r="C184" s="7">
        <v>7751002460</v>
      </c>
      <c r="D184" s="2">
        <v>4030000000</v>
      </c>
      <c r="E184" s="6" t="s">
        <v>939</v>
      </c>
      <c r="F184" s="7" t="str">
        <f>VLOOKUP(D184,'Периметр ГК_4_кв_ 2016'!D:F,3,0)</f>
        <v>Да</v>
      </c>
      <c r="G184" s="12"/>
    </row>
    <row r="185" spans="1:7" ht="13.5" customHeight="1" x14ac:dyDescent="0.25">
      <c r="A185" s="21">
        <v>184</v>
      </c>
      <c r="B185" s="7" t="s">
        <v>247</v>
      </c>
      <c r="C185" s="7">
        <v>6916013425</v>
      </c>
      <c r="D185" s="2">
        <v>2010620400</v>
      </c>
      <c r="E185" s="6" t="s">
        <v>248</v>
      </c>
      <c r="F185" s="7" t="str">
        <f>VLOOKUP(D185,'Периметр ГК_4_кв_ 2016'!D:F,3,0)</f>
        <v>Да</v>
      </c>
      <c r="G185" s="12"/>
    </row>
    <row r="186" spans="1:7" ht="13.5" customHeight="1" x14ac:dyDescent="0.25">
      <c r="A186" s="21">
        <v>185</v>
      </c>
      <c r="B186" s="7" t="s">
        <v>371</v>
      </c>
      <c r="C186" s="7">
        <v>7706804447</v>
      </c>
      <c r="D186" s="2">
        <v>6010000000</v>
      </c>
      <c r="E186" s="6" t="s">
        <v>940</v>
      </c>
      <c r="F186" s="7" t="str">
        <f>VLOOKUP(D186,'Периметр ГК_4_кв_ 2016'!D:F,3,0)</f>
        <v>Да</v>
      </c>
      <c r="G186" s="12"/>
    </row>
    <row r="187" spans="1:7" ht="13.5" customHeight="1" x14ac:dyDescent="0.25">
      <c r="A187" s="21">
        <v>186</v>
      </c>
      <c r="B187" s="7" t="s">
        <v>413</v>
      </c>
      <c r="C187" s="7">
        <v>6608004641</v>
      </c>
      <c r="D187" s="2">
        <v>1120000000</v>
      </c>
      <c r="E187" s="6" t="s">
        <v>941</v>
      </c>
      <c r="F187" s="7" t="str">
        <f>VLOOKUP(D187,'Периметр ГК_4_кв_ 2016'!D:F,3,0)</f>
        <v>Да</v>
      </c>
      <c r="G187" s="12"/>
    </row>
    <row r="188" spans="1:7" ht="13.5" customHeight="1" x14ac:dyDescent="0.25">
      <c r="A188" s="21">
        <v>187</v>
      </c>
      <c r="B188" s="7" t="s">
        <v>421</v>
      </c>
      <c r="C188" s="7">
        <v>7706801975</v>
      </c>
      <c r="D188" s="2">
        <v>3090000000</v>
      </c>
      <c r="E188" s="6" t="s">
        <v>942</v>
      </c>
      <c r="F188" s="7" t="str">
        <f>VLOOKUP(D188,'Периметр ГК_4_кв_ 2016'!D:F,3,0)</f>
        <v>Да</v>
      </c>
      <c r="G188" s="12"/>
    </row>
    <row r="189" spans="1:7" ht="13.5" customHeight="1" x14ac:dyDescent="0.25">
      <c r="A189" s="21">
        <v>188</v>
      </c>
      <c r="B189" s="7" t="s">
        <v>389</v>
      </c>
      <c r="C189" s="7">
        <v>4025442583</v>
      </c>
      <c r="D189" s="2">
        <v>4040000000</v>
      </c>
      <c r="E189" s="6" t="s">
        <v>943</v>
      </c>
      <c r="F189" s="7" t="str">
        <f>VLOOKUP(D189,'Периметр ГК_4_кв_ 2016'!D:F,3,0)</f>
        <v>Да</v>
      </c>
      <c r="G189" s="12"/>
    </row>
    <row r="190" spans="1:7" ht="13.5" customHeight="1" x14ac:dyDescent="0.2">
      <c r="A190" s="21">
        <v>189</v>
      </c>
      <c r="B190" s="7" t="s">
        <v>385</v>
      </c>
      <c r="C190" s="7">
        <v>7706638824</v>
      </c>
      <c r="D190" s="2">
        <v>2010040000</v>
      </c>
      <c r="E190" s="6" t="s">
        <v>944</v>
      </c>
      <c r="F190" s="95" t="s">
        <v>1154</v>
      </c>
      <c r="G190" s="12"/>
    </row>
    <row r="191" spans="1:7" ht="13.5" customHeight="1" x14ac:dyDescent="0.25">
      <c r="A191" s="21">
        <v>190</v>
      </c>
      <c r="B191" s="7" t="s">
        <v>403</v>
      </c>
      <c r="C191" s="7">
        <v>2901255495</v>
      </c>
      <c r="D191" s="2">
        <v>1140000000</v>
      </c>
      <c r="E191" s="6" t="s">
        <v>946</v>
      </c>
      <c r="F191" s="7" t="str">
        <f>VLOOKUP(D191,'Периметр ГК_4_кв_ 2016'!D:F,3,0)</f>
        <v>Да</v>
      </c>
      <c r="G191" s="12"/>
    </row>
    <row r="192" spans="1:7" ht="13.5" customHeight="1" x14ac:dyDescent="0.25">
      <c r="A192" s="21">
        <v>191</v>
      </c>
      <c r="B192" s="7" t="s">
        <v>402</v>
      </c>
      <c r="C192" s="7">
        <v>7724313681</v>
      </c>
      <c r="D192" s="2">
        <v>4100000000</v>
      </c>
      <c r="E192" s="6" t="s">
        <v>947</v>
      </c>
      <c r="F192" s="7" t="str">
        <f>VLOOKUP(D192,'Периметр ГК_4_кв_ 2016'!D:F,3,0)</f>
        <v>Да</v>
      </c>
      <c r="G192" s="12"/>
    </row>
    <row r="193" spans="1:7" ht="13.5" customHeight="1" x14ac:dyDescent="0.25">
      <c r="A193" s="21">
        <v>192</v>
      </c>
      <c r="B193" s="7" t="s">
        <v>396</v>
      </c>
      <c r="C193" s="7">
        <v>6630002336</v>
      </c>
      <c r="D193" s="2">
        <v>1050000000</v>
      </c>
      <c r="E193" s="6" t="s">
        <v>948</v>
      </c>
      <c r="F193" s="7" t="str">
        <f>VLOOKUP(D193,'Периметр ГК_4_кв_ 2016'!D:F,3,0)</f>
        <v>Да</v>
      </c>
      <c r="G193" s="12"/>
    </row>
    <row r="194" spans="1:7" ht="13.5" customHeight="1" x14ac:dyDescent="0.25">
      <c r="A194" s="21">
        <v>193</v>
      </c>
      <c r="B194" s="7" t="s">
        <v>787</v>
      </c>
      <c r="C194" s="7">
        <v>7709735135</v>
      </c>
      <c r="D194" s="2">
        <v>2010230912</v>
      </c>
      <c r="E194" s="6" t="s">
        <v>863</v>
      </c>
      <c r="F194" s="7" t="s">
        <v>1153</v>
      </c>
      <c r="G194" s="12"/>
    </row>
    <row r="195" spans="1:7" ht="13.5" customHeight="1" x14ac:dyDescent="0.25">
      <c r="A195" s="21">
        <v>194</v>
      </c>
      <c r="B195" s="7" t="s">
        <v>964</v>
      </c>
      <c r="C195" s="7">
        <v>6629020796</v>
      </c>
      <c r="D195" s="2">
        <v>2010241800</v>
      </c>
      <c r="E195" s="6" t="str">
        <f>[5]Список_компаний!$E$179</f>
        <v>ООО "Научно-производсвенное объединение"Центротех""</v>
      </c>
      <c r="F195" s="7" t="s">
        <v>5</v>
      </c>
      <c r="G195" s="12"/>
    </row>
  </sheetData>
  <autoFilter ref="A1:E110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0"/>
  <sheetViews>
    <sheetView topLeftCell="A170" workbookViewId="0">
      <selection activeCell="I199" sqref="I199"/>
    </sheetView>
  </sheetViews>
  <sheetFormatPr defaultRowHeight="15" x14ac:dyDescent="0.25"/>
  <sheetData>
    <row r="1" spans="1:39" x14ac:dyDescent="0.25">
      <c r="A1" s="221" t="s">
        <v>353</v>
      </c>
      <c r="B1" s="221"/>
      <c r="C1" s="221" t="s">
        <v>354</v>
      </c>
      <c r="D1" s="221" t="s">
        <v>967</v>
      </c>
      <c r="E1" s="221" t="s">
        <v>1300</v>
      </c>
      <c r="F1" s="221" t="s">
        <v>968</v>
      </c>
      <c r="G1" s="221" t="s">
        <v>969</v>
      </c>
      <c r="H1" s="221" t="s">
        <v>970</v>
      </c>
      <c r="I1" s="221" t="s">
        <v>971</v>
      </c>
      <c r="J1" s="221" t="s">
        <v>972</v>
      </c>
      <c r="K1" s="221" t="s">
        <v>973</v>
      </c>
      <c r="L1" s="221" t="s">
        <v>974</v>
      </c>
      <c r="M1" s="221" t="s">
        <v>975</v>
      </c>
      <c r="N1" s="221" t="s">
        <v>976</v>
      </c>
      <c r="O1" s="221" t="s">
        <v>977</v>
      </c>
      <c r="P1" s="221" t="s">
        <v>978</v>
      </c>
      <c r="Q1" s="221" t="s">
        <v>979</v>
      </c>
      <c r="R1" s="221" t="s">
        <v>980</v>
      </c>
      <c r="S1" s="221" t="s">
        <v>981</v>
      </c>
      <c r="T1" s="221" t="s">
        <v>982</v>
      </c>
      <c r="U1" s="221" t="s">
        <v>983</v>
      </c>
      <c r="V1" s="221" t="s">
        <v>984</v>
      </c>
      <c r="W1" s="221" t="s">
        <v>985</v>
      </c>
      <c r="X1" s="221" t="s">
        <v>986</v>
      </c>
      <c r="Y1" s="221" t="s">
        <v>987</v>
      </c>
      <c r="Z1" s="221" t="s">
        <v>988</v>
      </c>
      <c r="AA1" s="221" t="s">
        <v>989</v>
      </c>
      <c r="AB1" s="221" t="s">
        <v>990</v>
      </c>
      <c r="AC1" s="221" t="s">
        <v>991</v>
      </c>
      <c r="AD1" s="221" t="s">
        <v>992</v>
      </c>
      <c r="AE1" s="221" t="s">
        <v>993</v>
      </c>
      <c r="AF1" s="221" t="s">
        <v>994</v>
      </c>
      <c r="AG1" s="221" t="s">
        <v>995</v>
      </c>
      <c r="AH1" s="221" t="s">
        <v>996</v>
      </c>
      <c r="AI1" s="221" t="s">
        <v>997</v>
      </c>
      <c r="AJ1" s="221" t="s">
        <v>998</v>
      </c>
      <c r="AK1" s="221" t="s">
        <v>999</v>
      </c>
      <c r="AL1" s="221" t="s">
        <v>1000</v>
      </c>
      <c r="AM1" s="221" t="s">
        <v>1001</v>
      </c>
    </row>
    <row r="2" spans="1:39" x14ac:dyDescent="0.25">
      <c r="A2" s="222">
        <v>1</v>
      </c>
      <c r="B2" s="229">
        <v>2010230922</v>
      </c>
      <c r="C2" s="223" t="s">
        <v>382</v>
      </c>
      <c r="D2" s="223" t="s">
        <v>1002</v>
      </c>
      <c r="E2" s="223"/>
      <c r="F2" s="223" t="s">
        <v>1003</v>
      </c>
      <c r="G2" s="222">
        <v>0</v>
      </c>
      <c r="H2" s="223" t="s">
        <v>1004</v>
      </c>
      <c r="I2" s="223"/>
      <c r="J2" s="222">
        <v>0</v>
      </c>
      <c r="K2" s="222">
        <v>0</v>
      </c>
      <c r="L2" s="222">
        <v>0</v>
      </c>
      <c r="M2" s="224">
        <v>94.427099999999996</v>
      </c>
      <c r="N2" s="224">
        <v>94.449100000000001</v>
      </c>
      <c r="O2" s="222">
        <v>0</v>
      </c>
      <c r="P2" s="222">
        <v>0</v>
      </c>
      <c r="Q2" s="222">
        <v>0</v>
      </c>
      <c r="R2" s="222">
        <v>0</v>
      </c>
      <c r="S2" s="222">
        <v>0</v>
      </c>
      <c r="T2" s="222">
        <v>0</v>
      </c>
      <c r="U2" s="222">
        <v>0</v>
      </c>
      <c r="V2" s="222">
        <v>0</v>
      </c>
      <c r="W2" s="222">
        <v>0</v>
      </c>
      <c r="X2" s="222">
        <v>0</v>
      </c>
      <c r="Y2" s="222">
        <v>0</v>
      </c>
      <c r="Z2" s="222">
        <v>0</v>
      </c>
      <c r="AA2" s="222">
        <v>0</v>
      </c>
      <c r="AB2" s="223"/>
      <c r="AC2" s="223"/>
      <c r="AD2" s="223"/>
      <c r="AE2" s="223"/>
      <c r="AF2" s="223" t="s">
        <v>1002</v>
      </c>
      <c r="AG2" s="223" t="s">
        <v>1004</v>
      </c>
      <c r="AH2" s="223"/>
      <c r="AI2" s="223"/>
      <c r="AJ2" s="223"/>
      <c r="AK2" s="223"/>
      <c r="AL2" s="225">
        <v>76.459999999999994</v>
      </c>
      <c r="AM2" s="222">
        <v>0</v>
      </c>
    </row>
    <row r="3" spans="1:39" x14ac:dyDescent="0.25">
      <c r="A3" s="222">
        <v>2</v>
      </c>
      <c r="B3" s="229">
        <v>2010230948</v>
      </c>
      <c r="C3" s="223" t="s">
        <v>22</v>
      </c>
      <c r="D3" s="223" t="s">
        <v>1031</v>
      </c>
      <c r="E3" s="223"/>
      <c r="F3" s="223" t="s">
        <v>1005</v>
      </c>
      <c r="G3" s="222">
        <v>0</v>
      </c>
      <c r="H3" s="223" t="s">
        <v>1004</v>
      </c>
      <c r="I3" s="223"/>
      <c r="J3" s="222">
        <v>0</v>
      </c>
      <c r="K3" s="222">
        <v>0</v>
      </c>
      <c r="L3" s="222">
        <v>0</v>
      </c>
      <c r="M3" s="224">
        <v>47.213700000000003</v>
      </c>
      <c r="N3" s="224">
        <v>47.224699999999999</v>
      </c>
      <c r="O3" s="224">
        <v>1.0999999999999999E-2</v>
      </c>
      <c r="P3" s="222">
        <v>0</v>
      </c>
      <c r="Q3" s="222">
        <v>0</v>
      </c>
      <c r="R3" s="222">
        <v>0</v>
      </c>
      <c r="S3" s="222">
        <v>0</v>
      </c>
      <c r="T3" s="222">
        <v>0</v>
      </c>
      <c r="U3" s="222">
        <v>0</v>
      </c>
      <c r="V3" s="222">
        <v>0</v>
      </c>
      <c r="W3" s="222">
        <v>0</v>
      </c>
      <c r="X3" s="222">
        <v>0</v>
      </c>
      <c r="Y3" s="222">
        <v>0</v>
      </c>
      <c r="Z3" s="222">
        <v>0</v>
      </c>
      <c r="AA3" s="222">
        <v>0</v>
      </c>
      <c r="AB3" s="223"/>
      <c r="AC3" s="223"/>
      <c r="AD3" s="223"/>
      <c r="AE3" s="223"/>
      <c r="AF3" s="223" t="s">
        <v>1031</v>
      </c>
      <c r="AG3" s="223" t="s">
        <v>1004</v>
      </c>
      <c r="AH3" s="223"/>
      <c r="AI3" s="223"/>
      <c r="AJ3" s="223"/>
      <c r="AK3" s="223"/>
      <c r="AL3" s="225">
        <v>50</v>
      </c>
      <c r="AM3" s="222">
        <v>0</v>
      </c>
    </row>
    <row r="4" spans="1:39" x14ac:dyDescent="0.25">
      <c r="A4" s="222">
        <v>3</v>
      </c>
      <c r="B4" s="229">
        <v>2010820100</v>
      </c>
      <c r="C4" s="223" t="s">
        <v>782</v>
      </c>
      <c r="D4" s="223" t="s">
        <v>1002</v>
      </c>
      <c r="E4" s="223"/>
      <c r="F4" s="223" t="s">
        <v>1006</v>
      </c>
      <c r="G4" s="222">
        <v>0</v>
      </c>
      <c r="H4" s="223" t="s">
        <v>1004</v>
      </c>
      <c r="I4" s="223"/>
      <c r="J4" s="222">
        <v>0</v>
      </c>
      <c r="K4" s="222">
        <v>0</v>
      </c>
      <c r="L4" s="222">
        <v>0</v>
      </c>
      <c r="M4" s="224">
        <v>94.427099999999996</v>
      </c>
      <c r="N4" s="224">
        <v>94.449100000000001</v>
      </c>
      <c r="O4" s="224">
        <v>2.1999999999999999E-2</v>
      </c>
      <c r="P4" s="222">
        <v>0</v>
      </c>
      <c r="Q4" s="222">
        <v>0</v>
      </c>
      <c r="R4" s="222">
        <v>0</v>
      </c>
      <c r="S4" s="222">
        <v>0</v>
      </c>
      <c r="T4" s="222">
        <v>0</v>
      </c>
      <c r="U4" s="222">
        <v>0</v>
      </c>
      <c r="V4" s="222">
        <v>0</v>
      </c>
      <c r="W4" s="222">
        <v>0</v>
      </c>
      <c r="X4" s="222">
        <v>0</v>
      </c>
      <c r="Y4" s="222">
        <v>0</v>
      </c>
      <c r="Z4" s="222">
        <v>0</v>
      </c>
      <c r="AA4" s="222">
        <v>0</v>
      </c>
      <c r="AB4" s="223"/>
      <c r="AC4" s="223"/>
      <c r="AD4" s="223"/>
      <c r="AE4" s="223"/>
      <c r="AF4" s="223" t="s">
        <v>1002</v>
      </c>
      <c r="AG4" s="223" t="s">
        <v>1004</v>
      </c>
      <c r="AH4" s="223"/>
      <c r="AI4" s="223"/>
      <c r="AJ4" s="223"/>
      <c r="AK4" s="223"/>
      <c r="AL4" s="225">
        <v>100</v>
      </c>
      <c r="AM4" s="222">
        <v>0</v>
      </c>
    </row>
    <row r="5" spans="1:39" x14ac:dyDescent="0.25">
      <c r="A5" s="222">
        <v>4</v>
      </c>
      <c r="B5" s="229">
        <v>2010241200</v>
      </c>
      <c r="C5" s="223" t="s">
        <v>9</v>
      </c>
      <c r="D5" s="223" t="s">
        <v>1002</v>
      </c>
      <c r="E5" s="223"/>
      <c r="F5" s="223" t="s">
        <v>1007</v>
      </c>
      <c r="G5" s="222">
        <v>0</v>
      </c>
      <c r="H5" s="223" t="s">
        <v>1004</v>
      </c>
      <c r="I5" s="223"/>
      <c r="J5" s="222">
        <v>0</v>
      </c>
      <c r="K5" s="222">
        <v>0</v>
      </c>
      <c r="L5" s="222">
        <v>0</v>
      </c>
      <c r="M5" s="224">
        <v>94.427099999999996</v>
      </c>
      <c r="N5" s="222">
        <v>0</v>
      </c>
      <c r="O5" s="222">
        <v>0</v>
      </c>
      <c r="P5" s="222">
        <v>0</v>
      </c>
      <c r="Q5" s="222">
        <v>0</v>
      </c>
      <c r="R5" s="222">
        <v>0</v>
      </c>
      <c r="S5" s="222">
        <v>0</v>
      </c>
      <c r="T5" s="222">
        <v>0</v>
      </c>
      <c r="U5" s="222">
        <v>0</v>
      </c>
      <c r="V5" s="222">
        <v>0</v>
      </c>
      <c r="W5" s="222">
        <v>0</v>
      </c>
      <c r="X5" s="222">
        <v>0</v>
      </c>
      <c r="Y5" s="222">
        <v>0</v>
      </c>
      <c r="Z5" s="222">
        <v>0</v>
      </c>
      <c r="AA5" s="222">
        <v>0</v>
      </c>
      <c r="AB5" s="223"/>
      <c r="AC5" s="223"/>
      <c r="AD5" s="223"/>
      <c r="AE5" s="223"/>
      <c r="AF5" s="223" t="s">
        <v>1002</v>
      </c>
      <c r="AG5" s="223" t="s">
        <v>1004</v>
      </c>
      <c r="AH5" s="223"/>
      <c r="AI5" s="223"/>
      <c r="AJ5" s="223"/>
      <c r="AK5" s="223"/>
      <c r="AL5" s="225">
        <v>100</v>
      </c>
      <c r="AM5" s="222">
        <v>0</v>
      </c>
    </row>
    <row r="6" spans="1:39" x14ac:dyDescent="0.25">
      <c r="A6" s="222">
        <v>5</v>
      </c>
      <c r="B6" s="229">
        <v>2010241000</v>
      </c>
      <c r="C6" s="223" t="s">
        <v>367</v>
      </c>
      <c r="D6" s="223" t="s">
        <v>1002</v>
      </c>
      <c r="E6" s="223"/>
      <c r="F6" s="223" t="s">
        <v>1008</v>
      </c>
      <c r="G6" s="222">
        <v>0</v>
      </c>
      <c r="H6" s="223" t="s">
        <v>1004</v>
      </c>
      <c r="I6" s="223"/>
      <c r="J6" s="222">
        <v>0</v>
      </c>
      <c r="K6" s="222">
        <v>0</v>
      </c>
      <c r="L6" s="222">
        <v>0</v>
      </c>
      <c r="M6" s="224">
        <v>94.427099999999996</v>
      </c>
      <c r="N6" s="224">
        <v>94.449100000000001</v>
      </c>
      <c r="O6" s="224">
        <v>2.1999999999999999E-2</v>
      </c>
      <c r="P6" s="222">
        <v>0</v>
      </c>
      <c r="Q6" s="222">
        <v>0</v>
      </c>
      <c r="R6" s="222">
        <v>0</v>
      </c>
      <c r="S6" s="222">
        <v>0</v>
      </c>
      <c r="T6" s="222">
        <v>0</v>
      </c>
      <c r="U6" s="222">
        <v>0</v>
      </c>
      <c r="V6" s="222">
        <v>0</v>
      </c>
      <c r="W6" s="222">
        <v>0</v>
      </c>
      <c r="X6" s="222">
        <v>0</v>
      </c>
      <c r="Y6" s="222">
        <v>0</v>
      </c>
      <c r="Z6" s="222">
        <v>0</v>
      </c>
      <c r="AA6" s="222">
        <v>0</v>
      </c>
      <c r="AB6" s="223"/>
      <c r="AC6" s="223"/>
      <c r="AD6" s="223"/>
      <c r="AE6" s="223"/>
      <c r="AF6" s="223" t="s">
        <v>1002</v>
      </c>
      <c r="AG6" s="223" t="s">
        <v>1004</v>
      </c>
      <c r="AH6" s="223"/>
      <c r="AI6" s="223"/>
      <c r="AJ6" s="223"/>
      <c r="AK6" s="223"/>
      <c r="AL6" s="225">
        <v>100</v>
      </c>
      <c r="AM6" s="222">
        <v>0</v>
      </c>
    </row>
    <row r="7" spans="1:39" x14ac:dyDescent="0.25">
      <c r="A7" s="222">
        <v>6</v>
      </c>
      <c r="B7" s="229">
        <v>2010240310</v>
      </c>
      <c r="C7" s="223" t="s">
        <v>213</v>
      </c>
      <c r="D7" s="223" t="s">
        <v>1002</v>
      </c>
      <c r="E7" s="223"/>
      <c r="F7" s="223" t="s">
        <v>1009</v>
      </c>
      <c r="G7" s="222">
        <v>0</v>
      </c>
      <c r="H7" s="223" t="s">
        <v>1004</v>
      </c>
      <c r="I7" s="223"/>
      <c r="J7" s="222">
        <v>0</v>
      </c>
      <c r="K7" s="222">
        <v>0</v>
      </c>
      <c r="L7" s="222">
        <v>0</v>
      </c>
      <c r="M7" s="224">
        <v>94.427099999999996</v>
      </c>
      <c r="N7" s="224">
        <v>94.449100000000001</v>
      </c>
      <c r="O7" s="224">
        <v>2.1999999999999999E-2</v>
      </c>
      <c r="P7" s="222">
        <v>0</v>
      </c>
      <c r="Q7" s="222">
        <v>0</v>
      </c>
      <c r="R7" s="222">
        <v>0</v>
      </c>
      <c r="S7" s="222">
        <v>0</v>
      </c>
      <c r="T7" s="222">
        <v>0</v>
      </c>
      <c r="U7" s="222">
        <v>0</v>
      </c>
      <c r="V7" s="222">
        <v>0</v>
      </c>
      <c r="W7" s="222">
        <v>0</v>
      </c>
      <c r="X7" s="222">
        <v>0</v>
      </c>
      <c r="Y7" s="222">
        <v>0</v>
      </c>
      <c r="Z7" s="222">
        <v>0</v>
      </c>
      <c r="AA7" s="222">
        <v>0</v>
      </c>
      <c r="AB7" s="223"/>
      <c r="AC7" s="223"/>
      <c r="AD7" s="223"/>
      <c r="AE7" s="223"/>
      <c r="AF7" s="223" t="s">
        <v>1002</v>
      </c>
      <c r="AG7" s="223" t="s">
        <v>1004</v>
      </c>
      <c r="AH7" s="223"/>
      <c r="AI7" s="223"/>
      <c r="AJ7" s="223"/>
      <c r="AK7" s="223"/>
      <c r="AL7" s="225">
        <v>100</v>
      </c>
      <c r="AM7" s="222">
        <v>0</v>
      </c>
    </row>
    <row r="8" spans="1:39" x14ac:dyDescent="0.25">
      <c r="A8" s="222">
        <v>7</v>
      </c>
      <c r="B8" s="229">
        <v>2010021600</v>
      </c>
      <c r="C8" s="223" t="s">
        <v>12</v>
      </c>
      <c r="D8" s="223" t="s">
        <v>1002</v>
      </c>
      <c r="E8" s="223"/>
      <c r="F8" s="223" t="s">
        <v>1010</v>
      </c>
      <c r="G8" s="222">
        <v>0</v>
      </c>
      <c r="H8" s="223" t="s">
        <v>1004</v>
      </c>
      <c r="I8" s="223"/>
      <c r="J8" s="222">
        <v>0</v>
      </c>
      <c r="K8" s="222">
        <v>0</v>
      </c>
      <c r="L8" s="222">
        <v>0</v>
      </c>
      <c r="M8" s="224">
        <v>94.487399999999994</v>
      </c>
      <c r="N8" s="224">
        <v>94.510499999999993</v>
      </c>
      <c r="O8" s="222">
        <v>0</v>
      </c>
      <c r="P8" s="222">
        <v>0</v>
      </c>
      <c r="Q8" s="222">
        <v>0</v>
      </c>
      <c r="R8" s="222">
        <v>0</v>
      </c>
      <c r="S8" s="222">
        <v>0</v>
      </c>
      <c r="T8" s="222">
        <v>0</v>
      </c>
      <c r="U8" s="222">
        <v>0</v>
      </c>
      <c r="V8" s="222">
        <v>0</v>
      </c>
      <c r="W8" s="222">
        <v>0</v>
      </c>
      <c r="X8" s="222">
        <v>0</v>
      </c>
      <c r="Y8" s="222">
        <v>0</v>
      </c>
      <c r="Z8" s="222">
        <v>0</v>
      </c>
      <c r="AA8" s="222">
        <v>0</v>
      </c>
      <c r="AB8" s="223"/>
      <c r="AC8" s="223"/>
      <c r="AD8" s="223"/>
      <c r="AE8" s="223"/>
      <c r="AF8" s="223" t="s">
        <v>1002</v>
      </c>
      <c r="AG8" s="223" t="s">
        <v>1004</v>
      </c>
      <c r="AH8" s="223"/>
      <c r="AI8" s="223"/>
      <c r="AJ8" s="223"/>
      <c r="AK8" s="223"/>
      <c r="AL8" s="225">
        <v>86.09</v>
      </c>
      <c r="AM8" s="222">
        <v>0</v>
      </c>
    </row>
    <row r="9" spans="1:39" x14ac:dyDescent="0.25">
      <c r="A9" s="222">
        <v>8</v>
      </c>
      <c r="B9" s="229">
        <v>2010450107</v>
      </c>
      <c r="C9" s="223" t="s">
        <v>378</v>
      </c>
      <c r="D9" s="223" t="s">
        <v>1002</v>
      </c>
      <c r="E9" s="223"/>
      <c r="F9" s="223" t="s">
        <v>1530</v>
      </c>
      <c r="G9" s="222">
        <v>0</v>
      </c>
      <c r="H9" s="223" t="s">
        <v>1004</v>
      </c>
      <c r="I9" s="223"/>
      <c r="J9" s="222">
        <v>0</v>
      </c>
      <c r="K9" s="222">
        <v>0</v>
      </c>
      <c r="L9" s="222">
        <v>0</v>
      </c>
      <c r="M9" s="224">
        <v>100</v>
      </c>
      <c r="N9" s="224">
        <v>100</v>
      </c>
      <c r="O9" s="222">
        <v>0</v>
      </c>
      <c r="P9" s="222">
        <v>0</v>
      </c>
      <c r="Q9" s="222">
        <v>0</v>
      </c>
      <c r="R9" s="222">
        <v>0</v>
      </c>
      <c r="S9" s="222">
        <v>0</v>
      </c>
      <c r="T9" s="222">
        <v>0</v>
      </c>
      <c r="U9" s="222">
        <v>0</v>
      </c>
      <c r="V9" s="222">
        <v>0</v>
      </c>
      <c r="W9" s="222">
        <v>0</v>
      </c>
      <c r="X9" s="222">
        <v>0</v>
      </c>
      <c r="Y9" s="222">
        <v>0</v>
      </c>
      <c r="Z9" s="222">
        <v>0</v>
      </c>
      <c r="AA9" s="222">
        <v>0</v>
      </c>
      <c r="AB9" s="223"/>
      <c r="AC9" s="223"/>
      <c r="AD9" s="223"/>
      <c r="AE9" s="223"/>
      <c r="AF9" s="223" t="s">
        <v>1002</v>
      </c>
      <c r="AG9" s="223" t="s">
        <v>1004</v>
      </c>
      <c r="AH9" s="223"/>
      <c r="AI9" s="223"/>
      <c r="AJ9" s="223"/>
      <c r="AK9" s="223"/>
      <c r="AL9" s="225">
        <v>100</v>
      </c>
      <c r="AM9" s="222">
        <v>0</v>
      </c>
    </row>
    <row r="10" spans="1:39" x14ac:dyDescent="0.25">
      <c r="A10" s="222">
        <v>9</v>
      </c>
      <c r="B10" s="229">
        <v>2010450112</v>
      </c>
      <c r="C10" s="223" t="s">
        <v>426</v>
      </c>
      <c r="D10" s="223" t="s">
        <v>1002</v>
      </c>
      <c r="E10" s="223"/>
      <c r="F10" s="223" t="s">
        <v>1531</v>
      </c>
      <c r="G10" s="222">
        <v>0</v>
      </c>
      <c r="H10" s="223" t="s">
        <v>1004</v>
      </c>
      <c r="I10" s="223"/>
      <c r="J10" s="222">
        <v>0</v>
      </c>
      <c r="K10" s="222">
        <v>0</v>
      </c>
      <c r="L10" s="222">
        <v>0</v>
      </c>
      <c r="M10" s="224">
        <v>100</v>
      </c>
      <c r="N10" s="224">
        <v>100</v>
      </c>
      <c r="O10" s="222">
        <v>0</v>
      </c>
      <c r="P10" s="222">
        <v>0</v>
      </c>
      <c r="Q10" s="222">
        <v>0</v>
      </c>
      <c r="R10" s="222">
        <v>0</v>
      </c>
      <c r="S10" s="222">
        <v>0</v>
      </c>
      <c r="T10" s="222">
        <v>0</v>
      </c>
      <c r="U10" s="222">
        <v>0</v>
      </c>
      <c r="V10" s="222">
        <v>0</v>
      </c>
      <c r="W10" s="222">
        <v>0</v>
      </c>
      <c r="X10" s="222">
        <v>0</v>
      </c>
      <c r="Y10" s="222">
        <v>0</v>
      </c>
      <c r="Z10" s="222">
        <v>0</v>
      </c>
      <c r="AA10" s="222">
        <v>0</v>
      </c>
      <c r="AB10" s="223"/>
      <c r="AC10" s="223"/>
      <c r="AD10" s="223"/>
      <c r="AE10" s="223"/>
      <c r="AF10" s="223" t="s">
        <v>1002</v>
      </c>
      <c r="AG10" s="223" t="s">
        <v>1004</v>
      </c>
      <c r="AH10" s="223"/>
      <c r="AI10" s="223"/>
      <c r="AJ10" s="223"/>
      <c r="AK10" s="223"/>
      <c r="AL10" s="225">
        <v>100</v>
      </c>
      <c r="AM10" s="222">
        <v>0</v>
      </c>
    </row>
    <row r="11" spans="1:39" x14ac:dyDescent="0.25">
      <c r="A11" s="222">
        <v>10</v>
      </c>
      <c r="B11" s="229">
        <v>2010932000</v>
      </c>
      <c r="C11" s="223" t="s">
        <v>784</v>
      </c>
      <c r="D11" s="223" t="s">
        <v>1002</v>
      </c>
      <c r="E11" s="223"/>
      <c r="F11" s="223" t="s">
        <v>1011</v>
      </c>
      <c r="G11" s="222">
        <v>0</v>
      </c>
      <c r="H11" s="223" t="s">
        <v>1004</v>
      </c>
      <c r="I11" s="223"/>
      <c r="J11" s="222">
        <v>0</v>
      </c>
      <c r="K11" s="222">
        <v>0</v>
      </c>
      <c r="L11" s="222">
        <v>0</v>
      </c>
      <c r="M11" s="224">
        <v>96.739000000000004</v>
      </c>
      <c r="N11" s="224">
        <v>96.684100000000001</v>
      </c>
      <c r="O11" s="224">
        <v>-5.4899999999999997E-2</v>
      </c>
      <c r="P11" s="222">
        <v>0</v>
      </c>
      <c r="Q11" s="222">
        <v>0</v>
      </c>
      <c r="R11" s="222">
        <v>0</v>
      </c>
      <c r="S11" s="222">
        <v>0</v>
      </c>
      <c r="T11" s="222">
        <v>0</v>
      </c>
      <c r="U11" s="222">
        <v>0</v>
      </c>
      <c r="V11" s="222">
        <v>0</v>
      </c>
      <c r="W11" s="222">
        <v>0</v>
      </c>
      <c r="X11" s="222">
        <v>0</v>
      </c>
      <c r="Y11" s="222">
        <v>0</v>
      </c>
      <c r="Z11" s="222">
        <v>0</v>
      </c>
      <c r="AA11" s="222">
        <v>0</v>
      </c>
      <c r="AB11" s="223"/>
      <c r="AC11" s="223"/>
      <c r="AD11" s="223"/>
      <c r="AE11" s="223"/>
      <c r="AF11" s="223" t="s">
        <v>1002</v>
      </c>
      <c r="AG11" s="223" t="s">
        <v>1004</v>
      </c>
      <c r="AH11" s="223"/>
      <c r="AI11" s="223"/>
      <c r="AJ11" s="223"/>
      <c r="AK11" s="223"/>
      <c r="AL11" s="225">
        <v>100</v>
      </c>
      <c r="AM11" s="222">
        <v>0</v>
      </c>
    </row>
    <row r="12" spans="1:39" x14ac:dyDescent="0.25">
      <c r="A12" s="222">
        <v>11</v>
      </c>
      <c r="B12" s="229">
        <v>2010931000</v>
      </c>
      <c r="C12" s="223" t="s">
        <v>364</v>
      </c>
      <c r="D12" s="223" t="s">
        <v>1002</v>
      </c>
      <c r="E12" s="223"/>
      <c r="F12" s="223" t="s">
        <v>1012</v>
      </c>
      <c r="G12" s="222">
        <v>0</v>
      </c>
      <c r="H12" s="223" t="s">
        <v>1004</v>
      </c>
      <c r="I12" s="223"/>
      <c r="J12" s="222">
        <v>0</v>
      </c>
      <c r="K12" s="222">
        <v>0</v>
      </c>
      <c r="L12" s="222">
        <v>0</v>
      </c>
      <c r="M12" s="224">
        <v>96.739000000000004</v>
      </c>
      <c r="N12" s="224">
        <v>96.684100000000001</v>
      </c>
      <c r="O12" s="224">
        <v>-5.4899999999999997E-2</v>
      </c>
      <c r="P12" s="222">
        <v>0</v>
      </c>
      <c r="Q12" s="222">
        <v>0</v>
      </c>
      <c r="R12" s="222">
        <v>0</v>
      </c>
      <c r="S12" s="222">
        <v>0</v>
      </c>
      <c r="T12" s="222">
        <v>0</v>
      </c>
      <c r="U12" s="222">
        <v>0</v>
      </c>
      <c r="V12" s="222">
        <v>0</v>
      </c>
      <c r="W12" s="222">
        <v>0</v>
      </c>
      <c r="X12" s="222">
        <v>0</v>
      </c>
      <c r="Y12" s="222">
        <v>0</v>
      </c>
      <c r="Z12" s="222">
        <v>0</v>
      </c>
      <c r="AA12" s="222">
        <v>0</v>
      </c>
      <c r="AB12" s="223"/>
      <c r="AC12" s="223"/>
      <c r="AD12" s="223"/>
      <c r="AE12" s="223"/>
      <c r="AF12" s="223" t="s">
        <v>1002</v>
      </c>
      <c r="AG12" s="223" t="s">
        <v>1004</v>
      </c>
      <c r="AH12" s="223"/>
      <c r="AI12" s="223"/>
      <c r="AJ12" s="223"/>
      <c r="AK12" s="223"/>
      <c r="AL12" s="225">
        <v>100</v>
      </c>
      <c r="AM12" s="222">
        <v>0</v>
      </c>
    </row>
    <row r="13" spans="1:39" x14ac:dyDescent="0.25">
      <c r="A13" s="222">
        <v>12</v>
      </c>
      <c r="B13" s="229">
        <v>2010930000</v>
      </c>
      <c r="C13" s="223" t="s">
        <v>479</v>
      </c>
      <c r="D13" s="223" t="s">
        <v>1002</v>
      </c>
      <c r="E13" s="223"/>
      <c r="F13" s="223" t="s">
        <v>1013</v>
      </c>
      <c r="G13" s="222">
        <v>0</v>
      </c>
      <c r="H13" s="223" t="s">
        <v>1004</v>
      </c>
      <c r="I13" s="223"/>
      <c r="J13" s="222">
        <v>0</v>
      </c>
      <c r="K13" s="222">
        <v>0</v>
      </c>
      <c r="L13" s="222">
        <v>0</v>
      </c>
      <c r="M13" s="224">
        <v>96.739000000000004</v>
      </c>
      <c r="N13" s="224">
        <v>96.684100000000001</v>
      </c>
      <c r="O13" s="224">
        <v>-5.4899999999999997E-2</v>
      </c>
      <c r="P13" s="222">
        <v>0</v>
      </c>
      <c r="Q13" s="222">
        <v>0</v>
      </c>
      <c r="R13" s="222">
        <v>0</v>
      </c>
      <c r="S13" s="222">
        <v>0</v>
      </c>
      <c r="T13" s="222">
        <v>0</v>
      </c>
      <c r="U13" s="222">
        <v>0</v>
      </c>
      <c r="V13" s="222">
        <v>0</v>
      </c>
      <c r="W13" s="222">
        <v>0</v>
      </c>
      <c r="X13" s="222">
        <v>0</v>
      </c>
      <c r="Y13" s="222">
        <v>0</v>
      </c>
      <c r="Z13" s="222">
        <v>0</v>
      </c>
      <c r="AA13" s="222">
        <v>0</v>
      </c>
      <c r="AB13" s="223"/>
      <c r="AC13" s="223"/>
      <c r="AD13" s="223"/>
      <c r="AE13" s="223"/>
      <c r="AF13" s="223" t="s">
        <v>1002</v>
      </c>
      <c r="AG13" s="223" t="s">
        <v>1004</v>
      </c>
      <c r="AH13" s="223"/>
      <c r="AI13" s="223"/>
      <c r="AJ13" s="223"/>
      <c r="AK13" s="223"/>
      <c r="AL13" s="225">
        <v>100</v>
      </c>
      <c r="AM13" s="222">
        <v>0</v>
      </c>
    </row>
    <row r="14" spans="1:39" x14ac:dyDescent="0.25">
      <c r="A14" s="222">
        <v>13</v>
      </c>
      <c r="B14" s="229">
        <v>2010940000</v>
      </c>
      <c r="C14" s="223" t="s">
        <v>18</v>
      </c>
      <c r="D14" s="223" t="s">
        <v>1002</v>
      </c>
      <c r="E14" s="223"/>
      <c r="F14" s="223" t="s">
        <v>1014</v>
      </c>
      <c r="G14" s="222">
        <v>0</v>
      </c>
      <c r="H14" s="223" t="s">
        <v>1004</v>
      </c>
      <c r="I14" s="223"/>
      <c r="J14" s="222">
        <v>0</v>
      </c>
      <c r="K14" s="222">
        <v>0</v>
      </c>
      <c r="L14" s="222">
        <v>0</v>
      </c>
      <c r="M14" s="224">
        <v>94.427099999999996</v>
      </c>
      <c r="N14" s="224">
        <v>94.449100000000001</v>
      </c>
      <c r="O14" s="224">
        <v>2.1999999999999999E-2</v>
      </c>
      <c r="P14" s="222">
        <v>0</v>
      </c>
      <c r="Q14" s="222">
        <v>0</v>
      </c>
      <c r="R14" s="222">
        <v>0</v>
      </c>
      <c r="S14" s="222">
        <v>0</v>
      </c>
      <c r="T14" s="222">
        <v>0</v>
      </c>
      <c r="U14" s="222">
        <v>0</v>
      </c>
      <c r="V14" s="222">
        <v>0</v>
      </c>
      <c r="W14" s="222">
        <v>0</v>
      </c>
      <c r="X14" s="222">
        <v>0</v>
      </c>
      <c r="Y14" s="222">
        <v>0</v>
      </c>
      <c r="Z14" s="222">
        <v>0</v>
      </c>
      <c r="AA14" s="222">
        <v>0</v>
      </c>
      <c r="AB14" s="223"/>
      <c r="AC14" s="223"/>
      <c r="AD14" s="223"/>
      <c r="AE14" s="223"/>
      <c r="AF14" s="223" t="s">
        <v>1002</v>
      </c>
      <c r="AG14" s="223" t="s">
        <v>1004</v>
      </c>
      <c r="AH14" s="223"/>
      <c r="AI14" s="223"/>
      <c r="AJ14" s="223"/>
      <c r="AK14" s="223"/>
      <c r="AL14" s="225">
        <v>100</v>
      </c>
      <c r="AM14" s="222">
        <v>0</v>
      </c>
    </row>
    <row r="15" spans="1:39" x14ac:dyDescent="0.25">
      <c r="A15" s="222">
        <v>14</v>
      </c>
      <c r="B15" s="229">
        <v>2010242500</v>
      </c>
      <c r="C15" s="223" t="s">
        <v>739</v>
      </c>
      <c r="D15" s="223" t="s">
        <v>1002</v>
      </c>
      <c r="E15" s="223"/>
      <c r="F15" s="223" t="s">
        <v>1015</v>
      </c>
      <c r="G15" s="222">
        <v>0</v>
      </c>
      <c r="H15" s="223" t="s">
        <v>1004</v>
      </c>
      <c r="I15" s="223"/>
      <c r="J15" s="222">
        <v>0</v>
      </c>
      <c r="K15" s="222">
        <v>0</v>
      </c>
      <c r="L15" s="222">
        <v>0</v>
      </c>
      <c r="M15" s="224">
        <v>94.427099999999996</v>
      </c>
      <c r="N15" s="224">
        <v>94.449100000000001</v>
      </c>
      <c r="O15" s="224">
        <v>2.1999999999999999E-2</v>
      </c>
      <c r="P15" s="222">
        <v>0</v>
      </c>
      <c r="Q15" s="222">
        <v>0</v>
      </c>
      <c r="R15" s="222">
        <v>0</v>
      </c>
      <c r="S15" s="222">
        <v>0</v>
      </c>
      <c r="T15" s="222">
        <v>0</v>
      </c>
      <c r="U15" s="222">
        <v>0</v>
      </c>
      <c r="V15" s="222">
        <v>0</v>
      </c>
      <c r="W15" s="222">
        <v>0</v>
      </c>
      <c r="X15" s="222">
        <v>0</v>
      </c>
      <c r="Y15" s="222">
        <v>0</v>
      </c>
      <c r="Z15" s="222">
        <v>0</v>
      </c>
      <c r="AA15" s="222">
        <v>0</v>
      </c>
      <c r="AB15" s="223"/>
      <c r="AC15" s="223"/>
      <c r="AD15" s="223"/>
      <c r="AE15" s="223"/>
      <c r="AF15" s="223" t="s">
        <v>1002</v>
      </c>
      <c r="AG15" s="223" t="s">
        <v>1004</v>
      </c>
      <c r="AH15" s="223"/>
      <c r="AI15" s="223"/>
      <c r="AJ15" s="223"/>
      <c r="AK15" s="223"/>
      <c r="AL15" s="225">
        <v>100</v>
      </c>
      <c r="AM15" s="222">
        <v>0</v>
      </c>
    </row>
    <row r="16" spans="1:39" x14ac:dyDescent="0.25">
      <c r="A16" s="222">
        <v>15</v>
      </c>
      <c r="B16" s="229">
        <v>2010242400</v>
      </c>
      <c r="C16" s="223" t="s">
        <v>465</v>
      </c>
      <c r="D16" s="223" t="s">
        <v>1002</v>
      </c>
      <c r="E16" s="223"/>
      <c r="F16" s="223" t="s">
        <v>1016</v>
      </c>
      <c r="G16" s="222">
        <v>0</v>
      </c>
      <c r="H16" s="223" t="s">
        <v>1004</v>
      </c>
      <c r="I16" s="223"/>
      <c r="J16" s="222">
        <v>0</v>
      </c>
      <c r="K16" s="222">
        <v>0</v>
      </c>
      <c r="L16" s="222">
        <v>0</v>
      </c>
      <c r="M16" s="224">
        <v>94.427099999999996</v>
      </c>
      <c r="N16" s="224">
        <v>94.449100000000001</v>
      </c>
      <c r="O16" s="224">
        <v>2.1999999999999999E-2</v>
      </c>
      <c r="P16" s="222">
        <v>0</v>
      </c>
      <c r="Q16" s="222">
        <v>0</v>
      </c>
      <c r="R16" s="222">
        <v>0</v>
      </c>
      <c r="S16" s="222">
        <v>0</v>
      </c>
      <c r="T16" s="222">
        <v>0</v>
      </c>
      <c r="U16" s="222">
        <v>0</v>
      </c>
      <c r="V16" s="222">
        <v>0</v>
      </c>
      <c r="W16" s="222">
        <v>0</v>
      </c>
      <c r="X16" s="222">
        <v>0</v>
      </c>
      <c r="Y16" s="222">
        <v>0</v>
      </c>
      <c r="Z16" s="222">
        <v>0</v>
      </c>
      <c r="AA16" s="222">
        <v>0</v>
      </c>
      <c r="AB16" s="223"/>
      <c r="AC16" s="223"/>
      <c r="AD16" s="223"/>
      <c r="AE16" s="223"/>
      <c r="AF16" s="223" t="s">
        <v>1002</v>
      </c>
      <c r="AG16" s="223" t="s">
        <v>1004</v>
      </c>
      <c r="AH16" s="223"/>
      <c r="AI16" s="223"/>
      <c r="AJ16" s="223"/>
      <c r="AK16" s="223"/>
      <c r="AL16" s="225">
        <v>100</v>
      </c>
      <c r="AM16" s="222">
        <v>0</v>
      </c>
    </row>
    <row r="17" spans="1:39" x14ac:dyDescent="0.25">
      <c r="A17" s="222">
        <v>16</v>
      </c>
      <c r="B17" s="229">
        <v>2010230952</v>
      </c>
      <c r="C17" s="223" t="s">
        <v>16</v>
      </c>
      <c r="D17" s="223" t="s">
        <v>1031</v>
      </c>
      <c r="E17" s="223"/>
      <c r="F17" s="223" t="s">
        <v>1017</v>
      </c>
      <c r="G17" s="222">
        <v>0</v>
      </c>
      <c r="H17" s="223" t="s">
        <v>1004</v>
      </c>
      <c r="I17" s="223"/>
      <c r="J17" s="222">
        <v>0</v>
      </c>
      <c r="K17" s="222">
        <v>0</v>
      </c>
      <c r="L17" s="222">
        <v>0</v>
      </c>
      <c r="M17" s="224">
        <v>47.213700000000003</v>
      </c>
      <c r="N17" s="224">
        <v>47.224699999999999</v>
      </c>
      <c r="O17" s="224">
        <v>1.0999999999999999E-2</v>
      </c>
      <c r="P17" s="222">
        <v>0</v>
      </c>
      <c r="Q17" s="222">
        <v>0</v>
      </c>
      <c r="R17" s="222">
        <v>0</v>
      </c>
      <c r="S17" s="222">
        <v>0</v>
      </c>
      <c r="T17" s="222">
        <v>0</v>
      </c>
      <c r="U17" s="222">
        <v>0</v>
      </c>
      <c r="V17" s="222">
        <v>0</v>
      </c>
      <c r="W17" s="222">
        <v>0</v>
      </c>
      <c r="X17" s="222">
        <v>0</v>
      </c>
      <c r="Y17" s="222">
        <v>0</v>
      </c>
      <c r="Z17" s="222">
        <v>0</v>
      </c>
      <c r="AA17" s="222">
        <v>0</v>
      </c>
      <c r="AB17" s="223"/>
      <c r="AC17" s="223"/>
      <c r="AD17" s="223"/>
      <c r="AE17" s="223"/>
      <c r="AF17" s="223" t="s">
        <v>1031</v>
      </c>
      <c r="AG17" s="223" t="s">
        <v>1004</v>
      </c>
      <c r="AH17" s="223"/>
      <c r="AI17" s="223"/>
      <c r="AJ17" s="223"/>
      <c r="AK17" s="223"/>
      <c r="AL17" s="225">
        <v>100</v>
      </c>
      <c r="AM17" s="222">
        <v>0</v>
      </c>
    </row>
    <row r="18" spans="1:39" x14ac:dyDescent="0.25">
      <c r="A18" s="222">
        <v>17</v>
      </c>
      <c r="B18" s="229">
        <v>2010021500</v>
      </c>
      <c r="C18" s="223" t="s">
        <v>14</v>
      </c>
      <c r="D18" s="223" t="s">
        <v>1002</v>
      </c>
      <c r="E18" s="223"/>
      <c r="F18" s="223" t="s">
        <v>1018</v>
      </c>
      <c r="G18" s="222">
        <v>0</v>
      </c>
      <c r="H18" s="223" t="s">
        <v>1004</v>
      </c>
      <c r="I18" s="223"/>
      <c r="J18" s="222">
        <v>0</v>
      </c>
      <c r="K18" s="222">
        <v>0</v>
      </c>
      <c r="L18" s="222">
        <v>0</v>
      </c>
      <c r="M18" s="224">
        <v>94.441699999999997</v>
      </c>
      <c r="N18" s="224">
        <v>94.463999999999999</v>
      </c>
      <c r="O18" s="224">
        <v>2.23E-2</v>
      </c>
      <c r="P18" s="222">
        <v>0</v>
      </c>
      <c r="Q18" s="222">
        <v>0</v>
      </c>
      <c r="R18" s="222">
        <v>0</v>
      </c>
      <c r="S18" s="222">
        <v>0</v>
      </c>
      <c r="T18" s="222">
        <v>0</v>
      </c>
      <c r="U18" s="222">
        <v>0</v>
      </c>
      <c r="V18" s="222">
        <v>0</v>
      </c>
      <c r="W18" s="222">
        <v>0</v>
      </c>
      <c r="X18" s="222">
        <v>0</v>
      </c>
      <c r="Y18" s="222">
        <v>0</v>
      </c>
      <c r="Z18" s="222">
        <v>0</v>
      </c>
      <c r="AA18" s="222">
        <v>0</v>
      </c>
      <c r="AB18" s="223"/>
      <c r="AC18" s="223"/>
      <c r="AD18" s="223"/>
      <c r="AE18" s="223"/>
      <c r="AF18" s="223" t="s">
        <v>1002</v>
      </c>
      <c r="AG18" s="223" t="s">
        <v>1004</v>
      </c>
      <c r="AH18" s="223"/>
      <c r="AI18" s="223"/>
      <c r="AJ18" s="223"/>
      <c r="AK18" s="223"/>
      <c r="AL18" s="225">
        <v>100</v>
      </c>
      <c r="AM18" s="222">
        <v>0</v>
      </c>
    </row>
    <row r="19" spans="1:39" x14ac:dyDescent="0.25">
      <c r="A19" s="222">
        <v>18</v>
      </c>
      <c r="B19" s="229">
        <v>2010021200</v>
      </c>
      <c r="C19" s="223" t="s">
        <v>8</v>
      </c>
      <c r="D19" s="223" t="s">
        <v>1002</v>
      </c>
      <c r="E19" s="223"/>
      <c r="F19" s="223" t="s">
        <v>1019</v>
      </c>
      <c r="G19" s="222">
        <v>0</v>
      </c>
      <c r="H19" s="223" t="s">
        <v>1004</v>
      </c>
      <c r="I19" s="223"/>
      <c r="J19" s="222">
        <v>0</v>
      </c>
      <c r="K19" s="222">
        <v>0</v>
      </c>
      <c r="L19" s="222">
        <v>0</v>
      </c>
      <c r="M19" s="224">
        <v>94.441699999999997</v>
      </c>
      <c r="N19" s="224">
        <v>94.463999999999999</v>
      </c>
      <c r="O19" s="224">
        <v>2.23E-2</v>
      </c>
      <c r="P19" s="222">
        <v>0</v>
      </c>
      <c r="Q19" s="222">
        <v>0</v>
      </c>
      <c r="R19" s="222">
        <v>0</v>
      </c>
      <c r="S19" s="222">
        <v>0</v>
      </c>
      <c r="T19" s="222">
        <v>0</v>
      </c>
      <c r="U19" s="222">
        <v>0</v>
      </c>
      <c r="V19" s="222">
        <v>0</v>
      </c>
      <c r="W19" s="222">
        <v>0</v>
      </c>
      <c r="X19" s="222">
        <v>0</v>
      </c>
      <c r="Y19" s="222">
        <v>0</v>
      </c>
      <c r="Z19" s="222">
        <v>0</v>
      </c>
      <c r="AA19" s="222">
        <v>0</v>
      </c>
      <c r="AB19" s="223"/>
      <c r="AC19" s="223"/>
      <c r="AD19" s="223"/>
      <c r="AE19" s="223"/>
      <c r="AF19" s="223" t="s">
        <v>1002</v>
      </c>
      <c r="AG19" s="223" t="s">
        <v>1004</v>
      </c>
      <c r="AH19" s="223"/>
      <c r="AI19" s="223"/>
      <c r="AJ19" s="223"/>
      <c r="AK19" s="223"/>
      <c r="AL19" s="225">
        <v>100</v>
      </c>
      <c r="AM19" s="222">
        <v>0</v>
      </c>
    </row>
    <row r="20" spans="1:39" x14ac:dyDescent="0.25">
      <c r="A20" s="222">
        <v>19</v>
      </c>
      <c r="B20" s="229">
        <v>2010021506</v>
      </c>
      <c r="C20" s="223" t="s">
        <v>949</v>
      </c>
      <c r="D20" s="223" t="s">
        <v>1002</v>
      </c>
      <c r="E20" s="223"/>
      <c r="F20" s="223" t="s">
        <v>1020</v>
      </c>
      <c r="G20" s="222">
        <v>0</v>
      </c>
      <c r="H20" s="223" t="s">
        <v>1004</v>
      </c>
      <c r="I20" s="223"/>
      <c r="J20" s="222">
        <v>0</v>
      </c>
      <c r="K20" s="222">
        <v>0</v>
      </c>
      <c r="L20" s="222">
        <v>0</v>
      </c>
      <c r="M20" s="222">
        <v>0</v>
      </c>
      <c r="N20" s="224">
        <v>94.463999999999999</v>
      </c>
      <c r="O20" s="224">
        <v>94.463999999999999</v>
      </c>
      <c r="P20" s="222">
        <v>0</v>
      </c>
      <c r="Q20" s="222">
        <v>0</v>
      </c>
      <c r="R20" s="222">
        <v>0</v>
      </c>
      <c r="S20" s="222">
        <v>0</v>
      </c>
      <c r="T20" s="222">
        <v>0</v>
      </c>
      <c r="U20" s="222">
        <v>0</v>
      </c>
      <c r="V20" s="222">
        <v>0</v>
      </c>
      <c r="W20" s="222">
        <v>0</v>
      </c>
      <c r="X20" s="222">
        <v>0</v>
      </c>
      <c r="Y20" s="222">
        <v>0</v>
      </c>
      <c r="Z20" s="222">
        <v>0</v>
      </c>
      <c r="AA20" s="222">
        <v>0</v>
      </c>
      <c r="AB20" s="223"/>
      <c r="AC20" s="223"/>
      <c r="AD20" s="223"/>
      <c r="AE20" s="223"/>
      <c r="AF20" s="223"/>
      <c r="AG20" s="223" t="s">
        <v>1004</v>
      </c>
      <c r="AH20" s="223"/>
      <c r="AI20" s="223"/>
      <c r="AJ20" s="223"/>
      <c r="AK20" s="223"/>
      <c r="AL20" s="225">
        <v>100</v>
      </c>
      <c r="AM20" s="222">
        <v>0</v>
      </c>
    </row>
    <row r="21" spans="1:39" x14ac:dyDescent="0.25">
      <c r="A21" s="222">
        <v>20</v>
      </c>
      <c r="B21" s="229">
        <v>2010450108</v>
      </c>
      <c r="C21" s="223" t="s">
        <v>245</v>
      </c>
      <c r="D21" s="223" t="s">
        <v>1002</v>
      </c>
      <c r="E21" s="223"/>
      <c r="F21" s="223" t="s">
        <v>1021</v>
      </c>
      <c r="G21" s="222">
        <v>0</v>
      </c>
      <c r="H21" s="223" t="s">
        <v>1004</v>
      </c>
      <c r="I21" s="223"/>
      <c r="J21" s="222">
        <v>0</v>
      </c>
      <c r="K21" s="222">
        <v>0</v>
      </c>
      <c r="L21" s="222">
        <v>0</v>
      </c>
      <c r="M21" s="224">
        <v>95.632800000000003</v>
      </c>
      <c r="N21" s="224">
        <v>95.626599999999996</v>
      </c>
      <c r="O21" s="224">
        <v>-6.1999999999999998E-3</v>
      </c>
      <c r="P21" s="222">
        <v>0</v>
      </c>
      <c r="Q21" s="222">
        <v>0</v>
      </c>
      <c r="R21" s="222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2">
        <v>0</v>
      </c>
      <c r="Y21" s="222">
        <v>0</v>
      </c>
      <c r="Z21" s="222">
        <v>0</v>
      </c>
      <c r="AA21" s="222">
        <v>0</v>
      </c>
      <c r="AB21" s="223"/>
      <c r="AC21" s="223"/>
      <c r="AD21" s="223"/>
      <c r="AE21" s="223"/>
      <c r="AF21" s="223" t="s">
        <v>1002</v>
      </c>
      <c r="AG21" s="223" t="s">
        <v>1004</v>
      </c>
      <c r="AH21" s="223"/>
      <c r="AI21" s="223"/>
      <c r="AJ21" s="223"/>
      <c r="AK21" s="223"/>
      <c r="AL21" s="225">
        <v>99.18</v>
      </c>
      <c r="AM21" s="222">
        <v>0</v>
      </c>
    </row>
    <row r="22" spans="1:39" x14ac:dyDescent="0.25">
      <c r="A22" s="222">
        <v>21</v>
      </c>
      <c r="B22" s="229">
        <v>2010242201</v>
      </c>
      <c r="C22" s="223" t="s">
        <v>24</v>
      </c>
      <c r="D22" s="223" t="s">
        <v>1002</v>
      </c>
      <c r="E22" s="223"/>
      <c r="F22" s="223" t="s">
        <v>1022</v>
      </c>
      <c r="G22" s="222">
        <v>0</v>
      </c>
      <c r="H22" s="223" t="s">
        <v>1004</v>
      </c>
      <c r="I22" s="223"/>
      <c r="J22" s="222">
        <v>0</v>
      </c>
      <c r="K22" s="222">
        <v>0</v>
      </c>
      <c r="L22" s="222">
        <v>0</v>
      </c>
      <c r="M22" s="224">
        <v>96.702200000000005</v>
      </c>
      <c r="N22" s="224">
        <v>96.715199999999996</v>
      </c>
      <c r="O22" s="224">
        <v>1.2999999999999999E-2</v>
      </c>
      <c r="P22" s="222">
        <v>0</v>
      </c>
      <c r="Q22" s="222">
        <v>0</v>
      </c>
      <c r="R22" s="222">
        <v>0</v>
      </c>
      <c r="S22" s="222">
        <v>0</v>
      </c>
      <c r="T22" s="222">
        <v>0</v>
      </c>
      <c r="U22" s="222">
        <v>0</v>
      </c>
      <c r="V22" s="222">
        <v>0</v>
      </c>
      <c r="W22" s="222">
        <v>0</v>
      </c>
      <c r="X22" s="222">
        <v>0</v>
      </c>
      <c r="Y22" s="222">
        <v>0</v>
      </c>
      <c r="Z22" s="222">
        <v>0</v>
      </c>
      <c r="AA22" s="222">
        <v>0</v>
      </c>
      <c r="AB22" s="223"/>
      <c r="AC22" s="223"/>
      <c r="AD22" s="223"/>
      <c r="AE22" s="223"/>
      <c r="AF22" s="223" t="s">
        <v>1002</v>
      </c>
      <c r="AG22" s="223" t="s">
        <v>1004</v>
      </c>
      <c r="AH22" s="223"/>
      <c r="AI22" s="223"/>
      <c r="AJ22" s="223"/>
      <c r="AK22" s="223"/>
      <c r="AL22" s="225">
        <v>100</v>
      </c>
      <c r="AM22" s="222">
        <v>0</v>
      </c>
    </row>
    <row r="23" spans="1:39" x14ac:dyDescent="0.25">
      <c r="A23" s="222">
        <v>22</v>
      </c>
      <c r="B23" s="229">
        <v>2010240800</v>
      </c>
      <c r="C23" s="223" t="s">
        <v>26</v>
      </c>
      <c r="D23" s="223" t="s">
        <v>1002</v>
      </c>
      <c r="E23" s="223"/>
      <c r="F23" s="223" t="s">
        <v>1023</v>
      </c>
      <c r="G23" s="222">
        <v>0</v>
      </c>
      <c r="H23" s="223" t="s">
        <v>1004</v>
      </c>
      <c r="I23" s="223"/>
      <c r="J23" s="222">
        <v>0</v>
      </c>
      <c r="K23" s="222">
        <v>0</v>
      </c>
      <c r="L23" s="222">
        <v>0</v>
      </c>
      <c r="M23" s="224">
        <v>96.692499999999995</v>
      </c>
      <c r="N23" s="224">
        <v>96.715199999999996</v>
      </c>
      <c r="O23" s="224">
        <v>2.2700000000000001E-2</v>
      </c>
      <c r="P23" s="222">
        <v>0</v>
      </c>
      <c r="Q23" s="222">
        <v>0</v>
      </c>
      <c r="R23" s="222">
        <v>0</v>
      </c>
      <c r="S23" s="222">
        <v>0</v>
      </c>
      <c r="T23" s="222">
        <v>0</v>
      </c>
      <c r="U23" s="222">
        <v>0</v>
      </c>
      <c r="V23" s="222">
        <v>0</v>
      </c>
      <c r="W23" s="222">
        <v>0</v>
      </c>
      <c r="X23" s="222">
        <v>0</v>
      </c>
      <c r="Y23" s="222">
        <v>0</v>
      </c>
      <c r="Z23" s="222">
        <v>0</v>
      </c>
      <c r="AA23" s="222">
        <v>0</v>
      </c>
      <c r="AB23" s="223"/>
      <c r="AC23" s="223"/>
      <c r="AD23" s="223"/>
      <c r="AE23" s="223"/>
      <c r="AF23" s="223" t="s">
        <v>1002</v>
      </c>
      <c r="AG23" s="223" t="s">
        <v>1004</v>
      </c>
      <c r="AH23" s="223"/>
      <c r="AI23" s="223"/>
      <c r="AJ23" s="223"/>
      <c r="AK23" s="223"/>
      <c r="AL23" s="225">
        <v>100</v>
      </c>
      <c r="AM23" s="222">
        <v>0</v>
      </c>
    </row>
    <row r="24" spans="1:39" x14ac:dyDescent="0.25">
      <c r="A24" s="222">
        <v>23</v>
      </c>
      <c r="B24" s="229">
        <v>2010020000</v>
      </c>
      <c r="C24" s="223" t="s">
        <v>28</v>
      </c>
      <c r="D24" s="223" t="s">
        <v>1002</v>
      </c>
      <c r="E24" s="223"/>
      <c r="F24" s="223" t="s">
        <v>1024</v>
      </c>
      <c r="G24" s="222">
        <v>0</v>
      </c>
      <c r="H24" s="223" t="s">
        <v>1004</v>
      </c>
      <c r="I24" s="223"/>
      <c r="J24" s="222">
        <v>0</v>
      </c>
      <c r="K24" s="222">
        <v>0</v>
      </c>
      <c r="L24" s="222">
        <v>0</v>
      </c>
      <c r="M24" s="224">
        <v>94.494799999999998</v>
      </c>
      <c r="N24" s="224">
        <v>94.518000000000001</v>
      </c>
      <c r="O24" s="224">
        <v>2.3199999999999998E-2</v>
      </c>
      <c r="P24" s="222">
        <v>0</v>
      </c>
      <c r="Q24" s="222">
        <v>0</v>
      </c>
      <c r="R24" s="222">
        <v>0</v>
      </c>
      <c r="S24" s="222">
        <v>0</v>
      </c>
      <c r="T24" s="222">
        <v>0</v>
      </c>
      <c r="U24" s="222">
        <v>0</v>
      </c>
      <c r="V24" s="222">
        <v>0</v>
      </c>
      <c r="W24" s="222">
        <v>0</v>
      </c>
      <c r="X24" s="222">
        <v>0</v>
      </c>
      <c r="Y24" s="222">
        <v>0</v>
      </c>
      <c r="Z24" s="222">
        <v>0</v>
      </c>
      <c r="AA24" s="222">
        <v>0</v>
      </c>
      <c r="AB24" s="223"/>
      <c r="AC24" s="223"/>
      <c r="AD24" s="223"/>
      <c r="AE24" s="223"/>
      <c r="AF24" s="223" t="s">
        <v>1002</v>
      </c>
      <c r="AG24" s="223" t="s">
        <v>1004</v>
      </c>
      <c r="AH24" s="223"/>
      <c r="AI24" s="223"/>
      <c r="AJ24" s="223"/>
      <c r="AK24" s="223"/>
      <c r="AL24" s="225">
        <v>100</v>
      </c>
      <c r="AM24" s="222">
        <v>0</v>
      </c>
    </row>
    <row r="25" spans="1:39" x14ac:dyDescent="0.25">
      <c r="A25" s="222">
        <v>24</v>
      </c>
      <c r="B25" s="229">
        <v>2010020602</v>
      </c>
      <c r="C25" s="223" t="s">
        <v>71</v>
      </c>
      <c r="D25" s="223" t="s">
        <v>1002</v>
      </c>
      <c r="E25" s="223"/>
      <c r="F25" s="223" t="s">
        <v>1025</v>
      </c>
      <c r="G25" s="222">
        <v>0</v>
      </c>
      <c r="H25" s="223" t="s">
        <v>1004</v>
      </c>
      <c r="I25" s="223"/>
      <c r="J25" s="222">
        <v>0</v>
      </c>
      <c r="K25" s="222">
        <v>0</v>
      </c>
      <c r="L25" s="222">
        <v>0</v>
      </c>
      <c r="M25" s="224">
        <v>93.438000000000002</v>
      </c>
      <c r="N25" s="224">
        <v>93.477999999999994</v>
      </c>
      <c r="O25" s="224">
        <v>0.04</v>
      </c>
      <c r="P25" s="222">
        <v>0</v>
      </c>
      <c r="Q25" s="222">
        <v>0</v>
      </c>
      <c r="R25" s="222">
        <v>0</v>
      </c>
      <c r="S25" s="222">
        <v>0</v>
      </c>
      <c r="T25" s="222">
        <v>0</v>
      </c>
      <c r="U25" s="222">
        <v>0</v>
      </c>
      <c r="V25" s="222">
        <v>0</v>
      </c>
      <c r="W25" s="222">
        <v>0</v>
      </c>
      <c r="X25" s="222">
        <v>0</v>
      </c>
      <c r="Y25" s="222">
        <v>0</v>
      </c>
      <c r="Z25" s="222">
        <v>0</v>
      </c>
      <c r="AA25" s="222">
        <v>0</v>
      </c>
      <c r="AB25" s="223"/>
      <c r="AC25" s="223"/>
      <c r="AD25" s="223"/>
      <c r="AE25" s="223"/>
      <c r="AF25" s="223" t="s">
        <v>1002</v>
      </c>
      <c r="AG25" s="223" t="s">
        <v>1004</v>
      </c>
      <c r="AH25" s="223"/>
      <c r="AI25" s="223"/>
      <c r="AJ25" s="223"/>
      <c r="AK25" s="223"/>
      <c r="AL25" s="225">
        <v>100</v>
      </c>
      <c r="AM25" s="222">
        <v>0</v>
      </c>
    </row>
    <row r="26" spans="1:39" x14ac:dyDescent="0.25">
      <c r="A26" s="222">
        <v>25</v>
      </c>
      <c r="B26" s="229">
        <v>2010450100</v>
      </c>
      <c r="C26" s="223" t="s">
        <v>377</v>
      </c>
      <c r="D26" s="223" t="s">
        <v>1002</v>
      </c>
      <c r="E26" s="223"/>
      <c r="F26" s="223" t="s">
        <v>1532</v>
      </c>
      <c r="G26" s="222">
        <v>0</v>
      </c>
      <c r="H26" s="223" t="s">
        <v>1004</v>
      </c>
      <c r="I26" s="223"/>
      <c r="J26" s="222">
        <v>0</v>
      </c>
      <c r="K26" s="222">
        <v>0</v>
      </c>
      <c r="L26" s="222">
        <v>0</v>
      </c>
      <c r="M26" s="224">
        <v>100</v>
      </c>
      <c r="N26" s="224">
        <v>100</v>
      </c>
      <c r="O26" s="222">
        <v>0</v>
      </c>
      <c r="P26" s="222">
        <v>0</v>
      </c>
      <c r="Q26" s="222">
        <v>0</v>
      </c>
      <c r="R26" s="222">
        <v>0</v>
      </c>
      <c r="S26" s="222">
        <v>0</v>
      </c>
      <c r="T26" s="222">
        <v>0</v>
      </c>
      <c r="U26" s="222">
        <v>0</v>
      </c>
      <c r="V26" s="222">
        <v>0</v>
      </c>
      <c r="W26" s="222">
        <v>0</v>
      </c>
      <c r="X26" s="222">
        <v>0</v>
      </c>
      <c r="Y26" s="222">
        <v>0</v>
      </c>
      <c r="Z26" s="222">
        <v>0</v>
      </c>
      <c r="AA26" s="222">
        <v>0</v>
      </c>
      <c r="AB26" s="223"/>
      <c r="AC26" s="223"/>
      <c r="AD26" s="223"/>
      <c r="AE26" s="223"/>
      <c r="AF26" s="223" t="s">
        <v>1002</v>
      </c>
      <c r="AG26" s="223" t="s">
        <v>1004</v>
      </c>
      <c r="AH26" s="223"/>
      <c r="AI26" s="223"/>
      <c r="AJ26" s="223"/>
      <c r="AK26" s="223"/>
      <c r="AL26" s="225">
        <v>100</v>
      </c>
      <c r="AM26" s="222">
        <v>0</v>
      </c>
    </row>
    <row r="27" spans="1:39" x14ac:dyDescent="0.25">
      <c r="A27" s="222">
        <v>26</v>
      </c>
      <c r="B27" s="229">
        <v>2010450103</v>
      </c>
      <c r="C27" s="223" t="s">
        <v>379</v>
      </c>
      <c r="D27" s="223" t="s">
        <v>1038</v>
      </c>
      <c r="E27" s="223"/>
      <c r="F27" s="223" t="s">
        <v>1533</v>
      </c>
      <c r="G27" s="222">
        <v>0</v>
      </c>
      <c r="H27" s="223" t="s">
        <v>1004</v>
      </c>
      <c r="I27" s="223"/>
      <c r="J27" s="222">
        <v>0</v>
      </c>
      <c r="K27" s="222">
        <v>0</v>
      </c>
      <c r="L27" s="222">
        <v>0</v>
      </c>
      <c r="M27" s="224">
        <v>100</v>
      </c>
      <c r="N27" s="222">
        <v>0</v>
      </c>
      <c r="O27" s="224">
        <v>-100</v>
      </c>
      <c r="P27" s="222">
        <v>0</v>
      </c>
      <c r="Q27" s="222">
        <v>0</v>
      </c>
      <c r="R27" s="222">
        <v>0</v>
      </c>
      <c r="S27" s="222">
        <v>0</v>
      </c>
      <c r="T27" s="222">
        <v>0</v>
      </c>
      <c r="U27" s="222">
        <v>0</v>
      </c>
      <c r="V27" s="222">
        <v>0</v>
      </c>
      <c r="W27" s="222">
        <v>0</v>
      </c>
      <c r="X27" s="222">
        <v>0</v>
      </c>
      <c r="Y27" s="222">
        <v>0</v>
      </c>
      <c r="Z27" s="222">
        <v>0</v>
      </c>
      <c r="AA27" s="222">
        <v>0</v>
      </c>
      <c r="AB27" s="223"/>
      <c r="AC27" s="223"/>
      <c r="AD27" s="223"/>
      <c r="AE27" s="223"/>
      <c r="AF27" s="223" t="s">
        <v>1002</v>
      </c>
      <c r="AG27" s="223" t="s">
        <v>1004</v>
      </c>
      <c r="AH27" s="223"/>
      <c r="AI27" s="223"/>
      <c r="AJ27" s="223"/>
      <c r="AK27" s="223"/>
      <c r="AL27" s="222">
        <v>0</v>
      </c>
      <c r="AM27" s="222">
        <v>0</v>
      </c>
    </row>
    <row r="28" spans="1:39" x14ac:dyDescent="0.25">
      <c r="A28" s="222">
        <v>27</v>
      </c>
      <c r="B28" s="229">
        <v>2010010000</v>
      </c>
      <c r="C28" s="223" t="s">
        <v>383</v>
      </c>
      <c r="D28" s="223" t="s">
        <v>1002</v>
      </c>
      <c r="E28" s="223"/>
      <c r="F28" s="223" t="s">
        <v>1026</v>
      </c>
      <c r="G28" s="222">
        <v>0</v>
      </c>
      <c r="H28" s="223" t="s">
        <v>1004</v>
      </c>
      <c r="I28" s="223"/>
      <c r="J28" s="222">
        <v>0</v>
      </c>
      <c r="K28" s="222">
        <v>0</v>
      </c>
      <c r="L28" s="222">
        <v>0</v>
      </c>
      <c r="M28" s="224">
        <v>94.427099999999996</v>
      </c>
      <c r="N28" s="224">
        <v>94.449100000000001</v>
      </c>
      <c r="O28" s="224">
        <v>2.1999999999999999E-2</v>
      </c>
      <c r="P28" s="222">
        <v>0</v>
      </c>
      <c r="Q28" s="222">
        <v>0</v>
      </c>
      <c r="R28" s="222">
        <v>0</v>
      </c>
      <c r="S28" s="222">
        <v>0</v>
      </c>
      <c r="T28" s="222">
        <v>0</v>
      </c>
      <c r="U28" s="222">
        <v>0</v>
      </c>
      <c r="V28" s="222">
        <v>0</v>
      </c>
      <c r="W28" s="222">
        <v>0</v>
      </c>
      <c r="X28" s="222">
        <v>0</v>
      </c>
      <c r="Y28" s="222">
        <v>0</v>
      </c>
      <c r="Z28" s="222">
        <v>0</v>
      </c>
      <c r="AA28" s="222">
        <v>0</v>
      </c>
      <c r="AB28" s="223"/>
      <c r="AC28" s="223"/>
      <c r="AD28" s="223"/>
      <c r="AE28" s="223"/>
      <c r="AF28" s="223" t="s">
        <v>1002</v>
      </c>
      <c r="AG28" s="223" t="s">
        <v>1004</v>
      </c>
      <c r="AH28" s="223"/>
      <c r="AI28" s="223"/>
      <c r="AJ28" s="223"/>
      <c r="AK28" s="223"/>
      <c r="AL28" s="225">
        <v>100</v>
      </c>
      <c r="AM28" s="222">
        <v>0</v>
      </c>
    </row>
    <row r="29" spans="1:39" x14ac:dyDescent="0.25">
      <c r="A29" s="222">
        <v>28</v>
      </c>
      <c r="B29" s="229">
        <v>2010230915</v>
      </c>
      <c r="C29" s="223" t="s">
        <v>381</v>
      </c>
      <c r="D29" s="223" t="s">
        <v>1031</v>
      </c>
      <c r="E29" s="223"/>
      <c r="F29" s="223" t="s">
        <v>1027</v>
      </c>
      <c r="G29" s="222">
        <v>0</v>
      </c>
      <c r="H29" s="223" t="s">
        <v>1004</v>
      </c>
      <c r="I29" s="223"/>
      <c r="J29" s="222">
        <v>0</v>
      </c>
      <c r="K29" s="222">
        <v>0</v>
      </c>
      <c r="L29" s="222">
        <v>0</v>
      </c>
      <c r="M29" s="224">
        <v>48.157800000000002</v>
      </c>
      <c r="N29" s="224">
        <v>48.168999999999997</v>
      </c>
      <c r="O29" s="224">
        <v>1.12E-2</v>
      </c>
      <c r="P29" s="222">
        <v>0</v>
      </c>
      <c r="Q29" s="222">
        <v>0</v>
      </c>
      <c r="R29" s="222">
        <v>0</v>
      </c>
      <c r="S29" s="222">
        <v>0</v>
      </c>
      <c r="T29" s="222">
        <v>0</v>
      </c>
      <c r="U29" s="222">
        <v>0</v>
      </c>
      <c r="V29" s="222">
        <v>0</v>
      </c>
      <c r="W29" s="222">
        <v>0</v>
      </c>
      <c r="X29" s="222">
        <v>0</v>
      </c>
      <c r="Y29" s="222">
        <v>0</v>
      </c>
      <c r="Z29" s="222">
        <v>0</v>
      </c>
      <c r="AA29" s="222">
        <v>0</v>
      </c>
      <c r="AB29" s="223"/>
      <c r="AC29" s="223"/>
      <c r="AD29" s="223"/>
      <c r="AE29" s="223"/>
      <c r="AF29" s="223" t="s">
        <v>1031</v>
      </c>
      <c r="AG29" s="223" t="s">
        <v>1004</v>
      </c>
      <c r="AH29" s="223"/>
      <c r="AI29" s="223"/>
      <c r="AJ29" s="223"/>
      <c r="AK29" s="223"/>
      <c r="AL29" s="225">
        <v>51</v>
      </c>
      <c r="AM29" s="222">
        <v>0</v>
      </c>
    </row>
    <row r="30" spans="1:39" x14ac:dyDescent="0.25">
      <c r="A30" s="222">
        <v>29</v>
      </c>
      <c r="B30" s="229">
        <v>6020000000</v>
      </c>
      <c r="C30" s="223" t="s">
        <v>373</v>
      </c>
      <c r="D30" s="223" t="s">
        <v>1002</v>
      </c>
      <c r="E30" s="223"/>
      <c r="F30" s="223" t="s">
        <v>1534</v>
      </c>
      <c r="G30" s="222">
        <v>0</v>
      </c>
      <c r="H30" s="223" t="s">
        <v>1004</v>
      </c>
      <c r="I30" s="223"/>
      <c r="J30" s="222">
        <v>0</v>
      </c>
      <c r="K30" s="222">
        <v>0</v>
      </c>
      <c r="L30" s="222">
        <v>0</v>
      </c>
      <c r="M30" s="224">
        <v>100</v>
      </c>
      <c r="N30" s="224">
        <v>100</v>
      </c>
      <c r="O30" s="222">
        <v>0</v>
      </c>
      <c r="P30" s="222">
        <v>0</v>
      </c>
      <c r="Q30" s="222">
        <v>0</v>
      </c>
      <c r="R30" s="222">
        <v>0</v>
      </c>
      <c r="S30" s="222">
        <v>0</v>
      </c>
      <c r="T30" s="222">
        <v>0</v>
      </c>
      <c r="U30" s="222">
        <v>0</v>
      </c>
      <c r="V30" s="222">
        <v>0</v>
      </c>
      <c r="W30" s="222">
        <v>0</v>
      </c>
      <c r="X30" s="222">
        <v>0</v>
      </c>
      <c r="Y30" s="222">
        <v>0</v>
      </c>
      <c r="Z30" s="222">
        <v>0</v>
      </c>
      <c r="AA30" s="222">
        <v>0</v>
      </c>
      <c r="AB30" s="223"/>
      <c r="AC30" s="223"/>
      <c r="AD30" s="223"/>
      <c r="AE30" s="223"/>
      <c r="AF30" s="223" t="s">
        <v>1002</v>
      </c>
      <c r="AG30" s="223" t="s">
        <v>1004</v>
      </c>
      <c r="AH30" s="223"/>
      <c r="AI30" s="223"/>
      <c r="AJ30" s="223"/>
      <c r="AK30" s="223"/>
      <c r="AL30" s="225">
        <v>100</v>
      </c>
      <c r="AM30" s="222">
        <v>0</v>
      </c>
    </row>
    <row r="31" spans="1:39" x14ac:dyDescent="0.25">
      <c r="A31" s="222">
        <v>30</v>
      </c>
      <c r="B31" s="229">
        <v>3040000000</v>
      </c>
      <c r="C31" s="223" t="s">
        <v>374</v>
      </c>
      <c r="D31" s="223" t="s">
        <v>1002</v>
      </c>
      <c r="E31" s="223"/>
      <c r="F31" s="223" t="s">
        <v>1535</v>
      </c>
      <c r="G31" s="222">
        <v>0</v>
      </c>
      <c r="H31" s="223" t="s">
        <v>1004</v>
      </c>
      <c r="I31" s="223"/>
      <c r="J31" s="222">
        <v>0</v>
      </c>
      <c r="K31" s="222">
        <v>0</v>
      </c>
      <c r="L31" s="222">
        <v>0</v>
      </c>
      <c r="M31" s="224">
        <v>100</v>
      </c>
      <c r="N31" s="224">
        <v>100</v>
      </c>
      <c r="O31" s="222">
        <v>0</v>
      </c>
      <c r="P31" s="222">
        <v>0</v>
      </c>
      <c r="Q31" s="222">
        <v>0</v>
      </c>
      <c r="R31" s="222">
        <v>0</v>
      </c>
      <c r="S31" s="222">
        <v>0</v>
      </c>
      <c r="T31" s="222">
        <v>0</v>
      </c>
      <c r="U31" s="222">
        <v>0</v>
      </c>
      <c r="V31" s="222">
        <v>0</v>
      </c>
      <c r="W31" s="222">
        <v>0</v>
      </c>
      <c r="X31" s="222">
        <v>0</v>
      </c>
      <c r="Y31" s="222">
        <v>0</v>
      </c>
      <c r="Z31" s="222">
        <v>0</v>
      </c>
      <c r="AA31" s="222">
        <v>0</v>
      </c>
      <c r="AB31" s="223"/>
      <c r="AC31" s="223"/>
      <c r="AD31" s="223"/>
      <c r="AE31" s="223"/>
      <c r="AF31" s="223" t="s">
        <v>1002</v>
      </c>
      <c r="AG31" s="223" t="s">
        <v>1004</v>
      </c>
      <c r="AH31" s="223"/>
      <c r="AI31" s="223"/>
      <c r="AJ31" s="223"/>
      <c r="AK31" s="223"/>
      <c r="AL31" s="225">
        <v>100</v>
      </c>
      <c r="AM31" s="222">
        <v>0</v>
      </c>
    </row>
    <row r="32" spans="1:39" x14ac:dyDescent="0.25">
      <c r="A32" s="222">
        <v>31</v>
      </c>
      <c r="B32" s="229">
        <v>3070000000</v>
      </c>
      <c r="C32" s="223" t="s">
        <v>406</v>
      </c>
      <c r="D32" s="223" t="s">
        <v>1002</v>
      </c>
      <c r="E32" s="223"/>
      <c r="F32" s="223" t="s">
        <v>1536</v>
      </c>
      <c r="G32" s="222">
        <v>0</v>
      </c>
      <c r="H32" s="223" t="s">
        <v>1004</v>
      </c>
      <c r="I32" s="223"/>
      <c r="J32" s="222">
        <v>0</v>
      </c>
      <c r="K32" s="222">
        <v>0</v>
      </c>
      <c r="L32" s="222">
        <v>0</v>
      </c>
      <c r="M32" s="224">
        <v>100</v>
      </c>
      <c r="N32" s="224">
        <v>100</v>
      </c>
      <c r="O32" s="222">
        <v>0</v>
      </c>
      <c r="P32" s="222">
        <v>0</v>
      </c>
      <c r="Q32" s="222">
        <v>0</v>
      </c>
      <c r="R32" s="222">
        <v>0</v>
      </c>
      <c r="S32" s="222">
        <v>0</v>
      </c>
      <c r="T32" s="222">
        <v>0</v>
      </c>
      <c r="U32" s="222">
        <v>0</v>
      </c>
      <c r="V32" s="222">
        <v>0</v>
      </c>
      <c r="W32" s="222">
        <v>0</v>
      </c>
      <c r="X32" s="222">
        <v>0</v>
      </c>
      <c r="Y32" s="222">
        <v>0</v>
      </c>
      <c r="Z32" s="222">
        <v>0</v>
      </c>
      <c r="AA32" s="222">
        <v>0</v>
      </c>
      <c r="AB32" s="223"/>
      <c r="AC32" s="223"/>
      <c r="AD32" s="223"/>
      <c r="AE32" s="223"/>
      <c r="AF32" s="223" t="s">
        <v>1002</v>
      </c>
      <c r="AG32" s="223" t="s">
        <v>1004</v>
      </c>
      <c r="AH32" s="223"/>
      <c r="AI32" s="223"/>
      <c r="AJ32" s="223"/>
      <c r="AK32" s="223"/>
      <c r="AL32" s="225">
        <v>100</v>
      </c>
      <c r="AM32" s="222">
        <v>0</v>
      </c>
    </row>
    <row r="33" spans="1:39" x14ac:dyDescent="0.25">
      <c r="A33" s="222">
        <v>32</v>
      </c>
      <c r="B33" s="229">
        <v>2010110000</v>
      </c>
      <c r="C33" s="223" t="s">
        <v>425</v>
      </c>
      <c r="D33" s="223" t="s">
        <v>1002</v>
      </c>
      <c r="E33" s="223"/>
      <c r="F33" s="223" t="s">
        <v>1537</v>
      </c>
      <c r="G33" s="222">
        <v>0</v>
      </c>
      <c r="H33" s="223" t="s">
        <v>1004</v>
      </c>
      <c r="I33" s="223"/>
      <c r="J33" s="222">
        <v>0</v>
      </c>
      <c r="K33" s="222">
        <v>0</v>
      </c>
      <c r="L33" s="222">
        <v>0</v>
      </c>
      <c r="M33" s="224">
        <v>100</v>
      </c>
      <c r="N33" s="224">
        <v>100</v>
      </c>
      <c r="O33" s="222">
        <v>0</v>
      </c>
      <c r="P33" s="222">
        <v>0</v>
      </c>
      <c r="Q33" s="222">
        <v>0</v>
      </c>
      <c r="R33" s="222">
        <v>0</v>
      </c>
      <c r="S33" s="222">
        <v>0</v>
      </c>
      <c r="T33" s="222">
        <v>0</v>
      </c>
      <c r="U33" s="222">
        <v>0</v>
      </c>
      <c r="V33" s="222">
        <v>0</v>
      </c>
      <c r="W33" s="222">
        <v>0</v>
      </c>
      <c r="X33" s="222">
        <v>0</v>
      </c>
      <c r="Y33" s="222">
        <v>0</v>
      </c>
      <c r="Z33" s="222">
        <v>0</v>
      </c>
      <c r="AA33" s="222">
        <v>0</v>
      </c>
      <c r="AB33" s="223"/>
      <c r="AC33" s="223"/>
      <c r="AD33" s="223"/>
      <c r="AE33" s="223"/>
      <c r="AF33" s="223" t="s">
        <v>1002</v>
      </c>
      <c r="AG33" s="223" t="s">
        <v>1004</v>
      </c>
      <c r="AH33" s="223"/>
      <c r="AI33" s="223"/>
      <c r="AJ33" s="223"/>
      <c r="AK33" s="223"/>
      <c r="AL33" s="225">
        <v>100</v>
      </c>
      <c r="AM33" s="222">
        <v>0</v>
      </c>
    </row>
    <row r="34" spans="1:39" x14ac:dyDescent="0.25">
      <c r="A34" s="222">
        <v>33</v>
      </c>
      <c r="B34" s="229">
        <v>6090000000</v>
      </c>
      <c r="C34" s="223" t="s">
        <v>370</v>
      </c>
      <c r="D34" s="223" t="s">
        <v>1002</v>
      </c>
      <c r="E34" s="223"/>
      <c r="F34" s="223" t="s">
        <v>1538</v>
      </c>
      <c r="G34" s="222">
        <v>0</v>
      </c>
      <c r="H34" s="223" t="s">
        <v>1004</v>
      </c>
      <c r="I34" s="223"/>
      <c r="J34" s="222">
        <v>0</v>
      </c>
      <c r="K34" s="222">
        <v>0</v>
      </c>
      <c r="L34" s="222">
        <v>0</v>
      </c>
      <c r="M34" s="224">
        <v>100</v>
      </c>
      <c r="N34" s="224">
        <v>100</v>
      </c>
      <c r="O34" s="222">
        <v>0</v>
      </c>
      <c r="P34" s="222">
        <v>0</v>
      </c>
      <c r="Q34" s="222">
        <v>0</v>
      </c>
      <c r="R34" s="222">
        <v>0</v>
      </c>
      <c r="S34" s="222">
        <v>0</v>
      </c>
      <c r="T34" s="222">
        <v>0</v>
      </c>
      <c r="U34" s="222">
        <v>0</v>
      </c>
      <c r="V34" s="222">
        <v>0</v>
      </c>
      <c r="W34" s="222">
        <v>0</v>
      </c>
      <c r="X34" s="222">
        <v>0</v>
      </c>
      <c r="Y34" s="222">
        <v>0</v>
      </c>
      <c r="Z34" s="222">
        <v>0</v>
      </c>
      <c r="AA34" s="222">
        <v>0</v>
      </c>
      <c r="AB34" s="223"/>
      <c r="AC34" s="223"/>
      <c r="AD34" s="223"/>
      <c r="AE34" s="223"/>
      <c r="AF34" s="223" t="s">
        <v>1002</v>
      </c>
      <c r="AG34" s="223" t="s">
        <v>1004</v>
      </c>
      <c r="AH34" s="223"/>
      <c r="AI34" s="223"/>
      <c r="AJ34" s="223"/>
      <c r="AK34" s="223"/>
      <c r="AL34" s="225">
        <v>100</v>
      </c>
      <c r="AM34" s="222">
        <v>0</v>
      </c>
    </row>
    <row r="35" spans="1:39" x14ac:dyDescent="0.25">
      <c r="A35" s="222">
        <v>34</v>
      </c>
      <c r="B35" s="229">
        <v>2010933000</v>
      </c>
      <c r="C35" s="223" t="s">
        <v>513</v>
      </c>
      <c r="D35" s="223" t="s">
        <v>1002</v>
      </c>
      <c r="E35" s="223"/>
      <c r="F35" s="223" t="s">
        <v>1028</v>
      </c>
      <c r="G35" s="222">
        <v>0</v>
      </c>
      <c r="H35" s="223" t="s">
        <v>1004</v>
      </c>
      <c r="I35" s="223"/>
      <c r="J35" s="222">
        <v>0</v>
      </c>
      <c r="K35" s="222">
        <v>0</v>
      </c>
      <c r="L35" s="222">
        <v>0</v>
      </c>
      <c r="M35" s="224">
        <v>96.274500000000003</v>
      </c>
      <c r="N35" s="224">
        <v>94.449700000000007</v>
      </c>
      <c r="O35" s="224">
        <v>-1.8248</v>
      </c>
      <c r="P35" s="222">
        <v>0</v>
      </c>
      <c r="Q35" s="222">
        <v>0</v>
      </c>
      <c r="R35" s="222">
        <v>0</v>
      </c>
      <c r="S35" s="222">
        <v>0</v>
      </c>
      <c r="T35" s="222">
        <v>0</v>
      </c>
      <c r="U35" s="222">
        <v>0</v>
      </c>
      <c r="V35" s="222">
        <v>0</v>
      </c>
      <c r="W35" s="222">
        <v>0</v>
      </c>
      <c r="X35" s="222">
        <v>0</v>
      </c>
      <c r="Y35" s="222">
        <v>0</v>
      </c>
      <c r="Z35" s="222">
        <v>0</v>
      </c>
      <c r="AA35" s="222">
        <v>0</v>
      </c>
      <c r="AB35" s="223"/>
      <c r="AC35" s="223"/>
      <c r="AD35" s="223"/>
      <c r="AE35" s="223"/>
      <c r="AF35" s="223" t="s">
        <v>1002</v>
      </c>
      <c r="AG35" s="223" t="s">
        <v>1004</v>
      </c>
      <c r="AH35" s="223"/>
      <c r="AI35" s="223"/>
      <c r="AJ35" s="223"/>
      <c r="AK35" s="223"/>
      <c r="AL35" s="225">
        <v>100</v>
      </c>
      <c r="AM35" s="222">
        <v>0</v>
      </c>
    </row>
    <row r="36" spans="1:39" x14ac:dyDescent="0.25">
      <c r="A36" s="222">
        <v>35</v>
      </c>
      <c r="B36" s="229">
        <v>2010460000</v>
      </c>
      <c r="C36" s="223" t="s">
        <v>246</v>
      </c>
      <c r="D36" s="223" t="s">
        <v>1002</v>
      </c>
      <c r="E36" s="223"/>
      <c r="F36" s="223" t="s">
        <v>1029</v>
      </c>
      <c r="G36" s="222">
        <v>0</v>
      </c>
      <c r="H36" s="223" t="s">
        <v>1004</v>
      </c>
      <c r="I36" s="223"/>
      <c r="J36" s="222">
        <v>0</v>
      </c>
      <c r="K36" s="222">
        <v>0</v>
      </c>
      <c r="L36" s="222">
        <v>0</v>
      </c>
      <c r="M36" s="224">
        <v>94.427099999999996</v>
      </c>
      <c r="N36" s="224">
        <v>100</v>
      </c>
      <c r="O36" s="224">
        <v>5.5728999999999997</v>
      </c>
      <c r="P36" s="222">
        <v>0</v>
      </c>
      <c r="Q36" s="222">
        <v>0</v>
      </c>
      <c r="R36" s="222">
        <v>0</v>
      </c>
      <c r="S36" s="222">
        <v>0</v>
      </c>
      <c r="T36" s="222">
        <v>0</v>
      </c>
      <c r="U36" s="222">
        <v>0</v>
      </c>
      <c r="V36" s="222">
        <v>0</v>
      </c>
      <c r="W36" s="222">
        <v>0</v>
      </c>
      <c r="X36" s="222">
        <v>0</v>
      </c>
      <c r="Y36" s="222">
        <v>0</v>
      </c>
      <c r="Z36" s="222">
        <v>0</v>
      </c>
      <c r="AA36" s="222">
        <v>0</v>
      </c>
      <c r="AB36" s="223"/>
      <c r="AC36" s="223"/>
      <c r="AD36" s="223"/>
      <c r="AE36" s="223"/>
      <c r="AF36" s="223" t="s">
        <v>1002</v>
      </c>
      <c r="AG36" s="223" t="s">
        <v>1004</v>
      </c>
      <c r="AH36" s="223"/>
      <c r="AI36" s="223"/>
      <c r="AJ36" s="223"/>
      <c r="AK36" s="223"/>
      <c r="AL36" s="225">
        <v>100</v>
      </c>
      <c r="AM36" s="222">
        <v>0</v>
      </c>
    </row>
    <row r="37" spans="1:39" x14ac:dyDescent="0.25">
      <c r="A37" s="222">
        <v>36</v>
      </c>
      <c r="B37" s="229">
        <v>2010340000</v>
      </c>
      <c r="C37" s="223" t="s">
        <v>32</v>
      </c>
      <c r="D37" s="223" t="s">
        <v>1002</v>
      </c>
      <c r="E37" s="223"/>
      <c r="F37" s="223" t="s">
        <v>1030</v>
      </c>
      <c r="G37" s="222">
        <v>0</v>
      </c>
      <c r="H37" s="223" t="s">
        <v>1004</v>
      </c>
      <c r="I37" s="223"/>
      <c r="J37" s="222">
        <v>0</v>
      </c>
      <c r="K37" s="222">
        <v>0</v>
      </c>
      <c r="L37" s="222">
        <v>0</v>
      </c>
      <c r="M37" s="224">
        <v>95.536799999999999</v>
      </c>
      <c r="N37" s="224">
        <v>95.554500000000004</v>
      </c>
      <c r="O37" s="224">
        <v>1.77E-2</v>
      </c>
      <c r="P37" s="222">
        <v>0</v>
      </c>
      <c r="Q37" s="222">
        <v>0</v>
      </c>
      <c r="R37" s="222">
        <v>0</v>
      </c>
      <c r="S37" s="222">
        <v>0</v>
      </c>
      <c r="T37" s="222">
        <v>0</v>
      </c>
      <c r="U37" s="222">
        <v>0</v>
      </c>
      <c r="V37" s="222">
        <v>0</v>
      </c>
      <c r="W37" s="222">
        <v>0</v>
      </c>
      <c r="X37" s="222">
        <v>0</v>
      </c>
      <c r="Y37" s="222">
        <v>0</v>
      </c>
      <c r="Z37" s="222">
        <v>0</v>
      </c>
      <c r="AA37" s="222">
        <v>0</v>
      </c>
      <c r="AB37" s="223"/>
      <c r="AC37" s="223"/>
      <c r="AD37" s="223"/>
      <c r="AE37" s="223"/>
      <c r="AF37" s="223" t="s">
        <v>1002</v>
      </c>
      <c r="AG37" s="223" t="s">
        <v>1004</v>
      </c>
      <c r="AH37" s="223"/>
      <c r="AI37" s="223"/>
      <c r="AJ37" s="223"/>
      <c r="AK37" s="223"/>
      <c r="AL37" s="225">
        <v>100</v>
      </c>
      <c r="AM37" s="222">
        <v>0</v>
      </c>
    </row>
    <row r="38" spans="1:39" x14ac:dyDescent="0.25">
      <c r="A38" s="222">
        <v>37</v>
      </c>
      <c r="B38" s="229">
        <v>2010591900</v>
      </c>
      <c r="C38" s="223" t="s">
        <v>359</v>
      </c>
      <c r="D38" s="223" t="s">
        <v>1002</v>
      </c>
      <c r="E38" s="223"/>
      <c r="F38" s="223" t="s">
        <v>1032</v>
      </c>
      <c r="G38" s="222">
        <v>0</v>
      </c>
      <c r="H38" s="223" t="s">
        <v>1004</v>
      </c>
      <c r="I38" s="223"/>
      <c r="J38" s="222">
        <v>0</v>
      </c>
      <c r="K38" s="222">
        <v>0</v>
      </c>
      <c r="L38" s="222">
        <v>0</v>
      </c>
      <c r="M38" s="224">
        <v>94.971100000000007</v>
      </c>
      <c r="N38" s="224">
        <v>95.126999999999995</v>
      </c>
      <c r="O38" s="224">
        <v>0.15590000000000001</v>
      </c>
      <c r="P38" s="222">
        <v>0</v>
      </c>
      <c r="Q38" s="222">
        <v>0</v>
      </c>
      <c r="R38" s="222">
        <v>0</v>
      </c>
      <c r="S38" s="222">
        <v>0</v>
      </c>
      <c r="T38" s="222">
        <v>0</v>
      </c>
      <c r="U38" s="222">
        <v>0</v>
      </c>
      <c r="V38" s="222">
        <v>0</v>
      </c>
      <c r="W38" s="222">
        <v>0</v>
      </c>
      <c r="X38" s="222">
        <v>0</v>
      </c>
      <c r="Y38" s="222">
        <v>0</v>
      </c>
      <c r="Z38" s="222">
        <v>0</v>
      </c>
      <c r="AA38" s="222">
        <v>0</v>
      </c>
      <c r="AB38" s="223"/>
      <c r="AC38" s="223"/>
      <c r="AD38" s="223"/>
      <c r="AE38" s="223"/>
      <c r="AF38" s="223" t="s">
        <v>1031</v>
      </c>
      <c r="AG38" s="223" t="s">
        <v>1004</v>
      </c>
      <c r="AH38" s="223"/>
      <c r="AI38" s="223"/>
      <c r="AJ38" s="223"/>
      <c r="AK38" s="223"/>
      <c r="AL38" s="225">
        <v>100</v>
      </c>
      <c r="AM38" s="222">
        <v>0</v>
      </c>
    </row>
    <row r="39" spans="1:39" x14ac:dyDescent="0.25">
      <c r="A39" s="222">
        <v>38</v>
      </c>
      <c r="B39" s="229">
        <v>2010350000</v>
      </c>
      <c r="C39" s="223" t="s">
        <v>34</v>
      </c>
      <c r="D39" s="223" t="s">
        <v>1002</v>
      </c>
      <c r="E39" s="223"/>
      <c r="F39" s="223" t="s">
        <v>1033</v>
      </c>
      <c r="G39" s="222">
        <v>0</v>
      </c>
      <c r="H39" s="223" t="s">
        <v>1004</v>
      </c>
      <c r="I39" s="223"/>
      <c r="J39" s="222">
        <v>0</v>
      </c>
      <c r="K39" s="222">
        <v>0</v>
      </c>
      <c r="L39" s="222">
        <v>0</v>
      </c>
      <c r="M39" s="224">
        <v>94.983199999999997</v>
      </c>
      <c r="N39" s="224">
        <v>95.142099999999999</v>
      </c>
      <c r="O39" s="224">
        <v>0.15890000000000001</v>
      </c>
      <c r="P39" s="222">
        <v>0</v>
      </c>
      <c r="Q39" s="222">
        <v>0</v>
      </c>
      <c r="R39" s="222">
        <v>0</v>
      </c>
      <c r="S39" s="222">
        <v>0</v>
      </c>
      <c r="T39" s="222">
        <v>0</v>
      </c>
      <c r="U39" s="222">
        <v>0</v>
      </c>
      <c r="V39" s="222">
        <v>0</v>
      </c>
      <c r="W39" s="222">
        <v>0</v>
      </c>
      <c r="X39" s="222">
        <v>0</v>
      </c>
      <c r="Y39" s="222">
        <v>0</v>
      </c>
      <c r="Z39" s="222">
        <v>0</v>
      </c>
      <c r="AA39" s="222">
        <v>0</v>
      </c>
      <c r="AB39" s="223"/>
      <c r="AC39" s="223"/>
      <c r="AD39" s="223"/>
      <c r="AE39" s="223"/>
      <c r="AF39" s="223" t="s">
        <v>1002</v>
      </c>
      <c r="AG39" s="223" t="s">
        <v>1004</v>
      </c>
      <c r="AH39" s="223"/>
      <c r="AI39" s="223"/>
      <c r="AJ39" s="223"/>
      <c r="AK39" s="223"/>
      <c r="AL39" s="225">
        <v>100</v>
      </c>
      <c r="AM39" s="222">
        <v>0</v>
      </c>
    </row>
    <row r="40" spans="1:39" x14ac:dyDescent="0.25">
      <c r="A40" s="222">
        <v>39</v>
      </c>
      <c r="B40" s="229">
        <v>3100000000</v>
      </c>
      <c r="C40" s="223" t="s">
        <v>415</v>
      </c>
      <c r="D40" s="223" t="s">
        <v>1002</v>
      </c>
      <c r="E40" s="223"/>
      <c r="F40" s="223" t="s">
        <v>1539</v>
      </c>
      <c r="G40" s="222">
        <v>0</v>
      </c>
      <c r="H40" s="223" t="s">
        <v>1004</v>
      </c>
      <c r="I40" s="223"/>
      <c r="J40" s="222">
        <v>0</v>
      </c>
      <c r="K40" s="222">
        <v>0</v>
      </c>
      <c r="L40" s="222">
        <v>0</v>
      </c>
      <c r="M40" s="224">
        <v>100</v>
      </c>
      <c r="N40" s="224">
        <v>100</v>
      </c>
      <c r="O40" s="222">
        <v>0</v>
      </c>
      <c r="P40" s="222">
        <v>0</v>
      </c>
      <c r="Q40" s="222">
        <v>0</v>
      </c>
      <c r="R40" s="222">
        <v>0</v>
      </c>
      <c r="S40" s="222">
        <v>0</v>
      </c>
      <c r="T40" s="222">
        <v>0</v>
      </c>
      <c r="U40" s="222">
        <v>0</v>
      </c>
      <c r="V40" s="222">
        <v>0</v>
      </c>
      <c r="W40" s="222">
        <v>0</v>
      </c>
      <c r="X40" s="222">
        <v>0</v>
      </c>
      <c r="Y40" s="222">
        <v>0</v>
      </c>
      <c r="Z40" s="222">
        <v>0</v>
      </c>
      <c r="AA40" s="222">
        <v>0</v>
      </c>
      <c r="AB40" s="223"/>
      <c r="AC40" s="223"/>
      <c r="AD40" s="223"/>
      <c r="AE40" s="223"/>
      <c r="AF40" s="223" t="s">
        <v>1002</v>
      </c>
      <c r="AG40" s="223" t="s">
        <v>1004</v>
      </c>
      <c r="AH40" s="223"/>
      <c r="AI40" s="223"/>
      <c r="AJ40" s="223"/>
      <c r="AK40" s="223"/>
      <c r="AL40" s="225">
        <v>100</v>
      </c>
      <c r="AM40" s="222">
        <v>0</v>
      </c>
    </row>
    <row r="41" spans="1:39" x14ac:dyDescent="0.25">
      <c r="A41" s="222">
        <v>40</v>
      </c>
      <c r="B41" s="229">
        <v>2010230900</v>
      </c>
      <c r="C41" s="223" t="s">
        <v>36</v>
      </c>
      <c r="D41" s="223" t="s">
        <v>1002</v>
      </c>
      <c r="E41" s="223"/>
      <c r="F41" s="223" t="s">
        <v>1034</v>
      </c>
      <c r="G41" s="222">
        <v>0</v>
      </c>
      <c r="H41" s="223" t="s">
        <v>1004</v>
      </c>
      <c r="I41" s="223"/>
      <c r="J41" s="222">
        <v>0</v>
      </c>
      <c r="K41" s="222">
        <v>0</v>
      </c>
      <c r="L41" s="222">
        <v>0</v>
      </c>
      <c r="M41" s="224">
        <v>94.427099999999996</v>
      </c>
      <c r="N41" s="224">
        <v>94.449100000000001</v>
      </c>
      <c r="O41" s="224">
        <v>2.1999999999999999E-2</v>
      </c>
      <c r="P41" s="222">
        <v>0</v>
      </c>
      <c r="Q41" s="222">
        <v>0</v>
      </c>
      <c r="R41" s="222">
        <v>0</v>
      </c>
      <c r="S41" s="222">
        <v>0</v>
      </c>
      <c r="T41" s="222">
        <v>0</v>
      </c>
      <c r="U41" s="222">
        <v>0</v>
      </c>
      <c r="V41" s="222">
        <v>0</v>
      </c>
      <c r="W41" s="222">
        <v>0</v>
      </c>
      <c r="X41" s="222">
        <v>0</v>
      </c>
      <c r="Y41" s="222">
        <v>0</v>
      </c>
      <c r="Z41" s="222">
        <v>0</v>
      </c>
      <c r="AA41" s="222">
        <v>0</v>
      </c>
      <c r="AB41" s="223"/>
      <c r="AC41" s="223"/>
      <c r="AD41" s="223"/>
      <c r="AE41" s="223"/>
      <c r="AF41" s="223" t="s">
        <v>1002</v>
      </c>
      <c r="AG41" s="223" t="s">
        <v>1004</v>
      </c>
      <c r="AH41" s="223"/>
      <c r="AI41" s="223"/>
      <c r="AJ41" s="223"/>
      <c r="AK41" s="223"/>
      <c r="AL41" s="225">
        <v>100</v>
      </c>
      <c r="AM41" s="222">
        <v>0</v>
      </c>
    </row>
    <row r="42" spans="1:39" x14ac:dyDescent="0.25">
      <c r="A42" s="222">
        <v>41</v>
      </c>
      <c r="B42" s="229">
        <v>2010591320</v>
      </c>
      <c r="C42" s="223" t="s">
        <v>689</v>
      </c>
      <c r="D42" s="223" t="s">
        <v>1002</v>
      </c>
      <c r="E42" s="223"/>
      <c r="F42" s="223" t="s">
        <v>1035</v>
      </c>
      <c r="G42" s="222">
        <v>0</v>
      </c>
      <c r="H42" s="223" t="s">
        <v>1004</v>
      </c>
      <c r="I42" s="223"/>
      <c r="J42" s="222">
        <v>0</v>
      </c>
      <c r="K42" s="222">
        <v>0</v>
      </c>
      <c r="L42" s="222">
        <v>0</v>
      </c>
      <c r="M42" s="224">
        <v>94.427099999999996</v>
      </c>
      <c r="N42" s="224">
        <v>94.449100000000001</v>
      </c>
      <c r="O42" s="224">
        <v>2.1999999999999999E-2</v>
      </c>
      <c r="P42" s="222">
        <v>0</v>
      </c>
      <c r="Q42" s="222">
        <v>0</v>
      </c>
      <c r="R42" s="222">
        <v>0</v>
      </c>
      <c r="S42" s="222">
        <v>0</v>
      </c>
      <c r="T42" s="222">
        <v>0</v>
      </c>
      <c r="U42" s="222">
        <v>0</v>
      </c>
      <c r="V42" s="222">
        <v>0</v>
      </c>
      <c r="W42" s="222">
        <v>0</v>
      </c>
      <c r="X42" s="222">
        <v>0</v>
      </c>
      <c r="Y42" s="222">
        <v>0</v>
      </c>
      <c r="Z42" s="222">
        <v>0</v>
      </c>
      <c r="AA42" s="222">
        <v>0</v>
      </c>
      <c r="AB42" s="223"/>
      <c r="AC42" s="223"/>
      <c r="AD42" s="223"/>
      <c r="AE42" s="223"/>
      <c r="AF42" s="223" t="s">
        <v>1002</v>
      </c>
      <c r="AG42" s="223" t="s">
        <v>1004</v>
      </c>
      <c r="AH42" s="223"/>
      <c r="AI42" s="223"/>
      <c r="AJ42" s="223"/>
      <c r="AK42" s="223"/>
      <c r="AL42" s="225">
        <v>100</v>
      </c>
      <c r="AM42" s="222">
        <v>0</v>
      </c>
    </row>
    <row r="43" spans="1:39" x14ac:dyDescent="0.25">
      <c r="A43" s="222">
        <v>42</v>
      </c>
      <c r="B43" s="229">
        <v>2010590700</v>
      </c>
      <c r="C43" s="223" t="s">
        <v>38</v>
      </c>
      <c r="D43" s="223" t="s">
        <v>1002</v>
      </c>
      <c r="E43" s="223"/>
      <c r="F43" s="223" t="s">
        <v>1036</v>
      </c>
      <c r="G43" s="222">
        <v>0</v>
      </c>
      <c r="H43" s="223" t="s">
        <v>1004</v>
      </c>
      <c r="I43" s="223"/>
      <c r="J43" s="222">
        <v>0</v>
      </c>
      <c r="K43" s="222">
        <v>0</v>
      </c>
      <c r="L43" s="222">
        <v>0</v>
      </c>
      <c r="M43" s="224">
        <v>94.983199999999997</v>
      </c>
      <c r="N43" s="224">
        <v>95.142099999999999</v>
      </c>
      <c r="O43" s="224">
        <v>0.15890000000000001</v>
      </c>
      <c r="P43" s="222">
        <v>0</v>
      </c>
      <c r="Q43" s="222">
        <v>0</v>
      </c>
      <c r="R43" s="222">
        <v>0</v>
      </c>
      <c r="S43" s="222">
        <v>0</v>
      </c>
      <c r="T43" s="222">
        <v>0</v>
      </c>
      <c r="U43" s="222">
        <v>0</v>
      </c>
      <c r="V43" s="222">
        <v>0</v>
      </c>
      <c r="W43" s="222">
        <v>0</v>
      </c>
      <c r="X43" s="222">
        <v>0</v>
      </c>
      <c r="Y43" s="222">
        <v>0</v>
      </c>
      <c r="Z43" s="222">
        <v>0</v>
      </c>
      <c r="AA43" s="222">
        <v>0</v>
      </c>
      <c r="AB43" s="223"/>
      <c r="AC43" s="223"/>
      <c r="AD43" s="223"/>
      <c r="AE43" s="223"/>
      <c r="AF43" s="223" t="s">
        <v>1002</v>
      </c>
      <c r="AG43" s="223" t="s">
        <v>1004</v>
      </c>
      <c r="AH43" s="223"/>
      <c r="AI43" s="223"/>
      <c r="AJ43" s="223"/>
      <c r="AK43" s="223"/>
      <c r="AL43" s="225">
        <v>100</v>
      </c>
      <c r="AM43" s="222">
        <v>0</v>
      </c>
    </row>
    <row r="44" spans="1:39" x14ac:dyDescent="0.25">
      <c r="A44" s="222">
        <v>43</v>
      </c>
      <c r="B44" s="229">
        <v>2010591300</v>
      </c>
      <c r="C44" s="223" t="s">
        <v>652</v>
      </c>
      <c r="D44" s="223" t="s">
        <v>1002</v>
      </c>
      <c r="E44" s="223"/>
      <c r="F44" s="223" t="s">
        <v>1037</v>
      </c>
      <c r="G44" s="222">
        <v>0</v>
      </c>
      <c r="H44" s="223" t="s">
        <v>1004</v>
      </c>
      <c r="I44" s="223"/>
      <c r="J44" s="222">
        <v>0</v>
      </c>
      <c r="K44" s="222">
        <v>0</v>
      </c>
      <c r="L44" s="222">
        <v>0</v>
      </c>
      <c r="M44" s="224">
        <v>94.983199999999997</v>
      </c>
      <c r="N44" s="224">
        <v>95.142099999999999</v>
      </c>
      <c r="O44" s="224">
        <v>0.15890000000000001</v>
      </c>
      <c r="P44" s="222">
        <v>0</v>
      </c>
      <c r="Q44" s="222">
        <v>0</v>
      </c>
      <c r="R44" s="222">
        <v>0</v>
      </c>
      <c r="S44" s="222">
        <v>0</v>
      </c>
      <c r="T44" s="222">
        <v>0</v>
      </c>
      <c r="U44" s="222">
        <v>0</v>
      </c>
      <c r="V44" s="222">
        <v>0</v>
      </c>
      <c r="W44" s="222">
        <v>0</v>
      </c>
      <c r="X44" s="222">
        <v>0</v>
      </c>
      <c r="Y44" s="222">
        <v>0</v>
      </c>
      <c r="Z44" s="222">
        <v>0</v>
      </c>
      <c r="AA44" s="222">
        <v>0</v>
      </c>
      <c r="AB44" s="223"/>
      <c r="AC44" s="223"/>
      <c r="AD44" s="223"/>
      <c r="AE44" s="223"/>
      <c r="AF44" s="223" t="s">
        <v>1002</v>
      </c>
      <c r="AG44" s="223" t="s">
        <v>1004</v>
      </c>
      <c r="AH44" s="223"/>
      <c r="AI44" s="223"/>
      <c r="AJ44" s="223"/>
      <c r="AK44" s="223"/>
      <c r="AL44" s="225">
        <v>100</v>
      </c>
      <c r="AM44" s="222">
        <v>0</v>
      </c>
    </row>
    <row r="45" spans="1:39" x14ac:dyDescent="0.25">
      <c r="A45" s="222">
        <v>44</v>
      </c>
      <c r="B45" s="229">
        <v>3010000000</v>
      </c>
      <c r="C45" s="223" t="s">
        <v>416</v>
      </c>
      <c r="D45" s="223" t="s">
        <v>1002</v>
      </c>
      <c r="E45" s="223"/>
      <c r="F45" s="223" t="s">
        <v>1540</v>
      </c>
      <c r="G45" s="222">
        <v>0</v>
      </c>
      <c r="H45" s="223" t="s">
        <v>1004</v>
      </c>
      <c r="I45" s="223"/>
      <c r="J45" s="222">
        <v>0</v>
      </c>
      <c r="K45" s="222">
        <v>0</v>
      </c>
      <c r="L45" s="222">
        <v>0</v>
      </c>
      <c r="M45" s="224">
        <v>100</v>
      </c>
      <c r="N45" s="224">
        <v>100</v>
      </c>
      <c r="O45" s="222">
        <v>0</v>
      </c>
      <c r="P45" s="222">
        <v>0</v>
      </c>
      <c r="Q45" s="222">
        <v>0</v>
      </c>
      <c r="R45" s="222">
        <v>0</v>
      </c>
      <c r="S45" s="222">
        <v>0</v>
      </c>
      <c r="T45" s="222">
        <v>0</v>
      </c>
      <c r="U45" s="222">
        <v>0</v>
      </c>
      <c r="V45" s="222">
        <v>0</v>
      </c>
      <c r="W45" s="222">
        <v>0</v>
      </c>
      <c r="X45" s="222">
        <v>0</v>
      </c>
      <c r="Y45" s="222">
        <v>0</v>
      </c>
      <c r="Z45" s="222">
        <v>0</v>
      </c>
      <c r="AA45" s="222">
        <v>0</v>
      </c>
      <c r="AB45" s="223"/>
      <c r="AC45" s="223"/>
      <c r="AD45" s="223"/>
      <c r="AE45" s="223"/>
      <c r="AF45" s="223" t="s">
        <v>1002</v>
      </c>
      <c r="AG45" s="223" t="s">
        <v>1004</v>
      </c>
      <c r="AH45" s="223"/>
      <c r="AI45" s="223"/>
      <c r="AJ45" s="223"/>
      <c r="AK45" s="223"/>
      <c r="AL45" s="225">
        <v>100</v>
      </c>
      <c r="AM45" s="222">
        <v>0</v>
      </c>
    </row>
    <row r="46" spans="1:39" x14ac:dyDescent="0.25">
      <c r="A46" s="222">
        <v>45</v>
      </c>
      <c r="B46" s="229">
        <v>6090010000</v>
      </c>
      <c r="C46" s="223" t="s">
        <v>356</v>
      </c>
      <c r="D46" s="223" t="s">
        <v>1038</v>
      </c>
      <c r="E46" s="223"/>
      <c r="F46" s="223" t="s">
        <v>1039</v>
      </c>
      <c r="G46" s="222">
        <v>0</v>
      </c>
      <c r="H46" s="223" t="s">
        <v>1004</v>
      </c>
      <c r="I46" s="223"/>
      <c r="J46" s="222">
        <v>0</v>
      </c>
      <c r="K46" s="222">
        <v>0</v>
      </c>
      <c r="L46" s="222">
        <v>0</v>
      </c>
      <c r="M46" s="224">
        <v>94.427099999999996</v>
      </c>
      <c r="N46" s="222">
        <v>0</v>
      </c>
      <c r="O46" s="224">
        <v>-94.427099999999996</v>
      </c>
      <c r="P46" s="222">
        <v>0</v>
      </c>
      <c r="Q46" s="222">
        <v>0</v>
      </c>
      <c r="R46" s="222">
        <v>0</v>
      </c>
      <c r="S46" s="222">
        <v>0</v>
      </c>
      <c r="T46" s="222">
        <v>0</v>
      </c>
      <c r="U46" s="222">
        <v>0</v>
      </c>
      <c r="V46" s="222">
        <v>0</v>
      </c>
      <c r="W46" s="222">
        <v>0</v>
      </c>
      <c r="X46" s="222">
        <v>0</v>
      </c>
      <c r="Y46" s="222">
        <v>0</v>
      </c>
      <c r="Z46" s="222">
        <v>0</v>
      </c>
      <c r="AA46" s="222">
        <v>0</v>
      </c>
      <c r="AB46" s="223"/>
      <c r="AC46" s="223"/>
      <c r="AD46" s="223"/>
      <c r="AE46" s="223"/>
      <c r="AF46" s="223" t="s">
        <v>1002</v>
      </c>
      <c r="AG46" s="223" t="s">
        <v>1004</v>
      </c>
      <c r="AH46" s="223"/>
      <c r="AI46" s="223"/>
      <c r="AJ46" s="223"/>
      <c r="AK46" s="223"/>
      <c r="AL46" s="222">
        <v>0</v>
      </c>
      <c r="AM46" s="222">
        <v>0</v>
      </c>
    </row>
    <row r="47" spans="1:39" x14ac:dyDescent="0.25">
      <c r="A47" s="222">
        <v>46</v>
      </c>
      <c r="B47" s="229">
        <v>2010230902</v>
      </c>
      <c r="C47" s="223" t="s">
        <v>214</v>
      </c>
      <c r="D47" s="223" t="s">
        <v>1002</v>
      </c>
      <c r="E47" s="223"/>
      <c r="F47" s="223" t="s">
        <v>1040</v>
      </c>
      <c r="G47" s="222">
        <v>0</v>
      </c>
      <c r="H47" s="223" t="s">
        <v>1004</v>
      </c>
      <c r="I47" s="223"/>
      <c r="J47" s="222">
        <v>0</v>
      </c>
      <c r="K47" s="222">
        <v>0</v>
      </c>
      <c r="L47" s="222">
        <v>0</v>
      </c>
      <c r="M47" s="224">
        <v>94.427099999999996</v>
      </c>
      <c r="N47" s="224">
        <v>94.449100000000001</v>
      </c>
      <c r="O47" s="224">
        <v>2.1999999999999999E-2</v>
      </c>
      <c r="P47" s="222">
        <v>0</v>
      </c>
      <c r="Q47" s="222">
        <v>0</v>
      </c>
      <c r="R47" s="222">
        <v>0</v>
      </c>
      <c r="S47" s="222">
        <v>0</v>
      </c>
      <c r="T47" s="222">
        <v>0</v>
      </c>
      <c r="U47" s="222">
        <v>0</v>
      </c>
      <c r="V47" s="222">
        <v>0</v>
      </c>
      <c r="W47" s="222">
        <v>0</v>
      </c>
      <c r="X47" s="222">
        <v>0</v>
      </c>
      <c r="Y47" s="222">
        <v>0</v>
      </c>
      <c r="Z47" s="222">
        <v>0</v>
      </c>
      <c r="AA47" s="222">
        <v>0</v>
      </c>
      <c r="AB47" s="223"/>
      <c r="AC47" s="223"/>
      <c r="AD47" s="223"/>
      <c r="AE47" s="223"/>
      <c r="AF47" s="223" t="s">
        <v>1002</v>
      </c>
      <c r="AG47" s="223" t="s">
        <v>1004</v>
      </c>
      <c r="AH47" s="223"/>
      <c r="AI47" s="223"/>
      <c r="AJ47" s="223"/>
      <c r="AK47" s="223"/>
      <c r="AL47" s="225">
        <v>100</v>
      </c>
      <c r="AM47" s="222">
        <v>0</v>
      </c>
    </row>
    <row r="48" spans="1:39" x14ac:dyDescent="0.25">
      <c r="A48" s="222">
        <v>47</v>
      </c>
      <c r="B48" s="229">
        <v>2010230904</v>
      </c>
      <c r="C48" s="223" t="s">
        <v>41</v>
      </c>
      <c r="D48" s="223" t="s">
        <v>1002</v>
      </c>
      <c r="E48" s="223"/>
      <c r="F48" s="223" t="s">
        <v>1041</v>
      </c>
      <c r="G48" s="222">
        <v>0</v>
      </c>
      <c r="H48" s="223" t="s">
        <v>1004</v>
      </c>
      <c r="I48" s="223"/>
      <c r="J48" s="222">
        <v>0</v>
      </c>
      <c r="K48" s="222">
        <v>0</v>
      </c>
      <c r="L48" s="222">
        <v>0</v>
      </c>
      <c r="M48" s="224">
        <v>94.2941</v>
      </c>
      <c r="N48" s="224">
        <v>94.449100000000001</v>
      </c>
      <c r="O48" s="224">
        <v>0.155</v>
      </c>
      <c r="P48" s="222">
        <v>0</v>
      </c>
      <c r="Q48" s="222">
        <v>0</v>
      </c>
      <c r="R48" s="222">
        <v>0</v>
      </c>
      <c r="S48" s="222">
        <v>0</v>
      </c>
      <c r="T48" s="222">
        <v>0</v>
      </c>
      <c r="U48" s="222">
        <v>0</v>
      </c>
      <c r="V48" s="222">
        <v>0</v>
      </c>
      <c r="W48" s="222">
        <v>0</v>
      </c>
      <c r="X48" s="222">
        <v>0</v>
      </c>
      <c r="Y48" s="222">
        <v>0</v>
      </c>
      <c r="Z48" s="222">
        <v>0</v>
      </c>
      <c r="AA48" s="222">
        <v>0</v>
      </c>
      <c r="AB48" s="223"/>
      <c r="AC48" s="223"/>
      <c r="AD48" s="223"/>
      <c r="AE48" s="223"/>
      <c r="AF48" s="223" t="s">
        <v>1002</v>
      </c>
      <c r="AG48" s="223" t="s">
        <v>1004</v>
      </c>
      <c r="AH48" s="223"/>
      <c r="AI48" s="223"/>
      <c r="AJ48" s="223"/>
      <c r="AK48" s="223"/>
      <c r="AL48" s="225">
        <v>100</v>
      </c>
      <c r="AM48" s="222">
        <v>0</v>
      </c>
    </row>
    <row r="49" spans="1:39" x14ac:dyDescent="0.25">
      <c r="A49" s="222">
        <v>48</v>
      </c>
      <c r="B49" s="229">
        <v>2010360000</v>
      </c>
      <c r="C49" s="223" t="s">
        <v>43</v>
      </c>
      <c r="D49" s="223" t="s">
        <v>1002</v>
      </c>
      <c r="E49" s="223"/>
      <c r="F49" s="223" t="s">
        <v>1541</v>
      </c>
      <c r="G49" s="222">
        <v>0</v>
      </c>
      <c r="H49" s="223" t="s">
        <v>1004</v>
      </c>
      <c r="I49" s="223"/>
      <c r="J49" s="222">
        <v>0</v>
      </c>
      <c r="K49" s="222">
        <v>0</v>
      </c>
      <c r="L49" s="222">
        <v>0</v>
      </c>
      <c r="M49" s="224">
        <v>100</v>
      </c>
      <c r="N49" s="224">
        <v>100</v>
      </c>
      <c r="O49" s="222">
        <v>0</v>
      </c>
      <c r="P49" s="222">
        <v>0</v>
      </c>
      <c r="Q49" s="222">
        <v>0</v>
      </c>
      <c r="R49" s="222">
        <v>0</v>
      </c>
      <c r="S49" s="222">
        <v>0</v>
      </c>
      <c r="T49" s="222">
        <v>0</v>
      </c>
      <c r="U49" s="222">
        <v>0</v>
      </c>
      <c r="V49" s="222">
        <v>0</v>
      </c>
      <c r="W49" s="222">
        <v>0</v>
      </c>
      <c r="X49" s="222">
        <v>0</v>
      </c>
      <c r="Y49" s="222">
        <v>0</v>
      </c>
      <c r="Z49" s="222">
        <v>0</v>
      </c>
      <c r="AA49" s="222">
        <v>0</v>
      </c>
      <c r="AB49" s="223"/>
      <c r="AC49" s="223"/>
      <c r="AD49" s="223"/>
      <c r="AE49" s="223"/>
      <c r="AF49" s="223" t="s">
        <v>1002</v>
      </c>
      <c r="AG49" s="223" t="s">
        <v>1004</v>
      </c>
      <c r="AH49" s="223"/>
      <c r="AI49" s="223"/>
      <c r="AJ49" s="223"/>
      <c r="AK49" s="223"/>
      <c r="AL49" s="225">
        <v>100</v>
      </c>
      <c r="AM49" s="222">
        <v>0</v>
      </c>
    </row>
    <row r="50" spans="1:39" x14ac:dyDescent="0.25">
      <c r="A50" s="222">
        <v>49</v>
      </c>
      <c r="B50" s="229">
        <v>2010000000</v>
      </c>
      <c r="C50" s="223" t="s">
        <v>45</v>
      </c>
      <c r="D50" s="223" t="s">
        <v>1002</v>
      </c>
      <c r="E50" s="223"/>
      <c r="F50" s="223" t="s">
        <v>1042</v>
      </c>
      <c r="G50" s="222">
        <v>0</v>
      </c>
      <c r="H50" s="223" t="s">
        <v>1004</v>
      </c>
      <c r="I50" s="223"/>
      <c r="J50" s="222">
        <v>0</v>
      </c>
      <c r="K50" s="222">
        <v>0</v>
      </c>
      <c r="L50" s="222">
        <v>0</v>
      </c>
      <c r="M50" s="224">
        <v>94.427099999999996</v>
      </c>
      <c r="N50" s="224">
        <v>94.449100000000001</v>
      </c>
      <c r="O50" s="224">
        <v>2.1999999999999999E-2</v>
      </c>
      <c r="P50" s="222">
        <v>0</v>
      </c>
      <c r="Q50" s="222">
        <v>0</v>
      </c>
      <c r="R50" s="222">
        <v>0</v>
      </c>
      <c r="S50" s="222">
        <v>0</v>
      </c>
      <c r="T50" s="222">
        <v>0</v>
      </c>
      <c r="U50" s="222">
        <v>0</v>
      </c>
      <c r="V50" s="222">
        <v>0</v>
      </c>
      <c r="W50" s="222">
        <v>0</v>
      </c>
      <c r="X50" s="222">
        <v>0</v>
      </c>
      <c r="Y50" s="222">
        <v>0</v>
      </c>
      <c r="Z50" s="222">
        <v>0</v>
      </c>
      <c r="AA50" s="222">
        <v>0</v>
      </c>
      <c r="AB50" s="223"/>
      <c r="AC50" s="223"/>
      <c r="AD50" s="223"/>
      <c r="AE50" s="223"/>
      <c r="AF50" s="223" t="s">
        <v>1002</v>
      </c>
      <c r="AG50" s="223" t="s">
        <v>1004</v>
      </c>
      <c r="AH50" s="223"/>
      <c r="AI50" s="223"/>
      <c r="AJ50" s="223"/>
      <c r="AK50" s="223"/>
      <c r="AL50" s="225">
        <v>94.45</v>
      </c>
      <c r="AM50" s="222">
        <v>0</v>
      </c>
    </row>
    <row r="51" spans="1:39" x14ac:dyDescent="0.25">
      <c r="A51" s="222">
        <v>50</v>
      </c>
      <c r="B51" s="229">
        <v>2010370000</v>
      </c>
      <c r="C51" s="223" t="s">
        <v>47</v>
      </c>
      <c r="D51" s="223" t="s">
        <v>1002</v>
      </c>
      <c r="E51" s="223"/>
      <c r="F51" s="223" t="s">
        <v>1043</v>
      </c>
      <c r="G51" s="222">
        <v>0</v>
      </c>
      <c r="H51" s="223" t="s">
        <v>1004</v>
      </c>
      <c r="I51" s="223"/>
      <c r="J51" s="222">
        <v>0</v>
      </c>
      <c r="K51" s="222">
        <v>0</v>
      </c>
      <c r="L51" s="222">
        <v>0</v>
      </c>
      <c r="M51" s="224">
        <v>94.427099999999996</v>
      </c>
      <c r="N51" s="224">
        <v>94.449100000000001</v>
      </c>
      <c r="O51" s="224">
        <v>2.1999999999999999E-2</v>
      </c>
      <c r="P51" s="222">
        <v>0</v>
      </c>
      <c r="Q51" s="222">
        <v>0</v>
      </c>
      <c r="R51" s="222">
        <v>0</v>
      </c>
      <c r="S51" s="222">
        <v>0</v>
      </c>
      <c r="T51" s="222">
        <v>0</v>
      </c>
      <c r="U51" s="222">
        <v>0</v>
      </c>
      <c r="V51" s="222">
        <v>0</v>
      </c>
      <c r="W51" s="222">
        <v>0</v>
      </c>
      <c r="X51" s="222">
        <v>0</v>
      </c>
      <c r="Y51" s="222">
        <v>0</v>
      </c>
      <c r="Z51" s="222">
        <v>0</v>
      </c>
      <c r="AA51" s="222">
        <v>0</v>
      </c>
      <c r="AB51" s="223"/>
      <c r="AC51" s="223"/>
      <c r="AD51" s="223"/>
      <c r="AE51" s="223"/>
      <c r="AF51" s="223" t="s">
        <v>1002</v>
      </c>
      <c r="AG51" s="223" t="s">
        <v>1004</v>
      </c>
      <c r="AH51" s="223"/>
      <c r="AI51" s="223"/>
      <c r="AJ51" s="223"/>
      <c r="AK51" s="223"/>
      <c r="AL51" s="225">
        <v>100</v>
      </c>
      <c r="AM51" s="222">
        <v>0</v>
      </c>
    </row>
    <row r="52" spans="1:39" x14ac:dyDescent="0.25">
      <c r="A52" s="222">
        <v>51</v>
      </c>
      <c r="B52" s="229">
        <v>2010592100</v>
      </c>
      <c r="C52" s="223" t="s">
        <v>49</v>
      </c>
      <c r="D52" s="223" t="s">
        <v>1002</v>
      </c>
      <c r="E52" s="223"/>
      <c r="F52" s="223" t="s">
        <v>1044</v>
      </c>
      <c r="G52" s="222">
        <v>0</v>
      </c>
      <c r="H52" s="223" t="s">
        <v>1004</v>
      </c>
      <c r="I52" s="223"/>
      <c r="J52" s="222">
        <v>0</v>
      </c>
      <c r="K52" s="222">
        <v>0</v>
      </c>
      <c r="L52" s="222">
        <v>0</v>
      </c>
      <c r="M52" s="224">
        <v>94.983199999999997</v>
      </c>
      <c r="N52" s="224">
        <v>95.142099999999999</v>
      </c>
      <c r="O52" s="224">
        <v>0.15890000000000001</v>
      </c>
      <c r="P52" s="222">
        <v>0</v>
      </c>
      <c r="Q52" s="222">
        <v>0</v>
      </c>
      <c r="R52" s="222">
        <v>0</v>
      </c>
      <c r="S52" s="222">
        <v>0</v>
      </c>
      <c r="T52" s="222">
        <v>0</v>
      </c>
      <c r="U52" s="222">
        <v>0</v>
      </c>
      <c r="V52" s="222">
        <v>0</v>
      </c>
      <c r="W52" s="222">
        <v>0</v>
      </c>
      <c r="X52" s="222">
        <v>0</v>
      </c>
      <c r="Y52" s="222">
        <v>0</v>
      </c>
      <c r="Z52" s="222">
        <v>0</v>
      </c>
      <c r="AA52" s="222">
        <v>0</v>
      </c>
      <c r="AB52" s="223"/>
      <c r="AC52" s="223"/>
      <c r="AD52" s="223"/>
      <c r="AE52" s="223"/>
      <c r="AF52" s="223" t="s">
        <v>1002</v>
      </c>
      <c r="AG52" s="223" t="s">
        <v>1004</v>
      </c>
      <c r="AH52" s="223"/>
      <c r="AI52" s="223"/>
      <c r="AJ52" s="223"/>
      <c r="AK52" s="223"/>
      <c r="AL52" s="225">
        <v>100</v>
      </c>
      <c r="AM52" s="222">
        <v>0</v>
      </c>
    </row>
    <row r="53" spans="1:39" x14ac:dyDescent="0.25">
      <c r="A53" s="222">
        <v>52</v>
      </c>
      <c r="B53" s="229">
        <v>2010050000</v>
      </c>
      <c r="C53" s="223" t="s">
        <v>228</v>
      </c>
      <c r="D53" s="223" t="s">
        <v>1002</v>
      </c>
      <c r="E53" s="223"/>
      <c r="F53" s="223" t="s">
        <v>1045</v>
      </c>
      <c r="G53" s="222">
        <v>0</v>
      </c>
      <c r="H53" s="223" t="s">
        <v>1004</v>
      </c>
      <c r="I53" s="223"/>
      <c r="J53" s="222">
        <v>0</v>
      </c>
      <c r="K53" s="222">
        <v>0</v>
      </c>
      <c r="L53" s="222">
        <v>0</v>
      </c>
      <c r="M53" s="224">
        <v>70.669200000000004</v>
      </c>
      <c r="N53" s="224">
        <v>70.685699999999997</v>
      </c>
      <c r="O53" s="224">
        <v>1.6500000000000001E-2</v>
      </c>
      <c r="P53" s="222">
        <v>0</v>
      </c>
      <c r="Q53" s="222">
        <v>0</v>
      </c>
      <c r="R53" s="222">
        <v>0</v>
      </c>
      <c r="S53" s="222">
        <v>0</v>
      </c>
      <c r="T53" s="222">
        <v>0</v>
      </c>
      <c r="U53" s="222">
        <v>0</v>
      </c>
      <c r="V53" s="222">
        <v>0</v>
      </c>
      <c r="W53" s="222">
        <v>0</v>
      </c>
      <c r="X53" s="222">
        <v>0</v>
      </c>
      <c r="Y53" s="222">
        <v>0</v>
      </c>
      <c r="Z53" s="222">
        <v>0</v>
      </c>
      <c r="AA53" s="222">
        <v>0</v>
      </c>
      <c r="AB53" s="223"/>
      <c r="AC53" s="223"/>
      <c r="AD53" s="223"/>
      <c r="AE53" s="223"/>
      <c r="AF53" s="223" t="s">
        <v>1002</v>
      </c>
      <c r="AG53" s="223" t="s">
        <v>1004</v>
      </c>
      <c r="AH53" s="223"/>
      <c r="AI53" s="223"/>
      <c r="AJ53" s="223"/>
      <c r="AK53" s="223"/>
      <c r="AL53" s="225">
        <v>74.84</v>
      </c>
      <c r="AM53" s="222">
        <v>0</v>
      </c>
    </row>
    <row r="54" spans="1:39" x14ac:dyDescent="0.25">
      <c r="A54" s="222">
        <v>53</v>
      </c>
      <c r="B54" s="229">
        <v>2010230956</v>
      </c>
      <c r="C54" s="223" t="s">
        <v>551</v>
      </c>
      <c r="D54" s="223" t="s">
        <v>1002</v>
      </c>
      <c r="E54" s="223"/>
      <c r="F54" s="223" t="s">
        <v>1046</v>
      </c>
      <c r="G54" s="222">
        <v>0</v>
      </c>
      <c r="H54" s="223" t="s">
        <v>1004</v>
      </c>
      <c r="I54" s="223"/>
      <c r="J54" s="222">
        <v>0</v>
      </c>
      <c r="K54" s="222">
        <v>0</v>
      </c>
      <c r="L54" s="222">
        <v>0</v>
      </c>
      <c r="M54" s="222">
        <v>0</v>
      </c>
      <c r="N54" s="224">
        <v>94.449100000000001</v>
      </c>
      <c r="O54" s="224">
        <v>94.449100000000001</v>
      </c>
      <c r="P54" s="222">
        <v>0</v>
      </c>
      <c r="Q54" s="222">
        <v>0</v>
      </c>
      <c r="R54" s="222">
        <v>0</v>
      </c>
      <c r="S54" s="222">
        <v>0</v>
      </c>
      <c r="T54" s="222">
        <v>0</v>
      </c>
      <c r="U54" s="222">
        <v>0</v>
      </c>
      <c r="V54" s="222">
        <v>0</v>
      </c>
      <c r="W54" s="222">
        <v>0</v>
      </c>
      <c r="X54" s="222">
        <v>0</v>
      </c>
      <c r="Y54" s="222">
        <v>0</v>
      </c>
      <c r="Z54" s="222">
        <v>0</v>
      </c>
      <c r="AA54" s="222">
        <v>0</v>
      </c>
      <c r="AB54" s="223"/>
      <c r="AC54" s="223"/>
      <c r="AD54" s="223"/>
      <c r="AE54" s="223"/>
      <c r="AF54" s="223"/>
      <c r="AG54" s="223" t="s">
        <v>1004</v>
      </c>
      <c r="AH54" s="223"/>
      <c r="AI54" s="223"/>
      <c r="AJ54" s="223"/>
      <c r="AK54" s="223"/>
      <c r="AL54" s="225">
        <v>100</v>
      </c>
      <c r="AM54" s="222">
        <v>0</v>
      </c>
    </row>
    <row r="55" spans="1:39" x14ac:dyDescent="0.25">
      <c r="A55" s="222">
        <v>54</v>
      </c>
      <c r="B55" s="229">
        <v>1020000000</v>
      </c>
      <c r="C55" s="223" t="s">
        <v>412</v>
      </c>
      <c r="D55" s="223" t="s">
        <v>1002</v>
      </c>
      <c r="E55" s="223"/>
      <c r="F55" s="223" t="s">
        <v>1542</v>
      </c>
      <c r="G55" s="222">
        <v>0</v>
      </c>
      <c r="H55" s="223" t="s">
        <v>1004</v>
      </c>
      <c r="I55" s="223"/>
      <c r="J55" s="222">
        <v>0</v>
      </c>
      <c r="K55" s="222">
        <v>0</v>
      </c>
      <c r="L55" s="222">
        <v>0</v>
      </c>
      <c r="M55" s="224">
        <v>100</v>
      </c>
      <c r="N55" s="224">
        <v>100</v>
      </c>
      <c r="O55" s="222">
        <v>0</v>
      </c>
      <c r="P55" s="222">
        <v>0</v>
      </c>
      <c r="Q55" s="222">
        <v>0</v>
      </c>
      <c r="R55" s="222">
        <v>0</v>
      </c>
      <c r="S55" s="222">
        <v>0</v>
      </c>
      <c r="T55" s="222">
        <v>0</v>
      </c>
      <c r="U55" s="222">
        <v>0</v>
      </c>
      <c r="V55" s="222">
        <v>0</v>
      </c>
      <c r="W55" s="222">
        <v>0</v>
      </c>
      <c r="X55" s="222">
        <v>0</v>
      </c>
      <c r="Y55" s="222">
        <v>0</v>
      </c>
      <c r="Z55" s="222">
        <v>0</v>
      </c>
      <c r="AA55" s="222">
        <v>0</v>
      </c>
      <c r="AB55" s="223"/>
      <c r="AC55" s="223"/>
      <c r="AD55" s="223"/>
      <c r="AE55" s="223"/>
      <c r="AF55" s="223" t="s">
        <v>1002</v>
      </c>
      <c r="AG55" s="223" t="s">
        <v>1004</v>
      </c>
      <c r="AH55" s="223"/>
      <c r="AI55" s="223"/>
      <c r="AJ55" s="223"/>
      <c r="AK55" s="223"/>
      <c r="AL55" s="225">
        <v>100</v>
      </c>
      <c r="AM55" s="222">
        <v>0</v>
      </c>
    </row>
    <row r="56" spans="1:39" x14ac:dyDescent="0.25">
      <c r="A56" s="222">
        <v>55</v>
      </c>
      <c r="B56" s="229">
        <v>2010390000</v>
      </c>
      <c r="C56" s="223" t="s">
        <v>785</v>
      </c>
      <c r="D56" s="223" t="s">
        <v>1002</v>
      </c>
      <c r="E56" s="223"/>
      <c r="F56" s="223" t="s">
        <v>1047</v>
      </c>
      <c r="G56" s="222">
        <v>0</v>
      </c>
      <c r="H56" s="223" t="s">
        <v>1004</v>
      </c>
      <c r="I56" s="223"/>
      <c r="J56" s="222">
        <v>0</v>
      </c>
      <c r="K56" s="222">
        <v>0</v>
      </c>
      <c r="L56" s="222">
        <v>0</v>
      </c>
      <c r="M56" s="224">
        <v>95.8292</v>
      </c>
      <c r="N56" s="224">
        <v>95.845699999999994</v>
      </c>
      <c r="O56" s="224">
        <v>1.6500000000000001E-2</v>
      </c>
      <c r="P56" s="222">
        <v>0</v>
      </c>
      <c r="Q56" s="222">
        <v>0</v>
      </c>
      <c r="R56" s="222">
        <v>0</v>
      </c>
      <c r="S56" s="222">
        <v>0</v>
      </c>
      <c r="T56" s="222">
        <v>0</v>
      </c>
      <c r="U56" s="222">
        <v>0</v>
      </c>
      <c r="V56" s="222">
        <v>0</v>
      </c>
      <c r="W56" s="222">
        <v>0</v>
      </c>
      <c r="X56" s="222">
        <v>0</v>
      </c>
      <c r="Y56" s="222">
        <v>0</v>
      </c>
      <c r="Z56" s="222">
        <v>0</v>
      </c>
      <c r="AA56" s="222">
        <v>0</v>
      </c>
      <c r="AB56" s="223"/>
      <c r="AC56" s="223"/>
      <c r="AD56" s="223"/>
      <c r="AE56" s="223"/>
      <c r="AF56" s="223" t="s">
        <v>1002</v>
      </c>
      <c r="AG56" s="223" t="s">
        <v>1004</v>
      </c>
      <c r="AH56" s="223"/>
      <c r="AI56" s="223"/>
      <c r="AJ56" s="223"/>
      <c r="AK56" s="223"/>
      <c r="AL56" s="225">
        <v>100</v>
      </c>
      <c r="AM56" s="222">
        <v>0</v>
      </c>
    </row>
    <row r="57" spans="1:39" x14ac:dyDescent="0.25">
      <c r="A57" s="222">
        <v>56</v>
      </c>
      <c r="B57" s="229">
        <v>2010591800</v>
      </c>
      <c r="C57" s="223" t="s">
        <v>51</v>
      </c>
      <c r="D57" s="223" t="s">
        <v>1002</v>
      </c>
      <c r="E57" s="223"/>
      <c r="F57" s="223" t="s">
        <v>1048</v>
      </c>
      <c r="G57" s="222">
        <v>0</v>
      </c>
      <c r="H57" s="223" t="s">
        <v>1004</v>
      </c>
      <c r="I57" s="223"/>
      <c r="J57" s="222">
        <v>0</v>
      </c>
      <c r="K57" s="222">
        <v>0</v>
      </c>
      <c r="L57" s="222">
        <v>0</v>
      </c>
      <c r="M57" s="224">
        <v>94.983199999999997</v>
      </c>
      <c r="N57" s="224">
        <v>95.142099999999999</v>
      </c>
      <c r="O57" s="224">
        <v>0.15890000000000001</v>
      </c>
      <c r="P57" s="222">
        <v>0</v>
      </c>
      <c r="Q57" s="222">
        <v>0</v>
      </c>
      <c r="R57" s="222">
        <v>0</v>
      </c>
      <c r="S57" s="222">
        <v>0</v>
      </c>
      <c r="T57" s="222">
        <v>0</v>
      </c>
      <c r="U57" s="222">
        <v>0</v>
      </c>
      <c r="V57" s="222">
        <v>0</v>
      </c>
      <c r="W57" s="222">
        <v>0</v>
      </c>
      <c r="X57" s="222">
        <v>0</v>
      </c>
      <c r="Y57" s="222">
        <v>0</v>
      </c>
      <c r="Z57" s="222">
        <v>0</v>
      </c>
      <c r="AA57" s="222">
        <v>0</v>
      </c>
      <c r="AB57" s="223"/>
      <c r="AC57" s="223"/>
      <c r="AD57" s="223"/>
      <c r="AE57" s="223"/>
      <c r="AF57" s="223" t="s">
        <v>1002</v>
      </c>
      <c r="AG57" s="223" t="s">
        <v>1004</v>
      </c>
      <c r="AH57" s="223"/>
      <c r="AI57" s="223"/>
      <c r="AJ57" s="223"/>
      <c r="AK57" s="223"/>
      <c r="AL57" s="225">
        <v>100</v>
      </c>
      <c r="AM57" s="222">
        <v>0</v>
      </c>
    </row>
    <row r="58" spans="1:39" x14ac:dyDescent="0.25">
      <c r="A58" s="222">
        <v>57</v>
      </c>
      <c r="B58" s="229">
        <v>2010400000</v>
      </c>
      <c r="C58" s="223" t="s">
        <v>53</v>
      </c>
      <c r="D58" s="223" t="s">
        <v>1002</v>
      </c>
      <c r="E58" s="223"/>
      <c r="F58" s="223" t="s">
        <v>1049</v>
      </c>
      <c r="G58" s="222">
        <v>0</v>
      </c>
      <c r="H58" s="223" t="s">
        <v>1004</v>
      </c>
      <c r="I58" s="223"/>
      <c r="J58" s="222">
        <v>0</v>
      </c>
      <c r="K58" s="222">
        <v>0</v>
      </c>
      <c r="L58" s="222">
        <v>0</v>
      </c>
      <c r="M58" s="224">
        <v>95.076800000000006</v>
      </c>
      <c r="N58" s="224">
        <v>95.105099999999993</v>
      </c>
      <c r="O58" s="224">
        <v>2.8299999999999999E-2</v>
      </c>
      <c r="P58" s="222">
        <v>0</v>
      </c>
      <c r="Q58" s="222">
        <v>0</v>
      </c>
      <c r="R58" s="222">
        <v>0</v>
      </c>
      <c r="S58" s="222">
        <v>0</v>
      </c>
      <c r="T58" s="222">
        <v>0</v>
      </c>
      <c r="U58" s="222">
        <v>0</v>
      </c>
      <c r="V58" s="222">
        <v>0</v>
      </c>
      <c r="W58" s="222">
        <v>0</v>
      </c>
      <c r="X58" s="222">
        <v>0</v>
      </c>
      <c r="Y58" s="222">
        <v>0</v>
      </c>
      <c r="Z58" s="222">
        <v>0</v>
      </c>
      <c r="AA58" s="222">
        <v>0</v>
      </c>
      <c r="AB58" s="223"/>
      <c r="AC58" s="223"/>
      <c r="AD58" s="223"/>
      <c r="AE58" s="223"/>
      <c r="AF58" s="223" t="s">
        <v>1002</v>
      </c>
      <c r="AG58" s="223" t="s">
        <v>1004</v>
      </c>
      <c r="AH58" s="223"/>
      <c r="AI58" s="223"/>
      <c r="AJ58" s="223"/>
      <c r="AK58" s="223"/>
      <c r="AL58" s="225">
        <v>100</v>
      </c>
      <c r="AM58" s="222">
        <v>0</v>
      </c>
    </row>
    <row r="59" spans="1:39" x14ac:dyDescent="0.25">
      <c r="A59" s="222">
        <v>58</v>
      </c>
      <c r="B59" s="229">
        <v>2010420000</v>
      </c>
      <c r="C59" s="223" t="s">
        <v>55</v>
      </c>
      <c r="D59" s="223" t="s">
        <v>1002</v>
      </c>
      <c r="E59" s="223"/>
      <c r="F59" s="223" t="s">
        <v>1050</v>
      </c>
      <c r="G59" s="222">
        <v>0</v>
      </c>
      <c r="H59" s="223" t="s">
        <v>1004</v>
      </c>
      <c r="I59" s="223"/>
      <c r="J59" s="222">
        <v>0</v>
      </c>
      <c r="K59" s="222">
        <v>0</v>
      </c>
      <c r="L59" s="222">
        <v>0</v>
      </c>
      <c r="M59" s="224">
        <v>94.608000000000004</v>
      </c>
      <c r="N59" s="224">
        <v>94.629300000000001</v>
      </c>
      <c r="O59" s="224">
        <v>2.1299999999999999E-2</v>
      </c>
      <c r="P59" s="222">
        <v>0</v>
      </c>
      <c r="Q59" s="222">
        <v>0</v>
      </c>
      <c r="R59" s="222">
        <v>0</v>
      </c>
      <c r="S59" s="222">
        <v>0</v>
      </c>
      <c r="T59" s="222">
        <v>0</v>
      </c>
      <c r="U59" s="222">
        <v>0</v>
      </c>
      <c r="V59" s="222">
        <v>0</v>
      </c>
      <c r="W59" s="222">
        <v>0</v>
      </c>
      <c r="X59" s="222">
        <v>0</v>
      </c>
      <c r="Y59" s="222">
        <v>0</v>
      </c>
      <c r="Z59" s="222">
        <v>0</v>
      </c>
      <c r="AA59" s="222">
        <v>0</v>
      </c>
      <c r="AB59" s="223"/>
      <c r="AC59" s="223"/>
      <c r="AD59" s="223"/>
      <c r="AE59" s="223"/>
      <c r="AF59" s="223" t="s">
        <v>1002</v>
      </c>
      <c r="AG59" s="223" t="s">
        <v>1004</v>
      </c>
      <c r="AH59" s="223"/>
      <c r="AI59" s="223"/>
      <c r="AJ59" s="223"/>
      <c r="AK59" s="223"/>
      <c r="AL59" s="225">
        <v>100</v>
      </c>
      <c r="AM59" s="222">
        <v>0</v>
      </c>
    </row>
    <row r="60" spans="1:39" x14ac:dyDescent="0.25">
      <c r="A60" s="222">
        <v>59</v>
      </c>
      <c r="B60" s="229">
        <v>1150000000</v>
      </c>
      <c r="C60" s="223" t="s">
        <v>409</v>
      </c>
      <c r="D60" s="223" t="s">
        <v>1002</v>
      </c>
      <c r="E60" s="223"/>
      <c r="F60" s="223" t="s">
        <v>1543</v>
      </c>
      <c r="G60" s="222">
        <v>0</v>
      </c>
      <c r="H60" s="223" t="s">
        <v>1004</v>
      </c>
      <c r="I60" s="223"/>
      <c r="J60" s="222">
        <v>0</v>
      </c>
      <c r="K60" s="222">
        <v>0</v>
      </c>
      <c r="L60" s="222">
        <v>0</v>
      </c>
      <c r="M60" s="224">
        <v>100</v>
      </c>
      <c r="N60" s="224">
        <v>100</v>
      </c>
      <c r="O60" s="222">
        <v>0</v>
      </c>
      <c r="P60" s="222">
        <v>0</v>
      </c>
      <c r="Q60" s="222">
        <v>0</v>
      </c>
      <c r="R60" s="222">
        <v>0</v>
      </c>
      <c r="S60" s="222">
        <v>0</v>
      </c>
      <c r="T60" s="222">
        <v>0</v>
      </c>
      <c r="U60" s="222">
        <v>0</v>
      </c>
      <c r="V60" s="222">
        <v>0</v>
      </c>
      <c r="W60" s="222">
        <v>0</v>
      </c>
      <c r="X60" s="222">
        <v>0</v>
      </c>
      <c r="Y60" s="222">
        <v>0</v>
      </c>
      <c r="Z60" s="222">
        <v>0</v>
      </c>
      <c r="AA60" s="222">
        <v>0</v>
      </c>
      <c r="AB60" s="223"/>
      <c r="AC60" s="223"/>
      <c r="AD60" s="223"/>
      <c r="AE60" s="223"/>
      <c r="AF60" s="223" t="s">
        <v>1002</v>
      </c>
      <c r="AG60" s="223" t="s">
        <v>1004</v>
      </c>
      <c r="AH60" s="223"/>
      <c r="AI60" s="223"/>
      <c r="AJ60" s="223"/>
      <c r="AK60" s="223"/>
      <c r="AL60" s="225">
        <v>100</v>
      </c>
      <c r="AM60" s="222">
        <v>0</v>
      </c>
    </row>
    <row r="61" spans="1:39" x14ac:dyDescent="0.25">
      <c r="A61" s="222">
        <v>60</v>
      </c>
      <c r="B61" s="229">
        <v>2010430000</v>
      </c>
      <c r="C61" s="223" t="s">
        <v>230</v>
      </c>
      <c r="D61" s="223" t="s">
        <v>1002</v>
      </c>
      <c r="E61" s="223"/>
      <c r="F61" s="223" t="s">
        <v>1051</v>
      </c>
      <c r="G61" s="222">
        <v>0</v>
      </c>
      <c r="H61" s="223" t="s">
        <v>1004</v>
      </c>
      <c r="I61" s="223"/>
      <c r="J61" s="222">
        <v>0</v>
      </c>
      <c r="K61" s="222">
        <v>0</v>
      </c>
      <c r="L61" s="222">
        <v>0</v>
      </c>
      <c r="M61" s="224">
        <v>94.494799999999998</v>
      </c>
      <c r="N61" s="224">
        <v>94.518000000000001</v>
      </c>
      <c r="O61" s="224">
        <v>2.3199999999999998E-2</v>
      </c>
      <c r="P61" s="222">
        <v>0</v>
      </c>
      <c r="Q61" s="222">
        <v>0</v>
      </c>
      <c r="R61" s="222">
        <v>0</v>
      </c>
      <c r="S61" s="222">
        <v>0</v>
      </c>
      <c r="T61" s="222">
        <v>0</v>
      </c>
      <c r="U61" s="222">
        <v>0</v>
      </c>
      <c r="V61" s="222">
        <v>0</v>
      </c>
      <c r="W61" s="222">
        <v>0</v>
      </c>
      <c r="X61" s="222">
        <v>0</v>
      </c>
      <c r="Y61" s="222">
        <v>0</v>
      </c>
      <c r="Z61" s="222">
        <v>0</v>
      </c>
      <c r="AA61" s="222">
        <v>0</v>
      </c>
      <c r="AB61" s="223"/>
      <c r="AC61" s="223"/>
      <c r="AD61" s="223"/>
      <c r="AE61" s="223"/>
      <c r="AF61" s="223" t="s">
        <v>1002</v>
      </c>
      <c r="AG61" s="223" t="s">
        <v>1004</v>
      </c>
      <c r="AH61" s="223"/>
      <c r="AI61" s="223"/>
      <c r="AJ61" s="223"/>
      <c r="AK61" s="223"/>
      <c r="AL61" s="225">
        <v>100</v>
      </c>
      <c r="AM61" s="222">
        <v>0</v>
      </c>
    </row>
    <row r="62" spans="1:39" x14ac:dyDescent="0.25">
      <c r="A62" s="222">
        <v>61</v>
      </c>
      <c r="B62" s="229">
        <v>2010380000</v>
      </c>
      <c r="C62" s="223" t="s">
        <v>380</v>
      </c>
      <c r="D62" s="223" t="s">
        <v>1002</v>
      </c>
      <c r="E62" s="223"/>
      <c r="F62" s="223" t="s">
        <v>1544</v>
      </c>
      <c r="G62" s="222">
        <v>0</v>
      </c>
      <c r="H62" s="223" t="s">
        <v>1004</v>
      </c>
      <c r="I62" s="223"/>
      <c r="J62" s="222">
        <v>0</v>
      </c>
      <c r="K62" s="222">
        <v>0</v>
      </c>
      <c r="L62" s="222">
        <v>0</v>
      </c>
      <c r="M62" s="224">
        <v>100</v>
      </c>
      <c r="N62" s="224">
        <v>100</v>
      </c>
      <c r="O62" s="222">
        <v>0</v>
      </c>
      <c r="P62" s="222">
        <v>0</v>
      </c>
      <c r="Q62" s="222">
        <v>0</v>
      </c>
      <c r="R62" s="222">
        <v>0</v>
      </c>
      <c r="S62" s="222">
        <v>0</v>
      </c>
      <c r="T62" s="222">
        <v>0</v>
      </c>
      <c r="U62" s="222">
        <v>0</v>
      </c>
      <c r="V62" s="222">
        <v>0</v>
      </c>
      <c r="W62" s="222">
        <v>0</v>
      </c>
      <c r="X62" s="222">
        <v>0</v>
      </c>
      <c r="Y62" s="222">
        <v>0</v>
      </c>
      <c r="Z62" s="222">
        <v>0</v>
      </c>
      <c r="AA62" s="222">
        <v>0</v>
      </c>
      <c r="AB62" s="223"/>
      <c r="AC62" s="223"/>
      <c r="AD62" s="223"/>
      <c r="AE62" s="223"/>
      <c r="AF62" s="223" t="s">
        <v>1002</v>
      </c>
      <c r="AG62" s="223" t="s">
        <v>1004</v>
      </c>
      <c r="AH62" s="223"/>
      <c r="AI62" s="223"/>
      <c r="AJ62" s="223"/>
      <c r="AK62" s="223"/>
      <c r="AL62" s="225">
        <v>100</v>
      </c>
      <c r="AM62" s="222">
        <v>0</v>
      </c>
    </row>
    <row r="63" spans="1:39" x14ac:dyDescent="0.25">
      <c r="A63" s="222">
        <v>62</v>
      </c>
      <c r="B63" s="229">
        <v>1170000000</v>
      </c>
      <c r="C63" s="223" t="s">
        <v>427</v>
      </c>
      <c r="D63" s="223" t="s">
        <v>1038</v>
      </c>
      <c r="E63" s="223"/>
      <c r="F63" s="223" t="s">
        <v>1545</v>
      </c>
      <c r="G63" s="222">
        <v>0</v>
      </c>
      <c r="H63" s="223" t="s">
        <v>1004</v>
      </c>
      <c r="I63" s="223"/>
      <c r="J63" s="222">
        <v>0</v>
      </c>
      <c r="K63" s="222">
        <v>0</v>
      </c>
      <c r="L63" s="222">
        <v>0</v>
      </c>
      <c r="M63" s="224">
        <v>100</v>
      </c>
      <c r="N63" s="222">
        <v>0</v>
      </c>
      <c r="O63" s="224">
        <v>-100</v>
      </c>
      <c r="P63" s="222">
        <v>0</v>
      </c>
      <c r="Q63" s="222">
        <v>0</v>
      </c>
      <c r="R63" s="222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2">
        <v>0</v>
      </c>
      <c r="Y63" s="222">
        <v>0</v>
      </c>
      <c r="Z63" s="222">
        <v>0</v>
      </c>
      <c r="AA63" s="222">
        <v>0</v>
      </c>
      <c r="AB63" s="223"/>
      <c r="AC63" s="223"/>
      <c r="AD63" s="223"/>
      <c r="AE63" s="223"/>
      <c r="AF63" s="223" t="s">
        <v>1002</v>
      </c>
      <c r="AG63" s="223" t="s">
        <v>1004</v>
      </c>
      <c r="AH63" s="223"/>
      <c r="AI63" s="223"/>
      <c r="AJ63" s="223"/>
      <c r="AK63" s="223"/>
      <c r="AL63" s="222">
        <v>0</v>
      </c>
      <c r="AM63" s="222">
        <v>0</v>
      </c>
    </row>
    <row r="64" spans="1:39" x14ac:dyDescent="0.25">
      <c r="A64" s="222">
        <v>63</v>
      </c>
      <c r="B64" s="229">
        <v>2010710000</v>
      </c>
      <c r="C64" s="223" t="s">
        <v>59</v>
      </c>
      <c r="D64" s="223" t="s">
        <v>1002</v>
      </c>
      <c r="E64" s="223"/>
      <c r="F64" s="223" t="s">
        <v>1052</v>
      </c>
      <c r="G64" s="222">
        <v>0</v>
      </c>
      <c r="H64" s="223" t="s">
        <v>1004</v>
      </c>
      <c r="I64" s="223"/>
      <c r="J64" s="222">
        <v>0</v>
      </c>
      <c r="K64" s="222">
        <v>0</v>
      </c>
      <c r="L64" s="222">
        <v>0</v>
      </c>
      <c r="M64" s="224">
        <v>94.433999999999997</v>
      </c>
      <c r="N64" s="224">
        <v>94.456000000000003</v>
      </c>
      <c r="O64" s="224">
        <v>2.1999999999999999E-2</v>
      </c>
      <c r="P64" s="222">
        <v>0</v>
      </c>
      <c r="Q64" s="222">
        <v>0</v>
      </c>
      <c r="R64" s="222">
        <v>0</v>
      </c>
      <c r="S64" s="222">
        <v>0</v>
      </c>
      <c r="T64" s="222">
        <v>0</v>
      </c>
      <c r="U64" s="222">
        <v>0</v>
      </c>
      <c r="V64" s="222">
        <v>0</v>
      </c>
      <c r="W64" s="222">
        <v>0</v>
      </c>
      <c r="X64" s="222">
        <v>0</v>
      </c>
      <c r="Y64" s="222">
        <v>0</v>
      </c>
      <c r="Z64" s="222">
        <v>0</v>
      </c>
      <c r="AA64" s="222">
        <v>0</v>
      </c>
      <c r="AB64" s="223"/>
      <c r="AC64" s="223"/>
      <c r="AD64" s="223"/>
      <c r="AE64" s="223"/>
      <c r="AF64" s="223" t="s">
        <v>1002</v>
      </c>
      <c r="AG64" s="223" t="s">
        <v>1004</v>
      </c>
      <c r="AH64" s="223"/>
      <c r="AI64" s="223"/>
      <c r="AJ64" s="223"/>
      <c r="AK64" s="223"/>
      <c r="AL64" s="225">
        <v>100</v>
      </c>
      <c r="AM64" s="222">
        <v>0</v>
      </c>
    </row>
    <row r="65" spans="1:39" x14ac:dyDescent="0.25">
      <c r="A65" s="222">
        <v>64</v>
      </c>
      <c r="B65" s="229">
        <v>2010470000</v>
      </c>
      <c r="C65" s="223" t="s">
        <v>61</v>
      </c>
      <c r="D65" s="223" t="s">
        <v>1002</v>
      </c>
      <c r="E65" s="223"/>
      <c r="F65" s="223" t="s">
        <v>1053</v>
      </c>
      <c r="G65" s="222">
        <v>0</v>
      </c>
      <c r="H65" s="223" t="s">
        <v>1004</v>
      </c>
      <c r="I65" s="223"/>
      <c r="J65" s="222">
        <v>0</v>
      </c>
      <c r="K65" s="222">
        <v>0</v>
      </c>
      <c r="L65" s="222">
        <v>0</v>
      </c>
      <c r="M65" s="224">
        <v>94.9422</v>
      </c>
      <c r="N65" s="224">
        <v>94.962199999999996</v>
      </c>
      <c r="O65" s="224">
        <v>0.02</v>
      </c>
      <c r="P65" s="222">
        <v>0</v>
      </c>
      <c r="Q65" s="222">
        <v>0</v>
      </c>
      <c r="R65" s="222">
        <v>0</v>
      </c>
      <c r="S65" s="222">
        <v>0</v>
      </c>
      <c r="T65" s="222">
        <v>0</v>
      </c>
      <c r="U65" s="222">
        <v>0</v>
      </c>
      <c r="V65" s="222">
        <v>0</v>
      </c>
      <c r="W65" s="222">
        <v>0</v>
      </c>
      <c r="X65" s="222">
        <v>0</v>
      </c>
      <c r="Y65" s="222">
        <v>0</v>
      </c>
      <c r="Z65" s="222">
        <v>0</v>
      </c>
      <c r="AA65" s="222">
        <v>0</v>
      </c>
      <c r="AB65" s="223"/>
      <c r="AC65" s="223"/>
      <c r="AD65" s="223"/>
      <c r="AE65" s="223"/>
      <c r="AF65" s="223" t="s">
        <v>1002</v>
      </c>
      <c r="AG65" s="223" t="s">
        <v>1004</v>
      </c>
      <c r="AH65" s="223"/>
      <c r="AI65" s="223"/>
      <c r="AJ65" s="223"/>
      <c r="AK65" s="223"/>
      <c r="AL65" s="225">
        <v>100</v>
      </c>
      <c r="AM65" s="222">
        <v>0</v>
      </c>
    </row>
    <row r="66" spans="1:39" x14ac:dyDescent="0.25">
      <c r="A66" s="222">
        <v>65</v>
      </c>
      <c r="B66" s="222" t="s">
        <v>40</v>
      </c>
      <c r="C66" s="223" t="s">
        <v>1168</v>
      </c>
      <c r="D66" s="223" t="s">
        <v>1002</v>
      </c>
      <c r="E66" s="223"/>
      <c r="F66" s="223"/>
      <c r="G66" s="222">
        <v>0</v>
      </c>
      <c r="H66" s="223" t="s">
        <v>1004</v>
      </c>
      <c r="I66" s="223"/>
      <c r="J66" s="222">
        <v>0</v>
      </c>
      <c r="K66" s="222">
        <v>0</v>
      </c>
      <c r="L66" s="222">
        <v>0</v>
      </c>
      <c r="M66" s="224">
        <v>100</v>
      </c>
      <c r="N66" s="224">
        <v>100</v>
      </c>
      <c r="O66" s="222">
        <v>0</v>
      </c>
      <c r="P66" s="222">
        <v>0</v>
      </c>
      <c r="Q66" s="222">
        <v>0</v>
      </c>
      <c r="R66" s="222">
        <v>0</v>
      </c>
      <c r="S66" s="222">
        <v>0</v>
      </c>
      <c r="T66" s="222">
        <v>0</v>
      </c>
      <c r="U66" s="222">
        <v>0</v>
      </c>
      <c r="V66" s="222">
        <v>0</v>
      </c>
      <c r="W66" s="222">
        <v>0</v>
      </c>
      <c r="X66" s="222">
        <v>0</v>
      </c>
      <c r="Y66" s="222">
        <v>0</v>
      </c>
      <c r="Z66" s="222">
        <v>0</v>
      </c>
      <c r="AA66" s="222">
        <v>0</v>
      </c>
      <c r="AB66" s="223"/>
      <c r="AC66" s="223"/>
      <c r="AD66" s="223"/>
      <c r="AE66" s="223"/>
      <c r="AF66" s="223" t="s">
        <v>1002</v>
      </c>
      <c r="AG66" s="223" t="s">
        <v>1004</v>
      </c>
      <c r="AH66" s="223"/>
      <c r="AI66" s="223"/>
      <c r="AJ66" s="223"/>
      <c r="AK66" s="223"/>
      <c r="AL66" s="222">
        <v>0</v>
      </c>
      <c r="AM66" s="222">
        <v>0</v>
      </c>
    </row>
    <row r="67" spans="1:39" x14ac:dyDescent="0.25">
      <c r="A67" s="222">
        <v>66</v>
      </c>
      <c r="B67" s="229">
        <v>2010900000</v>
      </c>
      <c r="C67" s="223" t="s">
        <v>63</v>
      </c>
      <c r="D67" s="223" t="s">
        <v>1002</v>
      </c>
      <c r="E67" s="223"/>
      <c r="F67" s="223" t="s">
        <v>1054</v>
      </c>
      <c r="G67" s="222">
        <v>0</v>
      </c>
      <c r="H67" s="223" t="s">
        <v>1004</v>
      </c>
      <c r="I67" s="223"/>
      <c r="J67" s="222">
        <v>0</v>
      </c>
      <c r="K67" s="222">
        <v>0</v>
      </c>
      <c r="L67" s="222">
        <v>0</v>
      </c>
      <c r="M67" s="224">
        <v>94.427099999999996</v>
      </c>
      <c r="N67" s="224">
        <v>94.449100000000001</v>
      </c>
      <c r="O67" s="224">
        <v>2.1999999999999999E-2</v>
      </c>
      <c r="P67" s="222">
        <v>0</v>
      </c>
      <c r="Q67" s="222">
        <v>0</v>
      </c>
      <c r="R67" s="222">
        <v>0</v>
      </c>
      <c r="S67" s="222">
        <v>0</v>
      </c>
      <c r="T67" s="222">
        <v>0</v>
      </c>
      <c r="U67" s="222">
        <v>0</v>
      </c>
      <c r="V67" s="222">
        <v>0</v>
      </c>
      <c r="W67" s="222">
        <v>0</v>
      </c>
      <c r="X67" s="222">
        <v>0</v>
      </c>
      <c r="Y67" s="222">
        <v>0</v>
      </c>
      <c r="Z67" s="222">
        <v>0</v>
      </c>
      <c r="AA67" s="222">
        <v>0</v>
      </c>
      <c r="AB67" s="223"/>
      <c r="AC67" s="223"/>
      <c r="AD67" s="223"/>
      <c r="AE67" s="223"/>
      <c r="AF67" s="223" t="s">
        <v>1002</v>
      </c>
      <c r="AG67" s="223" t="s">
        <v>1004</v>
      </c>
      <c r="AH67" s="223"/>
      <c r="AI67" s="223"/>
      <c r="AJ67" s="223"/>
      <c r="AK67" s="223"/>
      <c r="AL67" s="225">
        <v>100</v>
      </c>
      <c r="AM67" s="222">
        <v>0</v>
      </c>
    </row>
    <row r="68" spans="1:39" x14ac:dyDescent="0.25">
      <c r="A68" s="222">
        <v>67</v>
      </c>
      <c r="B68" s="229">
        <v>2010500000</v>
      </c>
      <c r="C68" s="223" t="s">
        <v>65</v>
      </c>
      <c r="D68" s="223" t="s">
        <v>1002</v>
      </c>
      <c r="E68" s="223"/>
      <c r="F68" s="223" t="s">
        <v>1055</v>
      </c>
      <c r="G68" s="222">
        <v>0</v>
      </c>
      <c r="H68" s="223" t="s">
        <v>1004</v>
      </c>
      <c r="I68" s="223"/>
      <c r="J68" s="222">
        <v>0</v>
      </c>
      <c r="K68" s="222">
        <v>0</v>
      </c>
      <c r="L68" s="222">
        <v>0</v>
      </c>
      <c r="M68" s="224">
        <v>94.427099999999996</v>
      </c>
      <c r="N68" s="224">
        <v>94.449100000000001</v>
      </c>
      <c r="O68" s="224">
        <v>2.1999999999999999E-2</v>
      </c>
      <c r="P68" s="222">
        <v>0</v>
      </c>
      <c r="Q68" s="222">
        <v>0</v>
      </c>
      <c r="R68" s="222">
        <v>0</v>
      </c>
      <c r="S68" s="222">
        <v>0</v>
      </c>
      <c r="T68" s="222">
        <v>0</v>
      </c>
      <c r="U68" s="222">
        <v>0</v>
      </c>
      <c r="V68" s="222">
        <v>0</v>
      </c>
      <c r="W68" s="222">
        <v>0</v>
      </c>
      <c r="X68" s="222">
        <v>0</v>
      </c>
      <c r="Y68" s="222">
        <v>0</v>
      </c>
      <c r="Z68" s="222">
        <v>0</v>
      </c>
      <c r="AA68" s="222">
        <v>0</v>
      </c>
      <c r="AB68" s="223"/>
      <c r="AC68" s="223"/>
      <c r="AD68" s="223"/>
      <c r="AE68" s="223"/>
      <c r="AF68" s="223" t="s">
        <v>1002</v>
      </c>
      <c r="AG68" s="223" t="s">
        <v>1004</v>
      </c>
      <c r="AH68" s="223"/>
      <c r="AI68" s="223"/>
      <c r="AJ68" s="223"/>
      <c r="AK68" s="223"/>
      <c r="AL68" s="225">
        <v>100</v>
      </c>
      <c r="AM68" s="222">
        <v>0</v>
      </c>
    </row>
    <row r="69" spans="1:39" x14ac:dyDescent="0.25">
      <c r="A69" s="222">
        <v>68</v>
      </c>
      <c r="B69" s="229">
        <v>3020000000</v>
      </c>
      <c r="C69" s="223" t="s">
        <v>418</v>
      </c>
      <c r="D69" s="223" t="s">
        <v>1002</v>
      </c>
      <c r="E69" s="223"/>
      <c r="F69" s="223" t="s">
        <v>1546</v>
      </c>
      <c r="G69" s="222">
        <v>0</v>
      </c>
      <c r="H69" s="223" t="s">
        <v>1004</v>
      </c>
      <c r="I69" s="223"/>
      <c r="J69" s="222">
        <v>0</v>
      </c>
      <c r="K69" s="222">
        <v>0</v>
      </c>
      <c r="L69" s="222">
        <v>0</v>
      </c>
      <c r="M69" s="224">
        <v>100</v>
      </c>
      <c r="N69" s="224">
        <v>100</v>
      </c>
      <c r="O69" s="222">
        <v>0</v>
      </c>
      <c r="P69" s="222">
        <v>0</v>
      </c>
      <c r="Q69" s="222">
        <v>0</v>
      </c>
      <c r="R69" s="222">
        <v>0</v>
      </c>
      <c r="S69" s="222">
        <v>0</v>
      </c>
      <c r="T69" s="222">
        <v>0</v>
      </c>
      <c r="U69" s="222">
        <v>0</v>
      </c>
      <c r="V69" s="222">
        <v>0</v>
      </c>
      <c r="W69" s="222">
        <v>0</v>
      </c>
      <c r="X69" s="222">
        <v>0</v>
      </c>
      <c r="Y69" s="222">
        <v>0</v>
      </c>
      <c r="Z69" s="222">
        <v>0</v>
      </c>
      <c r="AA69" s="222">
        <v>0</v>
      </c>
      <c r="AB69" s="223"/>
      <c r="AC69" s="223"/>
      <c r="AD69" s="223"/>
      <c r="AE69" s="223"/>
      <c r="AF69" s="223" t="s">
        <v>1002</v>
      </c>
      <c r="AG69" s="223" t="s">
        <v>1004</v>
      </c>
      <c r="AH69" s="223"/>
      <c r="AI69" s="223"/>
      <c r="AJ69" s="223"/>
      <c r="AK69" s="223"/>
      <c r="AL69" s="225">
        <v>100</v>
      </c>
      <c r="AM69" s="222">
        <v>0</v>
      </c>
    </row>
    <row r="70" spans="1:39" x14ac:dyDescent="0.25">
      <c r="A70" s="222">
        <v>69</v>
      </c>
      <c r="B70" s="229">
        <v>2010230800</v>
      </c>
      <c r="C70" s="223" t="s">
        <v>67</v>
      </c>
      <c r="D70" s="223" t="s">
        <v>1002</v>
      </c>
      <c r="E70" s="223"/>
      <c r="F70" s="223" t="s">
        <v>1056</v>
      </c>
      <c r="G70" s="222">
        <v>0</v>
      </c>
      <c r="H70" s="223" t="s">
        <v>1004</v>
      </c>
      <c r="I70" s="223"/>
      <c r="J70" s="222">
        <v>0</v>
      </c>
      <c r="K70" s="222">
        <v>0</v>
      </c>
      <c r="L70" s="222">
        <v>0</v>
      </c>
      <c r="M70" s="224">
        <v>93.445899999999995</v>
      </c>
      <c r="N70" s="224">
        <v>93.468900000000005</v>
      </c>
      <c r="O70" s="224">
        <v>2.3E-2</v>
      </c>
      <c r="P70" s="222">
        <v>0</v>
      </c>
      <c r="Q70" s="222">
        <v>0</v>
      </c>
      <c r="R70" s="222">
        <v>0</v>
      </c>
      <c r="S70" s="222">
        <v>0</v>
      </c>
      <c r="T70" s="222">
        <v>0</v>
      </c>
      <c r="U70" s="222">
        <v>0</v>
      </c>
      <c r="V70" s="222">
        <v>0</v>
      </c>
      <c r="W70" s="222">
        <v>0</v>
      </c>
      <c r="X70" s="222">
        <v>0</v>
      </c>
      <c r="Y70" s="222">
        <v>0</v>
      </c>
      <c r="Z70" s="222">
        <v>0</v>
      </c>
      <c r="AA70" s="222">
        <v>0</v>
      </c>
      <c r="AB70" s="223"/>
      <c r="AC70" s="223"/>
      <c r="AD70" s="223"/>
      <c r="AE70" s="223"/>
      <c r="AF70" s="223" t="s">
        <v>1002</v>
      </c>
      <c r="AG70" s="223" t="s">
        <v>1004</v>
      </c>
      <c r="AH70" s="223"/>
      <c r="AI70" s="223"/>
      <c r="AJ70" s="223"/>
      <c r="AK70" s="223"/>
      <c r="AL70" s="225">
        <v>98.89</v>
      </c>
      <c r="AM70" s="222">
        <v>0</v>
      </c>
    </row>
    <row r="71" spans="1:39" x14ac:dyDescent="0.25">
      <c r="A71" s="222">
        <v>70</v>
      </c>
      <c r="B71" s="229">
        <v>2010510000</v>
      </c>
      <c r="C71" s="223" t="s">
        <v>376</v>
      </c>
      <c r="D71" s="223" t="s">
        <v>1002</v>
      </c>
      <c r="E71" s="223"/>
      <c r="F71" s="223" t="s">
        <v>1057</v>
      </c>
      <c r="G71" s="222">
        <v>0</v>
      </c>
      <c r="H71" s="223" t="s">
        <v>1004</v>
      </c>
      <c r="I71" s="223"/>
      <c r="J71" s="222">
        <v>0</v>
      </c>
      <c r="K71" s="222">
        <v>0</v>
      </c>
      <c r="L71" s="222">
        <v>0</v>
      </c>
      <c r="M71" s="224">
        <v>94.427099999999996</v>
      </c>
      <c r="N71" s="224">
        <v>94.449100000000001</v>
      </c>
      <c r="O71" s="224">
        <v>2.1999999999999999E-2</v>
      </c>
      <c r="P71" s="222">
        <v>0</v>
      </c>
      <c r="Q71" s="222">
        <v>0</v>
      </c>
      <c r="R71" s="222">
        <v>0</v>
      </c>
      <c r="S71" s="222">
        <v>0</v>
      </c>
      <c r="T71" s="222">
        <v>0</v>
      </c>
      <c r="U71" s="222">
        <v>0</v>
      </c>
      <c r="V71" s="222">
        <v>0</v>
      </c>
      <c r="W71" s="222">
        <v>0</v>
      </c>
      <c r="X71" s="222">
        <v>0</v>
      </c>
      <c r="Y71" s="222">
        <v>0</v>
      </c>
      <c r="Z71" s="222">
        <v>0</v>
      </c>
      <c r="AA71" s="222">
        <v>0</v>
      </c>
      <c r="AB71" s="223"/>
      <c r="AC71" s="223"/>
      <c r="AD71" s="223"/>
      <c r="AE71" s="223"/>
      <c r="AF71" s="223" t="s">
        <v>1002</v>
      </c>
      <c r="AG71" s="223" t="s">
        <v>1004</v>
      </c>
      <c r="AH71" s="223"/>
      <c r="AI71" s="223"/>
      <c r="AJ71" s="223"/>
      <c r="AK71" s="223"/>
      <c r="AL71" s="225">
        <v>100</v>
      </c>
      <c r="AM71" s="222">
        <v>0</v>
      </c>
    </row>
    <row r="72" spans="1:39" x14ac:dyDescent="0.25">
      <c r="A72" s="222">
        <v>71</v>
      </c>
      <c r="B72" s="229">
        <v>2010890000</v>
      </c>
      <c r="C72" s="223" t="s">
        <v>69</v>
      </c>
      <c r="D72" s="223" t="s">
        <v>1002</v>
      </c>
      <c r="E72" s="223"/>
      <c r="F72" s="223" t="s">
        <v>1058</v>
      </c>
      <c r="G72" s="222">
        <v>0</v>
      </c>
      <c r="H72" s="223" t="s">
        <v>1004</v>
      </c>
      <c r="I72" s="223"/>
      <c r="J72" s="222">
        <v>0</v>
      </c>
      <c r="K72" s="222">
        <v>0</v>
      </c>
      <c r="L72" s="222">
        <v>0</v>
      </c>
      <c r="M72" s="224">
        <v>94.427099999999996</v>
      </c>
      <c r="N72" s="224">
        <v>94.449100000000001</v>
      </c>
      <c r="O72" s="224">
        <v>2.1999999999999999E-2</v>
      </c>
      <c r="P72" s="222">
        <v>0</v>
      </c>
      <c r="Q72" s="222">
        <v>0</v>
      </c>
      <c r="R72" s="222">
        <v>0</v>
      </c>
      <c r="S72" s="222">
        <v>0</v>
      </c>
      <c r="T72" s="222">
        <v>0</v>
      </c>
      <c r="U72" s="222">
        <v>0</v>
      </c>
      <c r="V72" s="222">
        <v>0</v>
      </c>
      <c r="W72" s="222">
        <v>0</v>
      </c>
      <c r="X72" s="222">
        <v>0</v>
      </c>
      <c r="Y72" s="222">
        <v>0</v>
      </c>
      <c r="Z72" s="222">
        <v>0</v>
      </c>
      <c r="AA72" s="222">
        <v>0</v>
      </c>
      <c r="AB72" s="223"/>
      <c r="AC72" s="223"/>
      <c r="AD72" s="223"/>
      <c r="AE72" s="223"/>
      <c r="AF72" s="223" t="s">
        <v>1002</v>
      </c>
      <c r="AG72" s="223" t="s">
        <v>1004</v>
      </c>
      <c r="AH72" s="223"/>
      <c r="AI72" s="223"/>
      <c r="AJ72" s="223"/>
      <c r="AK72" s="223"/>
      <c r="AL72" s="225">
        <v>100</v>
      </c>
      <c r="AM72" s="222">
        <v>0</v>
      </c>
    </row>
    <row r="73" spans="1:39" x14ac:dyDescent="0.25">
      <c r="A73" s="222">
        <v>72</v>
      </c>
      <c r="B73" s="229">
        <v>2010551000</v>
      </c>
      <c r="C73" s="223" t="s">
        <v>249</v>
      </c>
      <c r="D73" s="223" t="s">
        <v>1002</v>
      </c>
      <c r="E73" s="223"/>
      <c r="F73" s="223" t="s">
        <v>1059</v>
      </c>
      <c r="G73" s="222">
        <v>0</v>
      </c>
      <c r="H73" s="223" t="s">
        <v>1004</v>
      </c>
      <c r="I73" s="223"/>
      <c r="J73" s="222">
        <v>0</v>
      </c>
      <c r="K73" s="222">
        <v>0</v>
      </c>
      <c r="L73" s="222">
        <v>0</v>
      </c>
      <c r="M73" s="224">
        <v>94.427099999999996</v>
      </c>
      <c r="N73" s="224">
        <v>94.449100000000001</v>
      </c>
      <c r="O73" s="224">
        <v>2.1999999999999999E-2</v>
      </c>
      <c r="P73" s="222">
        <v>0</v>
      </c>
      <c r="Q73" s="222">
        <v>0</v>
      </c>
      <c r="R73" s="222">
        <v>0</v>
      </c>
      <c r="S73" s="222">
        <v>0</v>
      </c>
      <c r="T73" s="222">
        <v>0</v>
      </c>
      <c r="U73" s="222">
        <v>0</v>
      </c>
      <c r="V73" s="222">
        <v>0</v>
      </c>
      <c r="W73" s="222">
        <v>0</v>
      </c>
      <c r="X73" s="222">
        <v>0</v>
      </c>
      <c r="Y73" s="222">
        <v>0</v>
      </c>
      <c r="Z73" s="222">
        <v>0</v>
      </c>
      <c r="AA73" s="222">
        <v>0</v>
      </c>
      <c r="AB73" s="223"/>
      <c r="AC73" s="223"/>
      <c r="AD73" s="223"/>
      <c r="AE73" s="223"/>
      <c r="AF73" s="223" t="s">
        <v>1002</v>
      </c>
      <c r="AG73" s="223" t="s">
        <v>1004</v>
      </c>
      <c r="AH73" s="223"/>
      <c r="AI73" s="223"/>
      <c r="AJ73" s="223"/>
      <c r="AK73" s="223"/>
      <c r="AL73" s="225">
        <v>100</v>
      </c>
      <c r="AM73" s="222">
        <v>0</v>
      </c>
    </row>
    <row r="74" spans="1:39" x14ac:dyDescent="0.25">
      <c r="A74" s="222">
        <v>73</v>
      </c>
      <c r="B74" s="229">
        <v>2010450000</v>
      </c>
      <c r="C74" s="223" t="s">
        <v>73</v>
      </c>
      <c r="D74" s="223" t="s">
        <v>1002</v>
      </c>
      <c r="E74" s="223"/>
      <c r="F74" s="223" t="s">
        <v>1060</v>
      </c>
      <c r="G74" s="222">
        <v>0</v>
      </c>
      <c r="H74" s="223" t="s">
        <v>1004</v>
      </c>
      <c r="I74" s="223"/>
      <c r="J74" s="222">
        <v>0</v>
      </c>
      <c r="K74" s="222">
        <v>0</v>
      </c>
      <c r="L74" s="222">
        <v>0</v>
      </c>
      <c r="M74" s="224">
        <v>94.983199999999997</v>
      </c>
      <c r="N74" s="224">
        <v>95.142099999999999</v>
      </c>
      <c r="O74" s="224">
        <v>0.15890000000000001</v>
      </c>
      <c r="P74" s="222">
        <v>0</v>
      </c>
      <c r="Q74" s="222">
        <v>0</v>
      </c>
      <c r="R74" s="222">
        <v>0</v>
      </c>
      <c r="S74" s="222">
        <v>0</v>
      </c>
      <c r="T74" s="222">
        <v>0</v>
      </c>
      <c r="U74" s="222">
        <v>0</v>
      </c>
      <c r="V74" s="222">
        <v>0</v>
      </c>
      <c r="W74" s="222">
        <v>0</v>
      </c>
      <c r="X74" s="222">
        <v>0</v>
      </c>
      <c r="Y74" s="222">
        <v>0</v>
      </c>
      <c r="Z74" s="222">
        <v>0</v>
      </c>
      <c r="AA74" s="222">
        <v>0</v>
      </c>
      <c r="AB74" s="223"/>
      <c r="AC74" s="223"/>
      <c r="AD74" s="223"/>
      <c r="AE74" s="223"/>
      <c r="AF74" s="223" t="s">
        <v>1002</v>
      </c>
      <c r="AG74" s="223" t="s">
        <v>1004</v>
      </c>
      <c r="AH74" s="223"/>
      <c r="AI74" s="223"/>
      <c r="AJ74" s="223"/>
      <c r="AK74" s="223"/>
      <c r="AL74" s="225">
        <v>100</v>
      </c>
      <c r="AM74" s="222">
        <v>0</v>
      </c>
    </row>
    <row r="75" spans="1:39" x14ac:dyDescent="0.25">
      <c r="A75" s="222">
        <v>74</v>
      </c>
      <c r="B75" s="229">
        <v>2010230918</v>
      </c>
      <c r="C75" s="223" t="s">
        <v>77</v>
      </c>
      <c r="D75" s="223" t="s">
        <v>1002</v>
      </c>
      <c r="E75" s="223"/>
      <c r="F75" s="223" t="s">
        <v>1061</v>
      </c>
      <c r="G75" s="222">
        <v>0</v>
      </c>
      <c r="H75" s="223" t="s">
        <v>1004</v>
      </c>
      <c r="I75" s="223"/>
      <c r="J75" s="222">
        <v>0</v>
      </c>
      <c r="K75" s="222">
        <v>0</v>
      </c>
      <c r="L75" s="222">
        <v>0</v>
      </c>
      <c r="M75" s="224">
        <v>93.9041</v>
      </c>
      <c r="N75" s="224">
        <v>93.996300000000005</v>
      </c>
      <c r="O75" s="224">
        <v>9.2200000000000004E-2</v>
      </c>
      <c r="P75" s="222">
        <v>0</v>
      </c>
      <c r="Q75" s="222">
        <v>0</v>
      </c>
      <c r="R75" s="222">
        <v>0</v>
      </c>
      <c r="S75" s="222">
        <v>0</v>
      </c>
      <c r="T75" s="222">
        <v>0</v>
      </c>
      <c r="U75" s="222">
        <v>0</v>
      </c>
      <c r="V75" s="222">
        <v>0</v>
      </c>
      <c r="W75" s="222">
        <v>0</v>
      </c>
      <c r="X75" s="222">
        <v>0</v>
      </c>
      <c r="Y75" s="222">
        <v>0</v>
      </c>
      <c r="Z75" s="222">
        <v>0</v>
      </c>
      <c r="AA75" s="222">
        <v>0</v>
      </c>
      <c r="AB75" s="223"/>
      <c r="AC75" s="223"/>
      <c r="AD75" s="223"/>
      <c r="AE75" s="223"/>
      <c r="AF75" s="223" t="s">
        <v>1002</v>
      </c>
      <c r="AG75" s="223" t="s">
        <v>1004</v>
      </c>
      <c r="AH75" s="223"/>
      <c r="AI75" s="223"/>
      <c r="AJ75" s="223"/>
      <c r="AK75" s="223"/>
      <c r="AL75" s="225">
        <v>99.52</v>
      </c>
      <c r="AM75" s="222">
        <v>0</v>
      </c>
    </row>
    <row r="76" spans="1:39" x14ac:dyDescent="0.25">
      <c r="A76" s="222">
        <v>75</v>
      </c>
      <c r="B76" s="229">
        <v>2010230917</v>
      </c>
      <c r="C76" s="223" t="s">
        <v>75</v>
      </c>
      <c r="D76" s="223" t="s">
        <v>1002</v>
      </c>
      <c r="E76" s="223"/>
      <c r="F76" s="223" t="s">
        <v>1062</v>
      </c>
      <c r="G76" s="222">
        <v>0</v>
      </c>
      <c r="H76" s="223" t="s">
        <v>1004</v>
      </c>
      <c r="I76" s="223"/>
      <c r="J76" s="222">
        <v>0</v>
      </c>
      <c r="K76" s="222">
        <v>0</v>
      </c>
      <c r="L76" s="222">
        <v>0</v>
      </c>
      <c r="M76" s="224">
        <v>94.427099999999996</v>
      </c>
      <c r="N76" s="224">
        <v>94.449100000000001</v>
      </c>
      <c r="O76" s="224">
        <v>2.1999999999999999E-2</v>
      </c>
      <c r="P76" s="222">
        <v>0</v>
      </c>
      <c r="Q76" s="222">
        <v>0</v>
      </c>
      <c r="R76" s="222">
        <v>0</v>
      </c>
      <c r="S76" s="222">
        <v>0</v>
      </c>
      <c r="T76" s="222">
        <v>0</v>
      </c>
      <c r="U76" s="222">
        <v>0</v>
      </c>
      <c r="V76" s="222">
        <v>0</v>
      </c>
      <c r="W76" s="222">
        <v>0</v>
      </c>
      <c r="X76" s="222">
        <v>0</v>
      </c>
      <c r="Y76" s="222">
        <v>0</v>
      </c>
      <c r="Z76" s="222">
        <v>0</v>
      </c>
      <c r="AA76" s="222">
        <v>0</v>
      </c>
      <c r="AB76" s="223"/>
      <c r="AC76" s="223"/>
      <c r="AD76" s="223"/>
      <c r="AE76" s="223"/>
      <c r="AF76" s="223" t="s">
        <v>1002</v>
      </c>
      <c r="AG76" s="223" t="s">
        <v>1004</v>
      </c>
      <c r="AH76" s="223"/>
      <c r="AI76" s="223"/>
      <c r="AJ76" s="223"/>
      <c r="AK76" s="223"/>
      <c r="AL76" s="225">
        <v>100</v>
      </c>
      <c r="AM76" s="222">
        <v>0</v>
      </c>
    </row>
    <row r="77" spans="1:39" x14ac:dyDescent="0.25">
      <c r="A77" s="222">
        <v>76</v>
      </c>
      <c r="B77" s="229">
        <v>2010241600</v>
      </c>
      <c r="C77" s="223" t="s">
        <v>79</v>
      </c>
      <c r="D77" s="223" t="s">
        <v>1002</v>
      </c>
      <c r="E77" s="223"/>
      <c r="F77" s="223" t="s">
        <v>1063</v>
      </c>
      <c r="G77" s="222">
        <v>0</v>
      </c>
      <c r="H77" s="223" t="s">
        <v>1004</v>
      </c>
      <c r="I77" s="223"/>
      <c r="J77" s="222">
        <v>0</v>
      </c>
      <c r="K77" s="222">
        <v>0</v>
      </c>
      <c r="L77" s="222">
        <v>0</v>
      </c>
      <c r="M77" s="224">
        <v>95.735200000000006</v>
      </c>
      <c r="N77" s="224">
        <v>96.705500000000001</v>
      </c>
      <c r="O77" s="224">
        <v>0.97030000000000005</v>
      </c>
      <c r="P77" s="222">
        <v>0</v>
      </c>
      <c r="Q77" s="222">
        <v>0</v>
      </c>
      <c r="R77" s="222">
        <v>0</v>
      </c>
      <c r="S77" s="222">
        <v>0</v>
      </c>
      <c r="T77" s="222">
        <v>0</v>
      </c>
      <c r="U77" s="222">
        <v>0</v>
      </c>
      <c r="V77" s="222">
        <v>0</v>
      </c>
      <c r="W77" s="222">
        <v>0</v>
      </c>
      <c r="X77" s="222">
        <v>0</v>
      </c>
      <c r="Y77" s="222">
        <v>0</v>
      </c>
      <c r="Z77" s="222">
        <v>0</v>
      </c>
      <c r="AA77" s="222">
        <v>0</v>
      </c>
      <c r="AB77" s="223"/>
      <c r="AC77" s="223"/>
      <c r="AD77" s="223"/>
      <c r="AE77" s="223"/>
      <c r="AF77" s="223" t="s">
        <v>1002</v>
      </c>
      <c r="AG77" s="223" t="s">
        <v>1004</v>
      </c>
      <c r="AH77" s="223"/>
      <c r="AI77" s="223"/>
      <c r="AJ77" s="223"/>
      <c r="AK77" s="223"/>
      <c r="AL77" s="225">
        <v>100</v>
      </c>
      <c r="AM77" s="222">
        <v>0</v>
      </c>
    </row>
    <row r="78" spans="1:39" x14ac:dyDescent="0.25">
      <c r="A78" s="222">
        <v>77</v>
      </c>
      <c r="B78" s="229">
        <v>2010620000</v>
      </c>
      <c r="C78" s="223" t="s">
        <v>786</v>
      </c>
      <c r="D78" s="223" t="s">
        <v>1002</v>
      </c>
      <c r="E78" s="223"/>
      <c r="F78" s="223" t="s">
        <v>1547</v>
      </c>
      <c r="G78" s="222">
        <v>0</v>
      </c>
      <c r="H78" s="223" t="s">
        <v>1004</v>
      </c>
      <c r="I78" s="223"/>
      <c r="J78" s="222">
        <v>0</v>
      </c>
      <c r="K78" s="222">
        <v>0</v>
      </c>
      <c r="L78" s="222">
        <v>0</v>
      </c>
      <c r="M78" s="224">
        <v>98.484200000000001</v>
      </c>
      <c r="N78" s="224">
        <v>100</v>
      </c>
      <c r="O78" s="224">
        <v>1.5158</v>
      </c>
      <c r="P78" s="222">
        <v>0</v>
      </c>
      <c r="Q78" s="222">
        <v>0</v>
      </c>
      <c r="R78" s="222">
        <v>0</v>
      </c>
      <c r="S78" s="222">
        <v>0</v>
      </c>
      <c r="T78" s="222">
        <v>0</v>
      </c>
      <c r="U78" s="222">
        <v>0</v>
      </c>
      <c r="V78" s="222">
        <v>0</v>
      </c>
      <c r="W78" s="222">
        <v>0</v>
      </c>
      <c r="X78" s="222">
        <v>0</v>
      </c>
      <c r="Y78" s="222">
        <v>0</v>
      </c>
      <c r="Z78" s="222">
        <v>0</v>
      </c>
      <c r="AA78" s="222">
        <v>0</v>
      </c>
      <c r="AB78" s="223"/>
      <c r="AC78" s="223"/>
      <c r="AD78" s="223"/>
      <c r="AE78" s="223"/>
      <c r="AF78" s="223" t="s">
        <v>1002</v>
      </c>
      <c r="AG78" s="223" t="s">
        <v>1004</v>
      </c>
      <c r="AH78" s="223"/>
      <c r="AI78" s="223"/>
      <c r="AJ78" s="223"/>
      <c r="AK78" s="223"/>
      <c r="AL78" s="225">
        <v>100</v>
      </c>
      <c r="AM78" s="222">
        <v>0</v>
      </c>
    </row>
    <row r="79" spans="1:39" x14ac:dyDescent="0.25">
      <c r="A79" s="222">
        <v>78</v>
      </c>
      <c r="B79" s="229">
        <v>2010540000</v>
      </c>
      <c r="C79" s="223" t="s">
        <v>388</v>
      </c>
      <c r="D79" s="223" t="s">
        <v>1002</v>
      </c>
      <c r="E79" s="223"/>
      <c r="F79" s="223" t="s">
        <v>1064</v>
      </c>
      <c r="G79" s="222">
        <v>0</v>
      </c>
      <c r="H79" s="223" t="s">
        <v>1004</v>
      </c>
      <c r="I79" s="223"/>
      <c r="J79" s="222">
        <v>0</v>
      </c>
      <c r="K79" s="222">
        <v>0</v>
      </c>
      <c r="L79" s="222">
        <v>0</v>
      </c>
      <c r="M79" s="224">
        <v>94.813199999999995</v>
      </c>
      <c r="N79" s="224">
        <v>94.833699999999993</v>
      </c>
      <c r="O79" s="224">
        <v>2.0500000000000001E-2</v>
      </c>
      <c r="P79" s="222">
        <v>0</v>
      </c>
      <c r="Q79" s="222">
        <v>0</v>
      </c>
      <c r="R79" s="222">
        <v>0</v>
      </c>
      <c r="S79" s="222">
        <v>0</v>
      </c>
      <c r="T79" s="222">
        <v>0</v>
      </c>
      <c r="U79" s="222">
        <v>0</v>
      </c>
      <c r="V79" s="222">
        <v>0</v>
      </c>
      <c r="W79" s="222">
        <v>0</v>
      </c>
      <c r="X79" s="222">
        <v>0</v>
      </c>
      <c r="Y79" s="222">
        <v>0</v>
      </c>
      <c r="Z79" s="222">
        <v>0</v>
      </c>
      <c r="AA79" s="222">
        <v>0</v>
      </c>
      <c r="AB79" s="223"/>
      <c r="AC79" s="223"/>
      <c r="AD79" s="223"/>
      <c r="AE79" s="223"/>
      <c r="AF79" s="223" t="s">
        <v>1002</v>
      </c>
      <c r="AG79" s="223" t="s">
        <v>1004</v>
      </c>
      <c r="AH79" s="223"/>
      <c r="AI79" s="223"/>
      <c r="AJ79" s="223"/>
      <c r="AK79" s="223"/>
      <c r="AL79" s="225">
        <v>100</v>
      </c>
      <c r="AM79" s="222">
        <v>0</v>
      </c>
    </row>
    <row r="80" spans="1:39" x14ac:dyDescent="0.25">
      <c r="A80" s="222">
        <v>79</v>
      </c>
      <c r="B80" s="229">
        <v>2010230001</v>
      </c>
      <c r="C80" s="223" t="s">
        <v>83</v>
      </c>
      <c r="D80" s="223" t="s">
        <v>1002</v>
      </c>
      <c r="E80" s="223"/>
      <c r="F80" s="223" t="s">
        <v>1065</v>
      </c>
      <c r="G80" s="222">
        <v>0</v>
      </c>
      <c r="H80" s="223" t="s">
        <v>1004</v>
      </c>
      <c r="I80" s="223"/>
      <c r="J80" s="222">
        <v>0</v>
      </c>
      <c r="K80" s="222">
        <v>0</v>
      </c>
      <c r="L80" s="222">
        <v>0</v>
      </c>
      <c r="M80" s="224">
        <v>94.426199999999994</v>
      </c>
      <c r="N80" s="224">
        <v>94.4482</v>
      </c>
      <c r="O80" s="224">
        <v>2.1999999999999999E-2</v>
      </c>
      <c r="P80" s="222">
        <v>0</v>
      </c>
      <c r="Q80" s="222">
        <v>0</v>
      </c>
      <c r="R80" s="222">
        <v>0</v>
      </c>
      <c r="S80" s="222">
        <v>0</v>
      </c>
      <c r="T80" s="222">
        <v>0</v>
      </c>
      <c r="U80" s="222">
        <v>0</v>
      </c>
      <c r="V80" s="222">
        <v>0</v>
      </c>
      <c r="W80" s="222">
        <v>0</v>
      </c>
      <c r="X80" s="222">
        <v>0</v>
      </c>
      <c r="Y80" s="222">
        <v>0</v>
      </c>
      <c r="Z80" s="222">
        <v>0</v>
      </c>
      <c r="AA80" s="222">
        <v>0</v>
      </c>
      <c r="AB80" s="223"/>
      <c r="AC80" s="223"/>
      <c r="AD80" s="223"/>
      <c r="AE80" s="223"/>
      <c r="AF80" s="223" t="s">
        <v>1002</v>
      </c>
      <c r="AG80" s="223" t="s">
        <v>1004</v>
      </c>
      <c r="AH80" s="223"/>
      <c r="AI80" s="223"/>
      <c r="AJ80" s="223"/>
      <c r="AK80" s="223"/>
      <c r="AL80" s="225">
        <v>100</v>
      </c>
      <c r="AM80" s="222">
        <v>0</v>
      </c>
    </row>
    <row r="81" spans="1:39" x14ac:dyDescent="0.25">
      <c r="A81" s="222">
        <v>80</v>
      </c>
      <c r="B81" s="229">
        <v>2010242300</v>
      </c>
      <c r="C81" s="223" t="s">
        <v>81</v>
      </c>
      <c r="D81" s="223" t="s">
        <v>1002</v>
      </c>
      <c r="E81" s="223"/>
      <c r="F81" s="223" t="s">
        <v>1066</v>
      </c>
      <c r="G81" s="222">
        <v>0</v>
      </c>
      <c r="H81" s="223" t="s">
        <v>1004</v>
      </c>
      <c r="I81" s="223"/>
      <c r="J81" s="222">
        <v>0</v>
      </c>
      <c r="K81" s="222">
        <v>0</v>
      </c>
      <c r="L81" s="222">
        <v>0</v>
      </c>
      <c r="M81" s="224">
        <v>94.427099999999996</v>
      </c>
      <c r="N81" s="224">
        <v>94.449100000000001</v>
      </c>
      <c r="O81" s="224">
        <v>2.1999999999999999E-2</v>
      </c>
      <c r="P81" s="222">
        <v>0</v>
      </c>
      <c r="Q81" s="222">
        <v>0</v>
      </c>
      <c r="R81" s="222">
        <v>0</v>
      </c>
      <c r="S81" s="222">
        <v>0</v>
      </c>
      <c r="T81" s="222">
        <v>0</v>
      </c>
      <c r="U81" s="222">
        <v>0</v>
      </c>
      <c r="V81" s="222">
        <v>0</v>
      </c>
      <c r="W81" s="222">
        <v>0</v>
      </c>
      <c r="X81" s="222">
        <v>0</v>
      </c>
      <c r="Y81" s="222">
        <v>0</v>
      </c>
      <c r="Z81" s="222">
        <v>0</v>
      </c>
      <c r="AA81" s="222">
        <v>0</v>
      </c>
      <c r="AB81" s="223"/>
      <c r="AC81" s="223"/>
      <c r="AD81" s="223"/>
      <c r="AE81" s="223"/>
      <c r="AF81" s="223" t="s">
        <v>1002</v>
      </c>
      <c r="AG81" s="223" t="s">
        <v>1004</v>
      </c>
      <c r="AH81" s="223"/>
      <c r="AI81" s="223"/>
      <c r="AJ81" s="223"/>
      <c r="AK81" s="223"/>
      <c r="AL81" s="225">
        <v>100</v>
      </c>
      <c r="AM81" s="222">
        <v>0</v>
      </c>
    </row>
    <row r="82" spans="1:39" x14ac:dyDescent="0.25">
      <c r="A82" s="222">
        <v>81</v>
      </c>
      <c r="B82" s="229">
        <v>2010240600</v>
      </c>
      <c r="C82" s="223" t="s">
        <v>85</v>
      </c>
      <c r="D82" s="223" t="s">
        <v>1002</v>
      </c>
      <c r="E82" s="223"/>
      <c r="F82" s="223" t="s">
        <v>1067</v>
      </c>
      <c r="G82" s="222">
        <v>0</v>
      </c>
      <c r="H82" s="223" t="s">
        <v>1004</v>
      </c>
      <c r="I82" s="223"/>
      <c r="J82" s="222">
        <v>0</v>
      </c>
      <c r="K82" s="222">
        <v>0</v>
      </c>
      <c r="L82" s="222">
        <v>0</v>
      </c>
      <c r="M82" s="224">
        <v>88.952100000000002</v>
      </c>
      <c r="N82" s="224">
        <v>88.972899999999996</v>
      </c>
      <c r="O82" s="224">
        <v>2.0799999999999999E-2</v>
      </c>
      <c r="P82" s="222">
        <v>0</v>
      </c>
      <c r="Q82" s="222">
        <v>0</v>
      </c>
      <c r="R82" s="222">
        <v>0</v>
      </c>
      <c r="S82" s="222">
        <v>0</v>
      </c>
      <c r="T82" s="222">
        <v>0</v>
      </c>
      <c r="U82" s="222">
        <v>0</v>
      </c>
      <c r="V82" s="222">
        <v>0</v>
      </c>
      <c r="W82" s="222">
        <v>0</v>
      </c>
      <c r="X82" s="222">
        <v>0</v>
      </c>
      <c r="Y82" s="222">
        <v>0</v>
      </c>
      <c r="Z82" s="222">
        <v>0</v>
      </c>
      <c r="AA82" s="222">
        <v>0</v>
      </c>
      <c r="AB82" s="223"/>
      <c r="AC82" s="223"/>
      <c r="AD82" s="223"/>
      <c r="AE82" s="223"/>
      <c r="AF82" s="223" t="s">
        <v>1002</v>
      </c>
      <c r="AG82" s="223" t="s">
        <v>1004</v>
      </c>
      <c r="AH82" s="223"/>
      <c r="AI82" s="223"/>
      <c r="AJ82" s="223"/>
      <c r="AK82" s="223"/>
      <c r="AL82" s="225">
        <v>94.2</v>
      </c>
      <c r="AM82" s="222">
        <v>0</v>
      </c>
    </row>
    <row r="83" spans="1:39" x14ac:dyDescent="0.25">
      <c r="A83" s="222">
        <v>82</v>
      </c>
      <c r="B83" s="229">
        <v>2010590317</v>
      </c>
      <c r="C83" s="223" t="s">
        <v>673</v>
      </c>
      <c r="D83" s="223" t="s">
        <v>1002</v>
      </c>
      <c r="E83" s="223"/>
      <c r="F83" s="223" t="s">
        <v>1068</v>
      </c>
      <c r="G83" s="222">
        <v>0</v>
      </c>
      <c r="H83" s="223" t="s">
        <v>1004</v>
      </c>
      <c r="I83" s="223"/>
      <c r="J83" s="222">
        <v>0</v>
      </c>
      <c r="K83" s="222">
        <v>0</v>
      </c>
      <c r="L83" s="222">
        <v>0</v>
      </c>
      <c r="M83" s="222">
        <v>0</v>
      </c>
      <c r="N83" s="224">
        <v>95.142099999999999</v>
      </c>
      <c r="O83" s="224">
        <v>95.142099999999999</v>
      </c>
      <c r="P83" s="222">
        <v>0</v>
      </c>
      <c r="Q83" s="222">
        <v>0</v>
      </c>
      <c r="R83" s="222">
        <v>0</v>
      </c>
      <c r="S83" s="222">
        <v>0</v>
      </c>
      <c r="T83" s="222">
        <v>0</v>
      </c>
      <c r="U83" s="222">
        <v>0</v>
      </c>
      <c r="V83" s="222">
        <v>0</v>
      </c>
      <c r="W83" s="222">
        <v>0</v>
      </c>
      <c r="X83" s="222">
        <v>0</v>
      </c>
      <c r="Y83" s="222">
        <v>0</v>
      </c>
      <c r="Z83" s="222">
        <v>0</v>
      </c>
      <c r="AA83" s="222">
        <v>0</v>
      </c>
      <c r="AB83" s="223"/>
      <c r="AC83" s="223"/>
      <c r="AD83" s="223"/>
      <c r="AE83" s="223"/>
      <c r="AF83" s="223"/>
      <c r="AG83" s="223" t="s">
        <v>1004</v>
      </c>
      <c r="AH83" s="223"/>
      <c r="AI83" s="223"/>
      <c r="AJ83" s="223"/>
      <c r="AK83" s="223"/>
      <c r="AL83" s="225">
        <v>100</v>
      </c>
      <c r="AM83" s="222">
        <v>0</v>
      </c>
    </row>
    <row r="84" spans="1:39" x14ac:dyDescent="0.25">
      <c r="A84" s="222">
        <v>83</v>
      </c>
      <c r="B84" s="229">
        <v>2010600000</v>
      </c>
      <c r="C84" s="223" t="s">
        <v>87</v>
      </c>
      <c r="D84" s="223" t="s">
        <v>1002</v>
      </c>
      <c r="E84" s="223"/>
      <c r="F84" s="223" t="s">
        <v>1069</v>
      </c>
      <c r="G84" s="222">
        <v>0</v>
      </c>
      <c r="H84" s="223" t="s">
        <v>1004</v>
      </c>
      <c r="I84" s="223"/>
      <c r="J84" s="222">
        <v>0</v>
      </c>
      <c r="K84" s="222">
        <v>0</v>
      </c>
      <c r="L84" s="222">
        <v>0</v>
      </c>
      <c r="M84" s="224">
        <v>94.715999999999994</v>
      </c>
      <c r="N84" s="224">
        <v>94.746799999999993</v>
      </c>
      <c r="O84" s="224">
        <v>3.0800000000000001E-2</v>
      </c>
      <c r="P84" s="222">
        <v>0</v>
      </c>
      <c r="Q84" s="222">
        <v>0</v>
      </c>
      <c r="R84" s="222">
        <v>0</v>
      </c>
      <c r="S84" s="222">
        <v>0</v>
      </c>
      <c r="T84" s="222">
        <v>0</v>
      </c>
      <c r="U84" s="222">
        <v>0</v>
      </c>
      <c r="V84" s="222">
        <v>0</v>
      </c>
      <c r="W84" s="222">
        <v>0</v>
      </c>
      <c r="X84" s="222">
        <v>0</v>
      </c>
      <c r="Y84" s="222">
        <v>0</v>
      </c>
      <c r="Z84" s="222">
        <v>0</v>
      </c>
      <c r="AA84" s="222">
        <v>0</v>
      </c>
      <c r="AB84" s="223"/>
      <c r="AC84" s="223"/>
      <c r="AD84" s="223"/>
      <c r="AE84" s="223"/>
      <c r="AF84" s="223" t="s">
        <v>1002</v>
      </c>
      <c r="AG84" s="223" t="s">
        <v>1004</v>
      </c>
      <c r="AH84" s="223"/>
      <c r="AI84" s="223"/>
      <c r="AJ84" s="223"/>
      <c r="AK84" s="223"/>
      <c r="AL84" s="225">
        <v>100</v>
      </c>
      <c r="AM84" s="222">
        <v>0</v>
      </c>
    </row>
    <row r="85" spans="1:39" x14ac:dyDescent="0.25">
      <c r="A85" s="222">
        <v>84</v>
      </c>
      <c r="B85" s="229">
        <v>2010241100</v>
      </c>
      <c r="C85" s="223" t="s">
        <v>89</v>
      </c>
      <c r="D85" s="223" t="s">
        <v>1002</v>
      </c>
      <c r="E85" s="223"/>
      <c r="F85" s="223" t="s">
        <v>1070</v>
      </c>
      <c r="G85" s="222">
        <v>0</v>
      </c>
      <c r="H85" s="223" t="s">
        <v>1004</v>
      </c>
      <c r="I85" s="223"/>
      <c r="J85" s="222">
        <v>0</v>
      </c>
      <c r="K85" s="222">
        <v>0</v>
      </c>
      <c r="L85" s="222">
        <v>0</v>
      </c>
      <c r="M85" s="224">
        <v>94.426900000000003</v>
      </c>
      <c r="N85" s="224">
        <v>94.449100000000001</v>
      </c>
      <c r="O85" s="222">
        <v>0</v>
      </c>
      <c r="P85" s="222">
        <v>0</v>
      </c>
      <c r="Q85" s="222">
        <v>0</v>
      </c>
      <c r="R85" s="222">
        <v>0</v>
      </c>
      <c r="S85" s="222">
        <v>0</v>
      </c>
      <c r="T85" s="222">
        <v>0</v>
      </c>
      <c r="U85" s="222">
        <v>0</v>
      </c>
      <c r="V85" s="222">
        <v>0</v>
      </c>
      <c r="W85" s="222">
        <v>0</v>
      </c>
      <c r="X85" s="222">
        <v>0</v>
      </c>
      <c r="Y85" s="222">
        <v>0</v>
      </c>
      <c r="Z85" s="222">
        <v>0</v>
      </c>
      <c r="AA85" s="222">
        <v>0</v>
      </c>
      <c r="AB85" s="223"/>
      <c r="AC85" s="223"/>
      <c r="AD85" s="223"/>
      <c r="AE85" s="223"/>
      <c r="AF85" s="223" t="s">
        <v>1002</v>
      </c>
      <c r="AG85" s="223" t="s">
        <v>1004</v>
      </c>
      <c r="AH85" s="223"/>
      <c r="AI85" s="223"/>
      <c r="AJ85" s="223"/>
      <c r="AK85" s="223"/>
      <c r="AL85" s="225">
        <v>100</v>
      </c>
      <c r="AM85" s="222">
        <v>0</v>
      </c>
    </row>
    <row r="86" spans="1:39" x14ac:dyDescent="0.25">
      <c r="A86" s="222">
        <v>85</v>
      </c>
      <c r="B86" s="229">
        <v>2010231300</v>
      </c>
      <c r="C86" s="223" t="s">
        <v>91</v>
      </c>
      <c r="D86" s="223" t="s">
        <v>1002</v>
      </c>
      <c r="E86" s="223"/>
      <c r="F86" s="223" t="s">
        <v>1071</v>
      </c>
      <c r="G86" s="222">
        <v>0</v>
      </c>
      <c r="H86" s="223" t="s">
        <v>1004</v>
      </c>
      <c r="I86" s="223"/>
      <c r="J86" s="222">
        <v>0</v>
      </c>
      <c r="K86" s="222">
        <v>0</v>
      </c>
      <c r="L86" s="222">
        <v>0</v>
      </c>
      <c r="M86" s="224">
        <v>92.368600000000001</v>
      </c>
      <c r="N86" s="224">
        <v>92.390100000000004</v>
      </c>
      <c r="O86" s="224">
        <v>2.1499999999999998E-2</v>
      </c>
      <c r="P86" s="222">
        <v>0</v>
      </c>
      <c r="Q86" s="222">
        <v>0</v>
      </c>
      <c r="R86" s="222">
        <v>0</v>
      </c>
      <c r="S86" s="222">
        <v>0</v>
      </c>
      <c r="T86" s="222">
        <v>0</v>
      </c>
      <c r="U86" s="222">
        <v>0</v>
      </c>
      <c r="V86" s="222">
        <v>0</v>
      </c>
      <c r="W86" s="222">
        <v>0</v>
      </c>
      <c r="X86" s="222">
        <v>0</v>
      </c>
      <c r="Y86" s="222">
        <v>0</v>
      </c>
      <c r="Z86" s="222">
        <v>0</v>
      </c>
      <c r="AA86" s="222">
        <v>0</v>
      </c>
      <c r="AB86" s="223"/>
      <c r="AC86" s="223"/>
      <c r="AD86" s="223"/>
      <c r="AE86" s="223"/>
      <c r="AF86" s="223" t="s">
        <v>1002</v>
      </c>
      <c r="AG86" s="223" t="s">
        <v>1004</v>
      </c>
      <c r="AH86" s="223"/>
      <c r="AI86" s="223"/>
      <c r="AJ86" s="223"/>
      <c r="AK86" s="223"/>
      <c r="AL86" s="225">
        <v>97.82</v>
      </c>
      <c r="AM86" s="222">
        <v>0</v>
      </c>
    </row>
    <row r="87" spans="1:39" x14ac:dyDescent="0.25">
      <c r="A87" s="222">
        <v>86</v>
      </c>
      <c r="B87" s="229">
        <v>2010242601</v>
      </c>
      <c r="C87" s="223" t="s">
        <v>950</v>
      </c>
      <c r="D87" s="223" t="s">
        <v>1002</v>
      </c>
      <c r="E87" s="223"/>
      <c r="F87" s="223" t="s">
        <v>1072</v>
      </c>
      <c r="G87" s="222">
        <v>0</v>
      </c>
      <c r="H87" s="223" t="s">
        <v>1004</v>
      </c>
      <c r="I87" s="223"/>
      <c r="J87" s="222">
        <v>0</v>
      </c>
      <c r="K87" s="222">
        <v>0</v>
      </c>
      <c r="L87" s="222">
        <v>0</v>
      </c>
      <c r="M87" s="222">
        <v>0</v>
      </c>
      <c r="N87" s="224">
        <v>94.449100000000001</v>
      </c>
      <c r="O87" s="224">
        <v>94.449100000000001</v>
      </c>
      <c r="P87" s="222">
        <v>0</v>
      </c>
      <c r="Q87" s="222">
        <v>0</v>
      </c>
      <c r="R87" s="222">
        <v>0</v>
      </c>
      <c r="S87" s="222">
        <v>0</v>
      </c>
      <c r="T87" s="222">
        <v>0</v>
      </c>
      <c r="U87" s="222">
        <v>0</v>
      </c>
      <c r="V87" s="222">
        <v>0</v>
      </c>
      <c r="W87" s="222">
        <v>0</v>
      </c>
      <c r="X87" s="222">
        <v>0</v>
      </c>
      <c r="Y87" s="222">
        <v>0</v>
      </c>
      <c r="Z87" s="222">
        <v>0</v>
      </c>
      <c r="AA87" s="222">
        <v>0</v>
      </c>
      <c r="AB87" s="223"/>
      <c r="AC87" s="223"/>
      <c r="AD87" s="223"/>
      <c r="AE87" s="223"/>
      <c r="AF87" s="223"/>
      <c r="AG87" s="223" t="s">
        <v>1004</v>
      </c>
      <c r="AH87" s="223"/>
      <c r="AI87" s="223"/>
      <c r="AJ87" s="223"/>
      <c r="AK87" s="223"/>
      <c r="AL87" s="225">
        <v>100</v>
      </c>
      <c r="AM87" s="222">
        <v>0</v>
      </c>
    </row>
    <row r="88" spans="1:39" x14ac:dyDescent="0.25">
      <c r="A88" s="222">
        <v>87</v>
      </c>
      <c r="B88" s="229">
        <v>1070000000</v>
      </c>
      <c r="C88" s="223" t="s">
        <v>398</v>
      </c>
      <c r="D88" s="223" t="s">
        <v>1002</v>
      </c>
      <c r="E88" s="223"/>
      <c r="F88" s="223" t="s">
        <v>1548</v>
      </c>
      <c r="G88" s="222">
        <v>0</v>
      </c>
      <c r="H88" s="223" t="s">
        <v>1004</v>
      </c>
      <c r="I88" s="223"/>
      <c r="J88" s="222">
        <v>0</v>
      </c>
      <c r="K88" s="222">
        <v>0</v>
      </c>
      <c r="L88" s="222">
        <v>0</v>
      </c>
      <c r="M88" s="224">
        <v>100</v>
      </c>
      <c r="N88" s="224">
        <v>100</v>
      </c>
      <c r="O88" s="222">
        <v>0</v>
      </c>
      <c r="P88" s="222">
        <v>0</v>
      </c>
      <c r="Q88" s="222">
        <v>0</v>
      </c>
      <c r="R88" s="222">
        <v>0</v>
      </c>
      <c r="S88" s="222">
        <v>0</v>
      </c>
      <c r="T88" s="222">
        <v>0</v>
      </c>
      <c r="U88" s="222">
        <v>0</v>
      </c>
      <c r="V88" s="222">
        <v>0</v>
      </c>
      <c r="W88" s="222">
        <v>0</v>
      </c>
      <c r="X88" s="222">
        <v>0</v>
      </c>
      <c r="Y88" s="222">
        <v>0</v>
      </c>
      <c r="Z88" s="222">
        <v>0</v>
      </c>
      <c r="AA88" s="222">
        <v>0</v>
      </c>
      <c r="AB88" s="223"/>
      <c r="AC88" s="223"/>
      <c r="AD88" s="223"/>
      <c r="AE88" s="223"/>
      <c r="AF88" s="223" t="s">
        <v>1002</v>
      </c>
      <c r="AG88" s="223" t="s">
        <v>1004</v>
      </c>
      <c r="AH88" s="223"/>
      <c r="AI88" s="223"/>
      <c r="AJ88" s="223"/>
      <c r="AK88" s="223"/>
      <c r="AL88" s="225">
        <v>100</v>
      </c>
      <c r="AM88" s="222">
        <v>0</v>
      </c>
    </row>
    <row r="89" spans="1:39" x14ac:dyDescent="0.25">
      <c r="A89" s="222">
        <v>88</v>
      </c>
      <c r="B89" s="229">
        <v>2010100000</v>
      </c>
      <c r="C89" s="223" t="s">
        <v>93</v>
      </c>
      <c r="D89" s="223" t="s">
        <v>1002</v>
      </c>
      <c r="E89" s="223"/>
      <c r="F89" s="223" t="s">
        <v>1073</v>
      </c>
      <c r="G89" s="222">
        <v>0</v>
      </c>
      <c r="H89" s="223" t="s">
        <v>1004</v>
      </c>
      <c r="I89" s="223"/>
      <c r="J89" s="222">
        <v>0</v>
      </c>
      <c r="K89" s="222">
        <v>0</v>
      </c>
      <c r="L89" s="222">
        <v>0</v>
      </c>
      <c r="M89" s="224">
        <v>94.427099999999996</v>
      </c>
      <c r="N89" s="224">
        <v>94.449100000000001</v>
      </c>
      <c r="O89" s="224">
        <v>2.1999999999999999E-2</v>
      </c>
      <c r="P89" s="222">
        <v>0</v>
      </c>
      <c r="Q89" s="222">
        <v>0</v>
      </c>
      <c r="R89" s="222">
        <v>0</v>
      </c>
      <c r="S89" s="222">
        <v>0</v>
      </c>
      <c r="T89" s="222">
        <v>0</v>
      </c>
      <c r="U89" s="222">
        <v>0</v>
      </c>
      <c r="V89" s="222">
        <v>0</v>
      </c>
      <c r="W89" s="222">
        <v>0</v>
      </c>
      <c r="X89" s="222">
        <v>0</v>
      </c>
      <c r="Y89" s="222">
        <v>0</v>
      </c>
      <c r="Z89" s="222">
        <v>0</v>
      </c>
      <c r="AA89" s="222">
        <v>0</v>
      </c>
      <c r="AB89" s="223"/>
      <c r="AC89" s="223"/>
      <c r="AD89" s="223"/>
      <c r="AE89" s="223"/>
      <c r="AF89" s="223" t="s">
        <v>1002</v>
      </c>
      <c r="AG89" s="223" t="s">
        <v>1004</v>
      </c>
      <c r="AH89" s="223"/>
      <c r="AI89" s="223"/>
      <c r="AJ89" s="223"/>
      <c r="AK89" s="223"/>
      <c r="AL89" s="225">
        <v>100</v>
      </c>
      <c r="AM89" s="222">
        <v>0</v>
      </c>
    </row>
    <row r="90" spans="1:39" x14ac:dyDescent="0.25">
      <c r="A90" s="222">
        <v>89</v>
      </c>
      <c r="B90" s="229">
        <v>2010740000</v>
      </c>
      <c r="C90" s="223" t="s">
        <v>95</v>
      </c>
      <c r="D90" s="223" t="s">
        <v>1002</v>
      </c>
      <c r="E90" s="223"/>
      <c r="F90" s="223" t="s">
        <v>1074</v>
      </c>
      <c r="G90" s="222">
        <v>0</v>
      </c>
      <c r="H90" s="223" t="s">
        <v>1004</v>
      </c>
      <c r="I90" s="223"/>
      <c r="J90" s="222">
        <v>0</v>
      </c>
      <c r="K90" s="222">
        <v>0</v>
      </c>
      <c r="L90" s="222">
        <v>0</v>
      </c>
      <c r="M90" s="224">
        <v>94.427099999999996</v>
      </c>
      <c r="N90" s="224">
        <v>94.449100000000001</v>
      </c>
      <c r="O90" s="224">
        <v>2.1999999999999999E-2</v>
      </c>
      <c r="P90" s="222">
        <v>0</v>
      </c>
      <c r="Q90" s="222">
        <v>0</v>
      </c>
      <c r="R90" s="222">
        <v>0</v>
      </c>
      <c r="S90" s="222">
        <v>0</v>
      </c>
      <c r="T90" s="222">
        <v>0</v>
      </c>
      <c r="U90" s="222">
        <v>0</v>
      </c>
      <c r="V90" s="222">
        <v>0</v>
      </c>
      <c r="W90" s="222">
        <v>0</v>
      </c>
      <c r="X90" s="222">
        <v>0</v>
      </c>
      <c r="Y90" s="222">
        <v>0</v>
      </c>
      <c r="Z90" s="222">
        <v>0</v>
      </c>
      <c r="AA90" s="222">
        <v>0</v>
      </c>
      <c r="AB90" s="223"/>
      <c r="AC90" s="223"/>
      <c r="AD90" s="223"/>
      <c r="AE90" s="223"/>
      <c r="AF90" s="223" t="s">
        <v>1002</v>
      </c>
      <c r="AG90" s="223" t="s">
        <v>1004</v>
      </c>
      <c r="AH90" s="223"/>
      <c r="AI90" s="223"/>
      <c r="AJ90" s="223"/>
      <c r="AK90" s="223"/>
      <c r="AL90" s="225">
        <v>100</v>
      </c>
      <c r="AM90" s="222">
        <v>0</v>
      </c>
    </row>
    <row r="91" spans="1:39" x14ac:dyDescent="0.25">
      <c r="A91" s="222">
        <v>90</v>
      </c>
      <c r="B91" s="229">
        <v>2010230100</v>
      </c>
      <c r="C91" s="223" t="s">
        <v>99</v>
      </c>
      <c r="D91" s="223" t="s">
        <v>1002</v>
      </c>
      <c r="E91" s="223"/>
      <c r="F91" s="223" t="s">
        <v>1075</v>
      </c>
      <c r="G91" s="222">
        <v>0</v>
      </c>
      <c r="H91" s="223" t="s">
        <v>1004</v>
      </c>
      <c r="I91" s="223"/>
      <c r="J91" s="222">
        <v>0</v>
      </c>
      <c r="K91" s="222">
        <v>0</v>
      </c>
      <c r="L91" s="222">
        <v>0</v>
      </c>
      <c r="M91" s="224">
        <v>77.883200000000002</v>
      </c>
      <c r="N91" s="224">
        <v>77.081900000000005</v>
      </c>
      <c r="O91" s="224">
        <v>-0.80130000000000001</v>
      </c>
      <c r="P91" s="222">
        <v>0</v>
      </c>
      <c r="Q91" s="222">
        <v>0</v>
      </c>
      <c r="R91" s="222">
        <v>0</v>
      </c>
      <c r="S91" s="222">
        <v>0</v>
      </c>
      <c r="T91" s="222">
        <v>0</v>
      </c>
      <c r="U91" s="222">
        <v>0</v>
      </c>
      <c r="V91" s="222">
        <v>0</v>
      </c>
      <c r="W91" s="222">
        <v>0</v>
      </c>
      <c r="X91" s="222">
        <v>0</v>
      </c>
      <c r="Y91" s="222">
        <v>0</v>
      </c>
      <c r="Z91" s="222">
        <v>0</v>
      </c>
      <c r="AA91" s="222">
        <v>0</v>
      </c>
      <c r="AB91" s="223"/>
      <c r="AC91" s="223"/>
      <c r="AD91" s="223"/>
      <c r="AE91" s="223"/>
      <c r="AF91" s="223" t="s">
        <v>1002</v>
      </c>
      <c r="AG91" s="223" t="s">
        <v>1004</v>
      </c>
      <c r="AH91" s="223"/>
      <c r="AI91" s="223"/>
      <c r="AJ91" s="223"/>
      <c r="AK91" s="223"/>
      <c r="AL91" s="225">
        <v>81.209999999999994</v>
      </c>
      <c r="AM91" s="222">
        <v>0</v>
      </c>
    </row>
    <row r="92" spans="1:39" x14ac:dyDescent="0.25">
      <c r="A92" s="222">
        <v>91</v>
      </c>
      <c r="B92" s="229">
        <v>2010230115</v>
      </c>
      <c r="C92" s="223" t="s">
        <v>97</v>
      </c>
      <c r="D92" s="223" t="s">
        <v>1002</v>
      </c>
      <c r="E92" s="223"/>
      <c r="F92" s="223" t="s">
        <v>1076</v>
      </c>
      <c r="G92" s="222">
        <v>0</v>
      </c>
      <c r="H92" s="223" t="s">
        <v>1004</v>
      </c>
      <c r="I92" s="223"/>
      <c r="J92" s="222">
        <v>0</v>
      </c>
      <c r="K92" s="222">
        <v>0</v>
      </c>
      <c r="L92" s="222">
        <v>0</v>
      </c>
      <c r="M92" s="224">
        <v>77.883200000000002</v>
      </c>
      <c r="N92" s="224">
        <v>77.081900000000005</v>
      </c>
      <c r="O92" s="224">
        <v>-0.80130000000000001</v>
      </c>
      <c r="P92" s="222">
        <v>0</v>
      </c>
      <c r="Q92" s="222">
        <v>0</v>
      </c>
      <c r="R92" s="222">
        <v>0</v>
      </c>
      <c r="S92" s="222">
        <v>0</v>
      </c>
      <c r="T92" s="222">
        <v>0</v>
      </c>
      <c r="U92" s="222">
        <v>0</v>
      </c>
      <c r="V92" s="222">
        <v>0</v>
      </c>
      <c r="W92" s="222">
        <v>0</v>
      </c>
      <c r="X92" s="222">
        <v>0</v>
      </c>
      <c r="Y92" s="222">
        <v>0</v>
      </c>
      <c r="Z92" s="222">
        <v>0</v>
      </c>
      <c r="AA92" s="222">
        <v>0</v>
      </c>
      <c r="AB92" s="223"/>
      <c r="AC92" s="223"/>
      <c r="AD92" s="223"/>
      <c r="AE92" s="223"/>
      <c r="AF92" s="223" t="s">
        <v>1002</v>
      </c>
      <c r="AG92" s="223" t="s">
        <v>1004</v>
      </c>
      <c r="AH92" s="223"/>
      <c r="AI92" s="223"/>
      <c r="AJ92" s="223"/>
      <c r="AK92" s="223"/>
      <c r="AL92" s="225">
        <v>100</v>
      </c>
      <c r="AM92" s="222">
        <v>0</v>
      </c>
    </row>
    <row r="93" spans="1:39" x14ac:dyDescent="0.25">
      <c r="A93" s="222">
        <v>92</v>
      </c>
      <c r="B93" s="229">
        <v>4010000100</v>
      </c>
      <c r="C93" s="223" t="s">
        <v>393</v>
      </c>
      <c r="D93" s="223" t="s">
        <v>1002</v>
      </c>
      <c r="E93" s="223"/>
      <c r="F93" s="223" t="s">
        <v>1077</v>
      </c>
      <c r="G93" s="222">
        <v>0</v>
      </c>
      <c r="H93" s="223" t="s">
        <v>1004</v>
      </c>
      <c r="I93" s="223"/>
      <c r="J93" s="222">
        <v>0</v>
      </c>
      <c r="K93" s="222">
        <v>0</v>
      </c>
      <c r="L93" s="222">
        <v>0</v>
      </c>
      <c r="M93" s="224">
        <v>94.427099999999996</v>
      </c>
      <c r="N93" s="224">
        <v>94.449100000000001</v>
      </c>
      <c r="O93" s="224">
        <v>2.1999999999999999E-2</v>
      </c>
      <c r="P93" s="222">
        <v>0</v>
      </c>
      <c r="Q93" s="222">
        <v>0</v>
      </c>
      <c r="R93" s="222">
        <v>0</v>
      </c>
      <c r="S93" s="222">
        <v>0</v>
      </c>
      <c r="T93" s="222">
        <v>0</v>
      </c>
      <c r="U93" s="222">
        <v>0</v>
      </c>
      <c r="V93" s="222">
        <v>0</v>
      </c>
      <c r="W93" s="222">
        <v>0</v>
      </c>
      <c r="X93" s="222">
        <v>0</v>
      </c>
      <c r="Y93" s="222">
        <v>0</v>
      </c>
      <c r="Z93" s="222">
        <v>0</v>
      </c>
      <c r="AA93" s="222">
        <v>0</v>
      </c>
      <c r="AB93" s="223"/>
      <c r="AC93" s="223"/>
      <c r="AD93" s="223"/>
      <c r="AE93" s="223"/>
      <c r="AF93" s="223" t="s">
        <v>1002</v>
      </c>
      <c r="AG93" s="223" t="s">
        <v>1004</v>
      </c>
      <c r="AH93" s="223"/>
      <c r="AI93" s="223"/>
      <c r="AJ93" s="223"/>
      <c r="AK93" s="223"/>
      <c r="AL93" s="225">
        <v>100</v>
      </c>
      <c r="AM93" s="222">
        <v>0</v>
      </c>
    </row>
    <row r="94" spans="1:39" x14ac:dyDescent="0.25">
      <c r="A94" s="222">
        <v>93</v>
      </c>
      <c r="B94" s="229">
        <v>2010230200</v>
      </c>
      <c r="C94" s="223" t="s">
        <v>109</v>
      </c>
      <c r="D94" s="223" t="s">
        <v>1002</v>
      </c>
      <c r="E94" s="223"/>
      <c r="F94" s="223" t="s">
        <v>1078</v>
      </c>
      <c r="G94" s="222">
        <v>0</v>
      </c>
      <c r="H94" s="223" t="s">
        <v>1004</v>
      </c>
      <c r="I94" s="223"/>
      <c r="J94" s="222">
        <v>0</v>
      </c>
      <c r="K94" s="222">
        <v>0</v>
      </c>
      <c r="L94" s="222">
        <v>0</v>
      </c>
      <c r="M94" s="224">
        <v>84.124300000000005</v>
      </c>
      <c r="N94" s="224">
        <v>84.013800000000003</v>
      </c>
      <c r="O94" s="224">
        <v>-0.1105</v>
      </c>
      <c r="P94" s="222">
        <v>0</v>
      </c>
      <c r="Q94" s="222">
        <v>0</v>
      </c>
      <c r="R94" s="222">
        <v>0</v>
      </c>
      <c r="S94" s="222">
        <v>0</v>
      </c>
      <c r="T94" s="222">
        <v>0</v>
      </c>
      <c r="U94" s="222">
        <v>0</v>
      </c>
      <c r="V94" s="222">
        <v>0</v>
      </c>
      <c r="W94" s="222">
        <v>0</v>
      </c>
      <c r="X94" s="222">
        <v>0</v>
      </c>
      <c r="Y94" s="222">
        <v>0</v>
      </c>
      <c r="Z94" s="222">
        <v>0</v>
      </c>
      <c r="AA94" s="222">
        <v>0</v>
      </c>
      <c r="AB94" s="223"/>
      <c r="AC94" s="223"/>
      <c r="AD94" s="223"/>
      <c r="AE94" s="223"/>
      <c r="AF94" s="223" t="s">
        <v>1002</v>
      </c>
      <c r="AG94" s="223" t="s">
        <v>1004</v>
      </c>
      <c r="AH94" s="223"/>
      <c r="AI94" s="223"/>
      <c r="AJ94" s="223"/>
      <c r="AK94" s="223"/>
      <c r="AL94" s="225">
        <v>88.93</v>
      </c>
      <c r="AM94" s="222">
        <v>0</v>
      </c>
    </row>
    <row r="95" spans="1:39" x14ac:dyDescent="0.25">
      <c r="A95" s="222">
        <v>94</v>
      </c>
      <c r="B95" s="229">
        <v>2010230207</v>
      </c>
      <c r="C95" s="223" t="s">
        <v>103</v>
      </c>
      <c r="D95" s="223" t="s">
        <v>1002</v>
      </c>
      <c r="E95" s="223"/>
      <c r="F95" s="223" t="s">
        <v>1079</v>
      </c>
      <c r="G95" s="222">
        <v>0</v>
      </c>
      <c r="H95" s="223" t="s">
        <v>1004</v>
      </c>
      <c r="I95" s="223"/>
      <c r="J95" s="222">
        <v>0</v>
      </c>
      <c r="K95" s="222">
        <v>0</v>
      </c>
      <c r="L95" s="222">
        <v>0</v>
      </c>
      <c r="M95" s="224">
        <v>84.124300000000005</v>
      </c>
      <c r="N95" s="224">
        <v>84.013800000000003</v>
      </c>
      <c r="O95" s="224">
        <v>-0.1105</v>
      </c>
      <c r="P95" s="222">
        <v>0</v>
      </c>
      <c r="Q95" s="222">
        <v>0</v>
      </c>
      <c r="R95" s="222">
        <v>0</v>
      </c>
      <c r="S95" s="222">
        <v>0</v>
      </c>
      <c r="T95" s="222">
        <v>0</v>
      </c>
      <c r="U95" s="222">
        <v>0</v>
      </c>
      <c r="V95" s="222">
        <v>0</v>
      </c>
      <c r="W95" s="222">
        <v>0</v>
      </c>
      <c r="X95" s="222">
        <v>0</v>
      </c>
      <c r="Y95" s="222">
        <v>0</v>
      </c>
      <c r="Z95" s="222">
        <v>0</v>
      </c>
      <c r="AA95" s="222">
        <v>0</v>
      </c>
      <c r="AB95" s="223"/>
      <c r="AC95" s="223"/>
      <c r="AD95" s="223"/>
      <c r="AE95" s="223"/>
      <c r="AF95" s="223" t="s">
        <v>1002</v>
      </c>
      <c r="AG95" s="223" t="s">
        <v>1004</v>
      </c>
      <c r="AH95" s="223"/>
      <c r="AI95" s="223"/>
      <c r="AJ95" s="223"/>
      <c r="AK95" s="223"/>
      <c r="AL95" s="225">
        <v>100</v>
      </c>
      <c r="AM95" s="222">
        <v>0</v>
      </c>
    </row>
    <row r="96" spans="1:39" x14ac:dyDescent="0.25">
      <c r="A96" s="222">
        <v>95</v>
      </c>
      <c r="B96" s="229">
        <v>2010230210</v>
      </c>
      <c r="C96" s="223" t="s">
        <v>105</v>
      </c>
      <c r="D96" s="223" t="s">
        <v>1002</v>
      </c>
      <c r="E96" s="223"/>
      <c r="F96" s="223" t="s">
        <v>1080</v>
      </c>
      <c r="G96" s="222">
        <v>0</v>
      </c>
      <c r="H96" s="223" t="s">
        <v>1004</v>
      </c>
      <c r="I96" s="223"/>
      <c r="J96" s="222">
        <v>0</v>
      </c>
      <c r="K96" s="222">
        <v>0</v>
      </c>
      <c r="L96" s="222">
        <v>0</v>
      </c>
      <c r="M96" s="224">
        <v>84.124300000000005</v>
      </c>
      <c r="N96" s="224">
        <v>84.013800000000003</v>
      </c>
      <c r="O96" s="224">
        <v>-0.1105</v>
      </c>
      <c r="P96" s="222">
        <v>0</v>
      </c>
      <c r="Q96" s="222">
        <v>0</v>
      </c>
      <c r="R96" s="222">
        <v>0</v>
      </c>
      <c r="S96" s="222">
        <v>0</v>
      </c>
      <c r="T96" s="222">
        <v>0</v>
      </c>
      <c r="U96" s="222">
        <v>0</v>
      </c>
      <c r="V96" s="222">
        <v>0</v>
      </c>
      <c r="W96" s="222">
        <v>0</v>
      </c>
      <c r="X96" s="222">
        <v>0</v>
      </c>
      <c r="Y96" s="222">
        <v>0</v>
      </c>
      <c r="Z96" s="222">
        <v>0</v>
      </c>
      <c r="AA96" s="222">
        <v>0</v>
      </c>
      <c r="AB96" s="223"/>
      <c r="AC96" s="223"/>
      <c r="AD96" s="223"/>
      <c r="AE96" s="223"/>
      <c r="AF96" s="223" t="s">
        <v>1002</v>
      </c>
      <c r="AG96" s="223" t="s">
        <v>1004</v>
      </c>
      <c r="AH96" s="223"/>
      <c r="AI96" s="223"/>
      <c r="AJ96" s="223"/>
      <c r="AK96" s="223"/>
      <c r="AL96" s="225">
        <v>100</v>
      </c>
      <c r="AM96" s="222">
        <v>0</v>
      </c>
    </row>
    <row r="97" spans="1:39" x14ac:dyDescent="0.25">
      <c r="A97" s="222">
        <v>96</v>
      </c>
      <c r="B97" s="229">
        <v>2010620200</v>
      </c>
      <c r="C97" s="223" t="s">
        <v>232</v>
      </c>
      <c r="D97" s="223" t="s">
        <v>1002</v>
      </c>
      <c r="E97" s="223"/>
      <c r="F97" s="223" t="s">
        <v>1549</v>
      </c>
      <c r="G97" s="222">
        <v>0</v>
      </c>
      <c r="H97" s="223" t="s">
        <v>1004</v>
      </c>
      <c r="I97" s="223"/>
      <c r="J97" s="222">
        <v>0</v>
      </c>
      <c r="K97" s="222">
        <v>0</v>
      </c>
      <c r="L97" s="222">
        <v>0</v>
      </c>
      <c r="M97" s="224">
        <v>98.484200000000001</v>
      </c>
      <c r="N97" s="224">
        <v>100</v>
      </c>
      <c r="O97" s="224">
        <v>1.5158</v>
      </c>
      <c r="P97" s="222">
        <v>0</v>
      </c>
      <c r="Q97" s="222">
        <v>0</v>
      </c>
      <c r="R97" s="222">
        <v>0</v>
      </c>
      <c r="S97" s="222">
        <v>0</v>
      </c>
      <c r="T97" s="222">
        <v>0</v>
      </c>
      <c r="U97" s="222">
        <v>0</v>
      </c>
      <c r="V97" s="222">
        <v>0</v>
      </c>
      <c r="W97" s="222">
        <v>0</v>
      </c>
      <c r="X97" s="222">
        <v>0</v>
      </c>
      <c r="Y97" s="222">
        <v>0</v>
      </c>
      <c r="Z97" s="222">
        <v>0</v>
      </c>
      <c r="AA97" s="222">
        <v>0</v>
      </c>
      <c r="AB97" s="223"/>
      <c r="AC97" s="223"/>
      <c r="AD97" s="223"/>
      <c r="AE97" s="223"/>
      <c r="AF97" s="223" t="s">
        <v>1002</v>
      </c>
      <c r="AG97" s="223" t="s">
        <v>1004</v>
      </c>
      <c r="AH97" s="223"/>
      <c r="AI97" s="223"/>
      <c r="AJ97" s="223"/>
      <c r="AK97" s="223"/>
      <c r="AL97" s="225">
        <v>100</v>
      </c>
      <c r="AM97" s="222">
        <v>0</v>
      </c>
    </row>
    <row r="98" spans="1:39" x14ac:dyDescent="0.25">
      <c r="A98" s="222">
        <v>97</v>
      </c>
      <c r="B98" s="222" t="s">
        <v>1579</v>
      </c>
      <c r="C98" s="223" t="s">
        <v>965</v>
      </c>
      <c r="D98" s="223" t="s">
        <v>1002</v>
      </c>
      <c r="E98" s="223"/>
      <c r="F98" s="223" t="s">
        <v>1550</v>
      </c>
      <c r="G98" s="222">
        <v>0</v>
      </c>
      <c r="H98" s="223" t="s">
        <v>1004</v>
      </c>
      <c r="I98" s="223"/>
      <c r="J98" s="222">
        <v>0</v>
      </c>
      <c r="K98" s="222">
        <v>0</v>
      </c>
      <c r="L98" s="222">
        <v>0</v>
      </c>
      <c r="M98" s="222">
        <v>0</v>
      </c>
      <c r="N98" s="224">
        <v>94.695899999999995</v>
      </c>
      <c r="O98" s="224">
        <v>94.695899999999995</v>
      </c>
      <c r="P98" s="222">
        <v>0</v>
      </c>
      <c r="Q98" s="222">
        <v>0</v>
      </c>
      <c r="R98" s="222">
        <v>0</v>
      </c>
      <c r="S98" s="222">
        <v>0</v>
      </c>
      <c r="T98" s="222">
        <v>0</v>
      </c>
      <c r="U98" s="222">
        <v>0</v>
      </c>
      <c r="V98" s="222">
        <v>0</v>
      </c>
      <c r="W98" s="222">
        <v>0</v>
      </c>
      <c r="X98" s="222">
        <v>0</v>
      </c>
      <c r="Y98" s="222">
        <v>0</v>
      </c>
      <c r="Z98" s="222">
        <v>0</v>
      </c>
      <c r="AA98" s="222">
        <v>0</v>
      </c>
      <c r="AB98" s="223"/>
      <c r="AC98" s="223"/>
      <c r="AD98" s="223"/>
      <c r="AE98" s="223"/>
      <c r="AF98" s="223"/>
      <c r="AG98" s="223" t="s">
        <v>1004</v>
      </c>
      <c r="AH98" s="223"/>
      <c r="AI98" s="223"/>
      <c r="AJ98" s="223"/>
      <c r="AK98" s="223"/>
      <c r="AL98" s="225">
        <v>100</v>
      </c>
      <c r="AM98" s="222">
        <v>0</v>
      </c>
    </row>
    <row r="99" spans="1:39" x14ac:dyDescent="0.25">
      <c r="A99" s="222">
        <v>98</v>
      </c>
      <c r="B99" s="229">
        <v>2010480000</v>
      </c>
      <c r="C99" s="223" t="s">
        <v>113</v>
      </c>
      <c r="D99" s="223" t="s">
        <v>1002</v>
      </c>
      <c r="E99" s="223"/>
      <c r="F99" s="223" t="s">
        <v>1081</v>
      </c>
      <c r="G99" s="222">
        <v>0</v>
      </c>
      <c r="H99" s="223" t="s">
        <v>1004</v>
      </c>
      <c r="I99" s="223"/>
      <c r="J99" s="222">
        <v>0</v>
      </c>
      <c r="K99" s="222">
        <v>0</v>
      </c>
      <c r="L99" s="222">
        <v>0</v>
      </c>
      <c r="M99" s="224">
        <v>97.058599999999998</v>
      </c>
      <c r="N99" s="224">
        <v>97.081500000000005</v>
      </c>
      <c r="O99" s="224">
        <v>2.29E-2</v>
      </c>
      <c r="P99" s="222">
        <v>0</v>
      </c>
      <c r="Q99" s="222">
        <v>0</v>
      </c>
      <c r="R99" s="222">
        <v>0</v>
      </c>
      <c r="S99" s="222">
        <v>0</v>
      </c>
      <c r="T99" s="222">
        <v>0</v>
      </c>
      <c r="U99" s="222">
        <v>0</v>
      </c>
      <c r="V99" s="222">
        <v>0</v>
      </c>
      <c r="W99" s="222">
        <v>0</v>
      </c>
      <c r="X99" s="222">
        <v>0</v>
      </c>
      <c r="Y99" s="222">
        <v>0</v>
      </c>
      <c r="Z99" s="222">
        <v>0</v>
      </c>
      <c r="AA99" s="222">
        <v>0</v>
      </c>
      <c r="AB99" s="223"/>
      <c r="AC99" s="223"/>
      <c r="AD99" s="223"/>
      <c r="AE99" s="223"/>
      <c r="AF99" s="223" t="s">
        <v>1002</v>
      </c>
      <c r="AG99" s="223" t="s">
        <v>1004</v>
      </c>
      <c r="AH99" s="223"/>
      <c r="AI99" s="223"/>
      <c r="AJ99" s="223"/>
      <c r="AK99" s="223"/>
      <c r="AL99" s="225">
        <v>100</v>
      </c>
      <c r="AM99" s="222">
        <v>0</v>
      </c>
    </row>
    <row r="100" spans="1:39" x14ac:dyDescent="0.25">
      <c r="A100" s="222">
        <v>99</v>
      </c>
      <c r="B100" s="229">
        <v>2010970000</v>
      </c>
      <c r="C100" s="223" t="s">
        <v>355</v>
      </c>
      <c r="D100" s="223" t="s">
        <v>1002</v>
      </c>
      <c r="E100" s="223"/>
      <c r="F100" s="223" t="s">
        <v>1082</v>
      </c>
      <c r="G100" s="222">
        <v>0</v>
      </c>
      <c r="H100" s="223" t="s">
        <v>1004</v>
      </c>
      <c r="I100" s="223"/>
      <c r="J100" s="222">
        <v>0</v>
      </c>
      <c r="K100" s="222">
        <v>0</v>
      </c>
      <c r="L100" s="222">
        <v>0</v>
      </c>
      <c r="M100" s="224">
        <v>97.058599999999998</v>
      </c>
      <c r="N100" s="224">
        <v>97.081500000000005</v>
      </c>
      <c r="O100" s="224">
        <v>2.29E-2</v>
      </c>
      <c r="P100" s="222">
        <v>0</v>
      </c>
      <c r="Q100" s="222">
        <v>0</v>
      </c>
      <c r="R100" s="222">
        <v>0</v>
      </c>
      <c r="S100" s="222">
        <v>0</v>
      </c>
      <c r="T100" s="222">
        <v>0</v>
      </c>
      <c r="U100" s="222">
        <v>0</v>
      </c>
      <c r="V100" s="222">
        <v>0</v>
      </c>
      <c r="W100" s="222">
        <v>0</v>
      </c>
      <c r="X100" s="222">
        <v>0</v>
      </c>
      <c r="Y100" s="222">
        <v>0</v>
      </c>
      <c r="Z100" s="222">
        <v>0</v>
      </c>
      <c r="AA100" s="222">
        <v>0</v>
      </c>
      <c r="AB100" s="223"/>
      <c r="AC100" s="223"/>
      <c r="AD100" s="223"/>
      <c r="AE100" s="223"/>
      <c r="AF100" s="223" t="s">
        <v>1002</v>
      </c>
      <c r="AG100" s="223" t="s">
        <v>1004</v>
      </c>
      <c r="AH100" s="223"/>
      <c r="AI100" s="223"/>
      <c r="AJ100" s="223"/>
      <c r="AK100" s="223"/>
      <c r="AL100" s="225">
        <v>100</v>
      </c>
      <c r="AM100" s="222">
        <v>0</v>
      </c>
    </row>
    <row r="101" spans="1:39" x14ac:dyDescent="0.25">
      <c r="A101" s="222">
        <v>100</v>
      </c>
      <c r="B101" s="229">
        <v>2010630000</v>
      </c>
      <c r="C101" s="223" t="s">
        <v>101</v>
      </c>
      <c r="D101" s="223" t="s">
        <v>1002</v>
      </c>
      <c r="E101" s="223"/>
      <c r="F101" s="223" t="s">
        <v>1083</v>
      </c>
      <c r="G101" s="222">
        <v>0</v>
      </c>
      <c r="H101" s="223" t="s">
        <v>1004</v>
      </c>
      <c r="I101" s="223"/>
      <c r="J101" s="222">
        <v>0</v>
      </c>
      <c r="K101" s="222">
        <v>0</v>
      </c>
      <c r="L101" s="222">
        <v>0</v>
      </c>
      <c r="M101" s="224">
        <v>95.694400000000002</v>
      </c>
      <c r="N101" s="224">
        <v>95.711399999999998</v>
      </c>
      <c r="O101" s="224">
        <v>1.7000000000000001E-2</v>
      </c>
      <c r="P101" s="222">
        <v>0</v>
      </c>
      <c r="Q101" s="222">
        <v>0</v>
      </c>
      <c r="R101" s="222">
        <v>0</v>
      </c>
      <c r="S101" s="222">
        <v>0</v>
      </c>
      <c r="T101" s="222">
        <v>0</v>
      </c>
      <c r="U101" s="222">
        <v>0</v>
      </c>
      <c r="V101" s="222">
        <v>0</v>
      </c>
      <c r="W101" s="222">
        <v>0</v>
      </c>
      <c r="X101" s="222">
        <v>0</v>
      </c>
      <c r="Y101" s="222">
        <v>0</v>
      </c>
      <c r="Z101" s="222">
        <v>0</v>
      </c>
      <c r="AA101" s="222">
        <v>0</v>
      </c>
      <c r="AB101" s="223"/>
      <c r="AC101" s="223"/>
      <c r="AD101" s="223"/>
      <c r="AE101" s="223"/>
      <c r="AF101" s="223" t="s">
        <v>1002</v>
      </c>
      <c r="AG101" s="223" t="s">
        <v>1004</v>
      </c>
      <c r="AH101" s="223"/>
      <c r="AI101" s="223"/>
      <c r="AJ101" s="223"/>
      <c r="AK101" s="223"/>
      <c r="AL101" s="225">
        <v>100</v>
      </c>
      <c r="AM101" s="222">
        <v>0</v>
      </c>
    </row>
    <row r="102" spans="1:39" x14ac:dyDescent="0.25">
      <c r="A102" s="222">
        <v>101</v>
      </c>
      <c r="B102" s="229">
        <v>1130000000</v>
      </c>
      <c r="C102" s="223" t="s">
        <v>401</v>
      </c>
      <c r="D102" s="223" t="s">
        <v>1038</v>
      </c>
      <c r="E102" s="223"/>
      <c r="F102" s="223" t="s">
        <v>1551</v>
      </c>
      <c r="G102" s="222">
        <v>0</v>
      </c>
      <c r="H102" s="223" t="s">
        <v>1004</v>
      </c>
      <c r="I102" s="223"/>
      <c r="J102" s="222">
        <v>0</v>
      </c>
      <c r="K102" s="222">
        <v>0</v>
      </c>
      <c r="L102" s="222">
        <v>0</v>
      </c>
      <c r="M102" s="224">
        <v>100</v>
      </c>
      <c r="N102" s="222">
        <v>0</v>
      </c>
      <c r="O102" s="224">
        <v>-100</v>
      </c>
      <c r="P102" s="222">
        <v>0</v>
      </c>
      <c r="Q102" s="222">
        <v>0</v>
      </c>
      <c r="R102" s="222">
        <v>0</v>
      </c>
      <c r="S102" s="222">
        <v>0</v>
      </c>
      <c r="T102" s="222">
        <v>0</v>
      </c>
      <c r="U102" s="222">
        <v>0</v>
      </c>
      <c r="V102" s="222">
        <v>0</v>
      </c>
      <c r="W102" s="222">
        <v>0</v>
      </c>
      <c r="X102" s="222">
        <v>0</v>
      </c>
      <c r="Y102" s="222">
        <v>0</v>
      </c>
      <c r="Z102" s="222">
        <v>0</v>
      </c>
      <c r="AA102" s="222">
        <v>0</v>
      </c>
      <c r="AB102" s="223"/>
      <c r="AC102" s="223"/>
      <c r="AD102" s="223"/>
      <c r="AE102" s="223"/>
      <c r="AF102" s="223" t="s">
        <v>1002</v>
      </c>
      <c r="AG102" s="223" t="s">
        <v>1004</v>
      </c>
      <c r="AH102" s="223"/>
      <c r="AI102" s="223"/>
      <c r="AJ102" s="223"/>
      <c r="AK102" s="223"/>
      <c r="AL102" s="222">
        <v>0</v>
      </c>
      <c r="AM102" s="222">
        <v>0</v>
      </c>
    </row>
    <row r="103" spans="1:39" x14ac:dyDescent="0.25">
      <c r="A103" s="222">
        <v>102</v>
      </c>
      <c r="B103" s="229">
        <v>4070000000</v>
      </c>
      <c r="C103" s="223" t="s">
        <v>411</v>
      </c>
      <c r="D103" s="223" t="s">
        <v>1002</v>
      </c>
      <c r="E103" s="223"/>
      <c r="F103" s="223" t="s">
        <v>1552</v>
      </c>
      <c r="G103" s="222">
        <v>0</v>
      </c>
      <c r="H103" s="223" t="s">
        <v>1004</v>
      </c>
      <c r="I103" s="223"/>
      <c r="J103" s="222">
        <v>0</v>
      </c>
      <c r="K103" s="222">
        <v>0</v>
      </c>
      <c r="L103" s="222">
        <v>0</v>
      </c>
      <c r="M103" s="224">
        <v>100</v>
      </c>
      <c r="N103" s="224">
        <v>100</v>
      </c>
      <c r="O103" s="222">
        <v>0</v>
      </c>
      <c r="P103" s="222">
        <v>0</v>
      </c>
      <c r="Q103" s="222">
        <v>0</v>
      </c>
      <c r="R103" s="222">
        <v>0</v>
      </c>
      <c r="S103" s="222">
        <v>0</v>
      </c>
      <c r="T103" s="222">
        <v>0</v>
      </c>
      <c r="U103" s="222">
        <v>0</v>
      </c>
      <c r="V103" s="222">
        <v>0</v>
      </c>
      <c r="W103" s="222">
        <v>0</v>
      </c>
      <c r="X103" s="222">
        <v>0</v>
      </c>
      <c r="Y103" s="222">
        <v>0</v>
      </c>
      <c r="Z103" s="222">
        <v>0</v>
      </c>
      <c r="AA103" s="222">
        <v>0</v>
      </c>
      <c r="AB103" s="223"/>
      <c r="AC103" s="223"/>
      <c r="AD103" s="223"/>
      <c r="AE103" s="223"/>
      <c r="AF103" s="223" t="s">
        <v>1002</v>
      </c>
      <c r="AG103" s="223" t="s">
        <v>1004</v>
      </c>
      <c r="AH103" s="223"/>
      <c r="AI103" s="223"/>
      <c r="AJ103" s="223"/>
      <c r="AK103" s="223"/>
      <c r="AL103" s="225">
        <v>100</v>
      </c>
      <c r="AM103" s="222">
        <v>0</v>
      </c>
    </row>
    <row r="104" spans="1:39" x14ac:dyDescent="0.25">
      <c r="A104" s="222">
        <v>103</v>
      </c>
      <c r="B104" s="229">
        <v>2010410000</v>
      </c>
      <c r="C104" s="223" t="s">
        <v>115</v>
      </c>
      <c r="D104" s="223" t="s">
        <v>1002</v>
      </c>
      <c r="E104" s="223"/>
      <c r="F104" s="223" t="s">
        <v>1145</v>
      </c>
      <c r="G104" s="222">
        <v>0</v>
      </c>
      <c r="H104" s="223" t="s">
        <v>1004</v>
      </c>
      <c r="I104" s="223"/>
      <c r="J104" s="222">
        <v>0</v>
      </c>
      <c r="K104" s="222">
        <v>0</v>
      </c>
      <c r="L104" s="222">
        <v>0</v>
      </c>
      <c r="M104" s="224">
        <v>94.674800000000005</v>
      </c>
      <c r="N104" s="224">
        <v>94.695899999999995</v>
      </c>
      <c r="O104" s="224">
        <v>2.1100000000000001E-2</v>
      </c>
      <c r="P104" s="222">
        <v>0</v>
      </c>
      <c r="Q104" s="222">
        <v>0</v>
      </c>
      <c r="R104" s="222">
        <v>0</v>
      </c>
      <c r="S104" s="222">
        <v>0</v>
      </c>
      <c r="T104" s="222">
        <v>0</v>
      </c>
      <c r="U104" s="222">
        <v>0</v>
      </c>
      <c r="V104" s="222">
        <v>0</v>
      </c>
      <c r="W104" s="222">
        <v>0</v>
      </c>
      <c r="X104" s="222">
        <v>0</v>
      </c>
      <c r="Y104" s="222">
        <v>0</v>
      </c>
      <c r="Z104" s="222">
        <v>0</v>
      </c>
      <c r="AA104" s="222">
        <v>0</v>
      </c>
      <c r="AB104" s="223"/>
      <c r="AC104" s="223"/>
      <c r="AD104" s="223"/>
      <c r="AE104" s="223"/>
      <c r="AF104" s="223" t="s">
        <v>1002</v>
      </c>
      <c r="AG104" s="223" t="s">
        <v>1004</v>
      </c>
      <c r="AH104" s="223"/>
      <c r="AI104" s="223"/>
      <c r="AJ104" s="223"/>
      <c r="AK104" s="223"/>
      <c r="AL104" s="225">
        <v>100</v>
      </c>
      <c r="AM104" s="222">
        <v>0</v>
      </c>
    </row>
    <row r="105" spans="1:39" x14ac:dyDescent="0.25">
      <c r="A105" s="222">
        <v>104</v>
      </c>
      <c r="B105" s="229">
        <v>4080000000</v>
      </c>
      <c r="C105" s="223" t="s">
        <v>387</v>
      </c>
      <c r="D105" s="223" t="s">
        <v>1002</v>
      </c>
      <c r="E105" s="223"/>
      <c r="F105" s="223" t="s">
        <v>1553</v>
      </c>
      <c r="G105" s="222">
        <v>0</v>
      </c>
      <c r="H105" s="223" t="s">
        <v>1004</v>
      </c>
      <c r="I105" s="223"/>
      <c r="J105" s="222">
        <v>0</v>
      </c>
      <c r="K105" s="222">
        <v>0</v>
      </c>
      <c r="L105" s="222">
        <v>0</v>
      </c>
      <c r="M105" s="224">
        <v>100</v>
      </c>
      <c r="N105" s="224">
        <v>99.999899999999997</v>
      </c>
      <c r="O105" s="224">
        <v>-1E-4</v>
      </c>
      <c r="P105" s="222">
        <v>0</v>
      </c>
      <c r="Q105" s="222">
        <v>0</v>
      </c>
      <c r="R105" s="222">
        <v>0</v>
      </c>
      <c r="S105" s="222">
        <v>0</v>
      </c>
      <c r="T105" s="222">
        <v>0</v>
      </c>
      <c r="U105" s="222">
        <v>0</v>
      </c>
      <c r="V105" s="222">
        <v>0</v>
      </c>
      <c r="W105" s="222">
        <v>0</v>
      </c>
      <c r="X105" s="222">
        <v>0</v>
      </c>
      <c r="Y105" s="222">
        <v>0</v>
      </c>
      <c r="Z105" s="222">
        <v>0</v>
      </c>
      <c r="AA105" s="222">
        <v>0</v>
      </c>
      <c r="AB105" s="223"/>
      <c r="AC105" s="223"/>
      <c r="AD105" s="223"/>
      <c r="AE105" s="223"/>
      <c r="AF105" s="223" t="s">
        <v>1002</v>
      </c>
      <c r="AG105" s="223" t="s">
        <v>1004</v>
      </c>
      <c r="AH105" s="223"/>
      <c r="AI105" s="223"/>
      <c r="AJ105" s="223"/>
      <c r="AK105" s="223"/>
      <c r="AL105" s="225">
        <v>100</v>
      </c>
      <c r="AM105" s="222">
        <v>0</v>
      </c>
    </row>
    <row r="106" spans="1:39" x14ac:dyDescent="0.25">
      <c r="A106" s="222">
        <v>105</v>
      </c>
      <c r="B106" s="229">
        <v>2010550000</v>
      </c>
      <c r="C106" s="223" t="s">
        <v>117</v>
      </c>
      <c r="D106" s="223" t="s">
        <v>1002</v>
      </c>
      <c r="E106" s="223"/>
      <c r="F106" s="223" t="s">
        <v>1084</v>
      </c>
      <c r="G106" s="222">
        <v>0</v>
      </c>
      <c r="H106" s="223" t="s">
        <v>1004</v>
      </c>
      <c r="I106" s="223"/>
      <c r="J106" s="222">
        <v>0</v>
      </c>
      <c r="K106" s="222">
        <v>0</v>
      </c>
      <c r="L106" s="222">
        <v>0</v>
      </c>
      <c r="M106" s="224">
        <v>94.427099999999996</v>
      </c>
      <c r="N106" s="224">
        <v>94.449100000000001</v>
      </c>
      <c r="O106" s="224">
        <v>2.1999999999999999E-2</v>
      </c>
      <c r="P106" s="222">
        <v>0</v>
      </c>
      <c r="Q106" s="222">
        <v>0</v>
      </c>
      <c r="R106" s="222">
        <v>0</v>
      </c>
      <c r="S106" s="222">
        <v>0</v>
      </c>
      <c r="T106" s="222">
        <v>0</v>
      </c>
      <c r="U106" s="222">
        <v>0</v>
      </c>
      <c r="V106" s="222">
        <v>0</v>
      </c>
      <c r="W106" s="222">
        <v>0</v>
      </c>
      <c r="X106" s="222">
        <v>0</v>
      </c>
      <c r="Y106" s="222">
        <v>0</v>
      </c>
      <c r="Z106" s="222">
        <v>0</v>
      </c>
      <c r="AA106" s="222">
        <v>0</v>
      </c>
      <c r="AB106" s="223"/>
      <c r="AC106" s="223"/>
      <c r="AD106" s="223"/>
      <c r="AE106" s="223"/>
      <c r="AF106" s="223" t="s">
        <v>1002</v>
      </c>
      <c r="AG106" s="223" t="s">
        <v>1004</v>
      </c>
      <c r="AH106" s="223"/>
      <c r="AI106" s="223"/>
      <c r="AJ106" s="223"/>
      <c r="AK106" s="223"/>
      <c r="AL106" s="225">
        <v>100</v>
      </c>
      <c r="AM106" s="222">
        <v>0</v>
      </c>
    </row>
    <row r="107" spans="1:39" x14ac:dyDescent="0.25">
      <c r="A107" s="222">
        <v>106</v>
      </c>
      <c r="B107" s="229">
        <v>2010650000</v>
      </c>
      <c r="C107" s="223" t="s">
        <v>119</v>
      </c>
      <c r="D107" s="223" t="s">
        <v>1002</v>
      </c>
      <c r="E107" s="223"/>
      <c r="F107" s="223" t="s">
        <v>1085</v>
      </c>
      <c r="G107" s="222">
        <v>0</v>
      </c>
      <c r="H107" s="223" t="s">
        <v>1004</v>
      </c>
      <c r="I107" s="223"/>
      <c r="J107" s="222">
        <v>0</v>
      </c>
      <c r="K107" s="222">
        <v>0</v>
      </c>
      <c r="L107" s="222">
        <v>0</v>
      </c>
      <c r="M107" s="224">
        <v>96.497699999999995</v>
      </c>
      <c r="N107" s="224">
        <v>93.692700000000002</v>
      </c>
      <c r="O107" s="224">
        <v>-2.8050000000000002</v>
      </c>
      <c r="P107" s="222">
        <v>0</v>
      </c>
      <c r="Q107" s="222">
        <v>0</v>
      </c>
      <c r="R107" s="222">
        <v>0</v>
      </c>
      <c r="S107" s="222">
        <v>0</v>
      </c>
      <c r="T107" s="222">
        <v>0</v>
      </c>
      <c r="U107" s="222">
        <v>0</v>
      </c>
      <c r="V107" s="222">
        <v>0</v>
      </c>
      <c r="W107" s="222">
        <v>0</v>
      </c>
      <c r="X107" s="222">
        <v>0</v>
      </c>
      <c r="Y107" s="222">
        <v>0</v>
      </c>
      <c r="Z107" s="222">
        <v>0</v>
      </c>
      <c r="AA107" s="222">
        <v>0</v>
      </c>
      <c r="AB107" s="223"/>
      <c r="AC107" s="223"/>
      <c r="AD107" s="223"/>
      <c r="AE107" s="223"/>
      <c r="AF107" s="223" t="s">
        <v>1002</v>
      </c>
      <c r="AG107" s="223" t="s">
        <v>1004</v>
      </c>
      <c r="AH107" s="223"/>
      <c r="AI107" s="223"/>
      <c r="AJ107" s="223"/>
      <c r="AK107" s="223"/>
      <c r="AL107" s="225">
        <v>96.88</v>
      </c>
      <c r="AM107" s="222">
        <v>0</v>
      </c>
    </row>
    <row r="108" spans="1:39" x14ac:dyDescent="0.25">
      <c r="A108" s="222">
        <v>107</v>
      </c>
      <c r="B108" s="229">
        <v>4090000000</v>
      </c>
      <c r="C108" s="223" t="s">
        <v>414</v>
      </c>
      <c r="D108" s="223" t="s">
        <v>1002</v>
      </c>
      <c r="E108" s="223"/>
      <c r="F108" s="223" t="s">
        <v>1554</v>
      </c>
      <c r="G108" s="222">
        <v>0</v>
      </c>
      <c r="H108" s="223" t="s">
        <v>1004</v>
      </c>
      <c r="I108" s="223"/>
      <c r="J108" s="222">
        <v>0</v>
      </c>
      <c r="K108" s="222">
        <v>0</v>
      </c>
      <c r="L108" s="222">
        <v>0</v>
      </c>
      <c r="M108" s="224">
        <v>100</v>
      </c>
      <c r="N108" s="224">
        <v>100</v>
      </c>
      <c r="O108" s="222">
        <v>0</v>
      </c>
      <c r="P108" s="222">
        <v>0</v>
      </c>
      <c r="Q108" s="222">
        <v>0</v>
      </c>
      <c r="R108" s="222">
        <v>0</v>
      </c>
      <c r="S108" s="222">
        <v>0</v>
      </c>
      <c r="T108" s="222">
        <v>0</v>
      </c>
      <c r="U108" s="222">
        <v>0</v>
      </c>
      <c r="V108" s="222">
        <v>0</v>
      </c>
      <c r="W108" s="222">
        <v>0</v>
      </c>
      <c r="X108" s="222">
        <v>0</v>
      </c>
      <c r="Y108" s="222">
        <v>0</v>
      </c>
      <c r="Z108" s="222">
        <v>0</v>
      </c>
      <c r="AA108" s="222">
        <v>0</v>
      </c>
      <c r="AB108" s="223"/>
      <c r="AC108" s="223"/>
      <c r="AD108" s="223"/>
      <c r="AE108" s="223"/>
      <c r="AF108" s="223" t="s">
        <v>1002</v>
      </c>
      <c r="AG108" s="223" t="s">
        <v>1004</v>
      </c>
      <c r="AH108" s="223"/>
      <c r="AI108" s="223"/>
      <c r="AJ108" s="223"/>
      <c r="AK108" s="223"/>
      <c r="AL108" s="225">
        <v>100</v>
      </c>
      <c r="AM108" s="222">
        <v>0</v>
      </c>
    </row>
    <row r="109" spans="1:39" x14ac:dyDescent="0.25">
      <c r="A109" s="222">
        <v>108</v>
      </c>
      <c r="B109" s="229">
        <v>4140000000</v>
      </c>
      <c r="C109" s="223" t="s">
        <v>392</v>
      </c>
      <c r="D109" s="223" t="s">
        <v>1002</v>
      </c>
      <c r="E109" s="223"/>
      <c r="F109" s="223" t="s">
        <v>1555</v>
      </c>
      <c r="G109" s="222">
        <v>0</v>
      </c>
      <c r="H109" s="223" t="s">
        <v>1004</v>
      </c>
      <c r="I109" s="223"/>
      <c r="J109" s="222">
        <v>0</v>
      </c>
      <c r="K109" s="222">
        <v>0</v>
      </c>
      <c r="L109" s="222">
        <v>0</v>
      </c>
      <c r="M109" s="224">
        <v>100</v>
      </c>
      <c r="N109" s="224">
        <v>100</v>
      </c>
      <c r="O109" s="222">
        <v>0</v>
      </c>
      <c r="P109" s="222">
        <v>0</v>
      </c>
      <c r="Q109" s="222">
        <v>0</v>
      </c>
      <c r="R109" s="222">
        <v>0</v>
      </c>
      <c r="S109" s="222">
        <v>0</v>
      </c>
      <c r="T109" s="222">
        <v>0</v>
      </c>
      <c r="U109" s="222">
        <v>0</v>
      </c>
      <c r="V109" s="222">
        <v>0</v>
      </c>
      <c r="W109" s="222">
        <v>0</v>
      </c>
      <c r="X109" s="222">
        <v>0</v>
      </c>
      <c r="Y109" s="222">
        <v>0</v>
      </c>
      <c r="Z109" s="222">
        <v>0</v>
      </c>
      <c r="AA109" s="222">
        <v>0</v>
      </c>
      <c r="AB109" s="223"/>
      <c r="AC109" s="223"/>
      <c r="AD109" s="223"/>
      <c r="AE109" s="223"/>
      <c r="AF109" s="223" t="s">
        <v>1002</v>
      </c>
      <c r="AG109" s="223" t="s">
        <v>1004</v>
      </c>
      <c r="AH109" s="223"/>
      <c r="AI109" s="223"/>
      <c r="AJ109" s="223"/>
      <c r="AK109" s="223"/>
      <c r="AL109" s="225">
        <v>100</v>
      </c>
      <c r="AM109" s="222">
        <v>0</v>
      </c>
    </row>
    <row r="110" spans="1:39" x14ac:dyDescent="0.25">
      <c r="A110" s="222">
        <v>109</v>
      </c>
      <c r="B110" s="229">
        <v>2010241900</v>
      </c>
      <c r="C110" s="223" t="s">
        <v>107</v>
      </c>
      <c r="D110" s="223" t="s">
        <v>1002</v>
      </c>
      <c r="E110" s="223"/>
      <c r="F110" s="223" t="s">
        <v>1086</v>
      </c>
      <c r="G110" s="222">
        <v>0</v>
      </c>
      <c r="H110" s="223" t="s">
        <v>1004</v>
      </c>
      <c r="I110" s="223"/>
      <c r="J110" s="222">
        <v>0</v>
      </c>
      <c r="K110" s="222">
        <v>0</v>
      </c>
      <c r="L110" s="222">
        <v>0</v>
      </c>
      <c r="M110" s="224">
        <v>94.427099999999996</v>
      </c>
      <c r="N110" s="224">
        <v>94.449100000000001</v>
      </c>
      <c r="O110" s="224">
        <v>2.1999999999999999E-2</v>
      </c>
      <c r="P110" s="222">
        <v>0</v>
      </c>
      <c r="Q110" s="222">
        <v>0</v>
      </c>
      <c r="R110" s="222">
        <v>0</v>
      </c>
      <c r="S110" s="222">
        <v>0</v>
      </c>
      <c r="T110" s="222">
        <v>0</v>
      </c>
      <c r="U110" s="222">
        <v>0</v>
      </c>
      <c r="V110" s="222">
        <v>0</v>
      </c>
      <c r="W110" s="222">
        <v>0</v>
      </c>
      <c r="X110" s="222">
        <v>0</v>
      </c>
      <c r="Y110" s="222">
        <v>0</v>
      </c>
      <c r="Z110" s="222">
        <v>0</v>
      </c>
      <c r="AA110" s="222">
        <v>0</v>
      </c>
      <c r="AB110" s="223"/>
      <c r="AC110" s="223"/>
      <c r="AD110" s="223"/>
      <c r="AE110" s="223"/>
      <c r="AF110" s="223" t="s">
        <v>1002</v>
      </c>
      <c r="AG110" s="223" t="s">
        <v>1004</v>
      </c>
      <c r="AH110" s="223"/>
      <c r="AI110" s="223"/>
      <c r="AJ110" s="223"/>
      <c r="AK110" s="223"/>
      <c r="AL110" s="225">
        <v>100</v>
      </c>
      <c r="AM110" s="222">
        <v>0</v>
      </c>
    </row>
    <row r="111" spans="1:39" x14ac:dyDescent="0.25">
      <c r="A111" s="222">
        <v>110</v>
      </c>
      <c r="B111" s="229">
        <v>4110000000</v>
      </c>
      <c r="C111" s="223" t="s">
        <v>417</v>
      </c>
      <c r="D111" s="223" t="s">
        <v>1002</v>
      </c>
      <c r="E111" s="223"/>
      <c r="F111" s="223" t="s">
        <v>1556</v>
      </c>
      <c r="G111" s="222">
        <v>0</v>
      </c>
      <c r="H111" s="223" t="s">
        <v>1004</v>
      </c>
      <c r="I111" s="223"/>
      <c r="J111" s="222">
        <v>0</v>
      </c>
      <c r="K111" s="222">
        <v>0</v>
      </c>
      <c r="L111" s="222">
        <v>0</v>
      </c>
      <c r="M111" s="224">
        <v>100</v>
      </c>
      <c r="N111" s="224">
        <v>100</v>
      </c>
      <c r="O111" s="222">
        <v>0</v>
      </c>
      <c r="P111" s="222">
        <v>0</v>
      </c>
      <c r="Q111" s="222">
        <v>0</v>
      </c>
      <c r="R111" s="222">
        <v>0</v>
      </c>
      <c r="S111" s="222">
        <v>0</v>
      </c>
      <c r="T111" s="222">
        <v>0</v>
      </c>
      <c r="U111" s="222">
        <v>0</v>
      </c>
      <c r="V111" s="222">
        <v>0</v>
      </c>
      <c r="W111" s="222">
        <v>0</v>
      </c>
      <c r="X111" s="222">
        <v>0</v>
      </c>
      <c r="Y111" s="222">
        <v>0</v>
      </c>
      <c r="Z111" s="222">
        <v>0</v>
      </c>
      <c r="AA111" s="222">
        <v>0</v>
      </c>
      <c r="AB111" s="223"/>
      <c r="AC111" s="223"/>
      <c r="AD111" s="223"/>
      <c r="AE111" s="223"/>
      <c r="AF111" s="223" t="s">
        <v>1002</v>
      </c>
      <c r="AG111" s="223" t="s">
        <v>1004</v>
      </c>
      <c r="AH111" s="223"/>
      <c r="AI111" s="223"/>
      <c r="AJ111" s="223"/>
      <c r="AK111" s="223"/>
      <c r="AL111" s="225">
        <v>100</v>
      </c>
      <c r="AM111" s="222">
        <v>0</v>
      </c>
    </row>
    <row r="112" spans="1:39" x14ac:dyDescent="0.25">
      <c r="A112" s="222">
        <v>111</v>
      </c>
      <c r="B112" s="229">
        <v>2010242200</v>
      </c>
      <c r="C112" s="223" t="s">
        <v>121</v>
      </c>
      <c r="D112" s="223" t="s">
        <v>1002</v>
      </c>
      <c r="E112" s="223"/>
      <c r="F112" s="223" t="s">
        <v>1087</v>
      </c>
      <c r="G112" s="222">
        <v>0</v>
      </c>
      <c r="H112" s="223" t="s">
        <v>1004</v>
      </c>
      <c r="I112" s="223"/>
      <c r="J112" s="222">
        <v>0</v>
      </c>
      <c r="K112" s="222">
        <v>0</v>
      </c>
      <c r="L112" s="222">
        <v>0</v>
      </c>
      <c r="M112" s="224">
        <v>96.702200000000005</v>
      </c>
      <c r="N112" s="224">
        <v>96.715199999999996</v>
      </c>
      <c r="O112" s="224">
        <v>1.2999999999999999E-2</v>
      </c>
      <c r="P112" s="222">
        <v>0</v>
      </c>
      <c r="Q112" s="222">
        <v>0</v>
      </c>
      <c r="R112" s="222">
        <v>0</v>
      </c>
      <c r="S112" s="222">
        <v>0</v>
      </c>
      <c r="T112" s="222">
        <v>0</v>
      </c>
      <c r="U112" s="222">
        <v>0</v>
      </c>
      <c r="V112" s="222">
        <v>0</v>
      </c>
      <c r="W112" s="222">
        <v>0</v>
      </c>
      <c r="X112" s="222">
        <v>0</v>
      </c>
      <c r="Y112" s="222">
        <v>0</v>
      </c>
      <c r="Z112" s="222">
        <v>0</v>
      </c>
      <c r="AA112" s="222">
        <v>0</v>
      </c>
      <c r="AB112" s="223"/>
      <c r="AC112" s="223"/>
      <c r="AD112" s="223"/>
      <c r="AE112" s="223"/>
      <c r="AF112" s="223" t="s">
        <v>1002</v>
      </c>
      <c r="AG112" s="223" t="s">
        <v>1004</v>
      </c>
      <c r="AH112" s="223"/>
      <c r="AI112" s="223"/>
      <c r="AJ112" s="223"/>
      <c r="AK112" s="223"/>
      <c r="AL112" s="225">
        <v>100</v>
      </c>
      <c r="AM112" s="222">
        <v>0</v>
      </c>
    </row>
    <row r="113" spans="1:39" x14ac:dyDescent="0.25">
      <c r="A113" s="222">
        <v>112</v>
      </c>
      <c r="B113" s="229">
        <v>4060000000</v>
      </c>
      <c r="C113" s="223" t="s">
        <v>391</v>
      </c>
      <c r="D113" s="223" t="s">
        <v>1002</v>
      </c>
      <c r="E113" s="223"/>
      <c r="F113" s="223" t="s">
        <v>1557</v>
      </c>
      <c r="G113" s="222">
        <v>0</v>
      </c>
      <c r="H113" s="223" t="s">
        <v>1004</v>
      </c>
      <c r="I113" s="223"/>
      <c r="J113" s="222">
        <v>0</v>
      </c>
      <c r="K113" s="222">
        <v>0</v>
      </c>
      <c r="L113" s="222">
        <v>0</v>
      </c>
      <c r="M113" s="224">
        <v>100</v>
      </c>
      <c r="N113" s="224">
        <v>100</v>
      </c>
      <c r="O113" s="222">
        <v>0</v>
      </c>
      <c r="P113" s="222">
        <v>0</v>
      </c>
      <c r="Q113" s="222">
        <v>0</v>
      </c>
      <c r="R113" s="222">
        <v>0</v>
      </c>
      <c r="S113" s="222">
        <v>0</v>
      </c>
      <c r="T113" s="222">
        <v>0</v>
      </c>
      <c r="U113" s="222">
        <v>0</v>
      </c>
      <c r="V113" s="222">
        <v>0</v>
      </c>
      <c r="W113" s="222">
        <v>0</v>
      </c>
      <c r="X113" s="222">
        <v>0</v>
      </c>
      <c r="Y113" s="222">
        <v>0</v>
      </c>
      <c r="Z113" s="222">
        <v>0</v>
      </c>
      <c r="AA113" s="222">
        <v>0</v>
      </c>
      <c r="AB113" s="223"/>
      <c r="AC113" s="223"/>
      <c r="AD113" s="223"/>
      <c r="AE113" s="223"/>
      <c r="AF113" s="223" t="s">
        <v>1002</v>
      </c>
      <c r="AG113" s="223" t="s">
        <v>1004</v>
      </c>
      <c r="AH113" s="223"/>
      <c r="AI113" s="223"/>
      <c r="AJ113" s="223"/>
      <c r="AK113" s="223"/>
      <c r="AL113" s="225">
        <v>100</v>
      </c>
      <c r="AM113" s="222">
        <v>0</v>
      </c>
    </row>
    <row r="114" spans="1:39" x14ac:dyDescent="0.25">
      <c r="A114" s="222">
        <v>113</v>
      </c>
      <c r="B114" s="229">
        <v>4010000000</v>
      </c>
      <c r="C114" s="223" t="s">
        <v>420</v>
      </c>
      <c r="D114" s="223" t="s">
        <v>1002</v>
      </c>
      <c r="E114" s="223"/>
      <c r="F114" s="223" t="s">
        <v>1558</v>
      </c>
      <c r="G114" s="222">
        <v>0</v>
      </c>
      <c r="H114" s="223" t="s">
        <v>1004</v>
      </c>
      <c r="I114" s="223"/>
      <c r="J114" s="222">
        <v>0</v>
      </c>
      <c r="K114" s="222">
        <v>0</v>
      </c>
      <c r="L114" s="222">
        <v>0</v>
      </c>
      <c r="M114" s="224">
        <v>100</v>
      </c>
      <c r="N114" s="224">
        <v>100</v>
      </c>
      <c r="O114" s="222">
        <v>0</v>
      </c>
      <c r="P114" s="222">
        <v>0</v>
      </c>
      <c r="Q114" s="222">
        <v>0</v>
      </c>
      <c r="R114" s="222">
        <v>0</v>
      </c>
      <c r="S114" s="222">
        <v>0</v>
      </c>
      <c r="T114" s="222">
        <v>0</v>
      </c>
      <c r="U114" s="222">
        <v>0</v>
      </c>
      <c r="V114" s="222">
        <v>0</v>
      </c>
      <c r="W114" s="222">
        <v>0</v>
      </c>
      <c r="X114" s="222">
        <v>0</v>
      </c>
      <c r="Y114" s="222">
        <v>0</v>
      </c>
      <c r="Z114" s="222">
        <v>0</v>
      </c>
      <c r="AA114" s="222">
        <v>0</v>
      </c>
      <c r="AB114" s="223"/>
      <c r="AC114" s="223"/>
      <c r="AD114" s="223"/>
      <c r="AE114" s="223"/>
      <c r="AF114" s="223" t="s">
        <v>1002</v>
      </c>
      <c r="AG114" s="223" t="s">
        <v>1004</v>
      </c>
      <c r="AH114" s="223"/>
      <c r="AI114" s="223"/>
      <c r="AJ114" s="223"/>
      <c r="AK114" s="223"/>
      <c r="AL114" s="225">
        <v>100</v>
      </c>
      <c r="AM114" s="222">
        <v>0</v>
      </c>
    </row>
    <row r="115" spans="1:39" x14ac:dyDescent="0.25">
      <c r="A115" s="222">
        <v>114</v>
      </c>
      <c r="B115" s="229">
        <v>2010241800</v>
      </c>
      <c r="C115" s="223" t="s">
        <v>964</v>
      </c>
      <c r="D115" s="223" t="s">
        <v>1002</v>
      </c>
      <c r="E115" s="223"/>
      <c r="F115" s="223" t="s">
        <v>1088</v>
      </c>
      <c r="G115" s="222">
        <v>0</v>
      </c>
      <c r="H115" s="223" t="s">
        <v>1004</v>
      </c>
      <c r="I115" s="223"/>
      <c r="J115" s="222">
        <v>0</v>
      </c>
      <c r="K115" s="222">
        <v>0</v>
      </c>
      <c r="L115" s="222">
        <v>0</v>
      </c>
      <c r="M115" s="224">
        <v>94.427099999999996</v>
      </c>
      <c r="N115" s="224">
        <v>94.449100000000001</v>
      </c>
      <c r="O115" s="224">
        <v>2.1999999999999999E-2</v>
      </c>
      <c r="P115" s="222">
        <v>0</v>
      </c>
      <c r="Q115" s="222">
        <v>0</v>
      </c>
      <c r="R115" s="222">
        <v>0</v>
      </c>
      <c r="S115" s="222">
        <v>0</v>
      </c>
      <c r="T115" s="222">
        <v>0</v>
      </c>
      <c r="U115" s="222">
        <v>0</v>
      </c>
      <c r="V115" s="222">
        <v>0</v>
      </c>
      <c r="W115" s="222">
        <v>0</v>
      </c>
      <c r="X115" s="222">
        <v>0</v>
      </c>
      <c r="Y115" s="222">
        <v>0</v>
      </c>
      <c r="Z115" s="222">
        <v>0</v>
      </c>
      <c r="AA115" s="222">
        <v>0</v>
      </c>
      <c r="AB115" s="223"/>
      <c r="AC115" s="223"/>
      <c r="AD115" s="223"/>
      <c r="AE115" s="223"/>
      <c r="AF115" s="223" t="s">
        <v>1002</v>
      </c>
      <c r="AG115" s="223" t="s">
        <v>1004</v>
      </c>
      <c r="AH115" s="223"/>
      <c r="AI115" s="223"/>
      <c r="AJ115" s="223"/>
      <c r="AK115" s="223"/>
      <c r="AL115" s="225">
        <v>100</v>
      </c>
      <c r="AM115" s="222">
        <v>0</v>
      </c>
    </row>
    <row r="116" spans="1:39" x14ac:dyDescent="0.25">
      <c r="A116" s="222">
        <v>115</v>
      </c>
      <c r="B116" s="229">
        <v>2010690000</v>
      </c>
      <c r="C116" s="223" t="s">
        <v>422</v>
      </c>
      <c r="D116" s="223" t="s">
        <v>1002</v>
      </c>
      <c r="E116" s="223"/>
      <c r="F116" s="223" t="s">
        <v>1089</v>
      </c>
      <c r="G116" s="222">
        <v>0</v>
      </c>
      <c r="H116" s="223" t="s">
        <v>1004</v>
      </c>
      <c r="I116" s="223"/>
      <c r="J116" s="222">
        <v>0</v>
      </c>
      <c r="K116" s="222">
        <v>0</v>
      </c>
      <c r="L116" s="222">
        <v>0</v>
      </c>
      <c r="M116" s="224">
        <v>94.427099999999996</v>
      </c>
      <c r="N116" s="224">
        <v>94.449100000000001</v>
      </c>
      <c r="O116" s="224">
        <v>2.1999999999999999E-2</v>
      </c>
      <c r="P116" s="222">
        <v>0</v>
      </c>
      <c r="Q116" s="222">
        <v>0</v>
      </c>
      <c r="R116" s="222">
        <v>0</v>
      </c>
      <c r="S116" s="222">
        <v>0</v>
      </c>
      <c r="T116" s="222">
        <v>0</v>
      </c>
      <c r="U116" s="222">
        <v>0</v>
      </c>
      <c r="V116" s="222">
        <v>0</v>
      </c>
      <c r="W116" s="222">
        <v>0</v>
      </c>
      <c r="X116" s="222">
        <v>0</v>
      </c>
      <c r="Y116" s="222">
        <v>0</v>
      </c>
      <c r="Z116" s="222">
        <v>0</v>
      </c>
      <c r="AA116" s="222">
        <v>0</v>
      </c>
      <c r="AB116" s="223"/>
      <c r="AC116" s="223"/>
      <c r="AD116" s="223"/>
      <c r="AE116" s="223"/>
      <c r="AF116" s="223" t="s">
        <v>1002</v>
      </c>
      <c r="AG116" s="223" t="s">
        <v>1004</v>
      </c>
      <c r="AH116" s="223"/>
      <c r="AI116" s="223"/>
      <c r="AJ116" s="223"/>
      <c r="AK116" s="223"/>
      <c r="AL116" s="225">
        <v>100</v>
      </c>
      <c r="AM116" s="222">
        <v>0</v>
      </c>
    </row>
    <row r="117" spans="1:39" x14ac:dyDescent="0.25">
      <c r="A117" s="222">
        <v>116</v>
      </c>
      <c r="B117" s="229">
        <v>2010150000</v>
      </c>
      <c r="C117" s="223" t="s">
        <v>410</v>
      </c>
      <c r="D117" s="223" t="s">
        <v>1002</v>
      </c>
      <c r="E117" s="223"/>
      <c r="F117" s="223" t="s">
        <v>1090</v>
      </c>
      <c r="G117" s="222">
        <v>0</v>
      </c>
      <c r="H117" s="223" t="s">
        <v>1004</v>
      </c>
      <c r="I117" s="223"/>
      <c r="J117" s="222">
        <v>0</v>
      </c>
      <c r="K117" s="222">
        <v>0</v>
      </c>
      <c r="L117" s="222">
        <v>0</v>
      </c>
      <c r="M117" s="224">
        <v>94.427099999999996</v>
      </c>
      <c r="N117" s="224">
        <v>94.449100000000001</v>
      </c>
      <c r="O117" s="224">
        <v>2.1999999999999999E-2</v>
      </c>
      <c r="P117" s="222">
        <v>0</v>
      </c>
      <c r="Q117" s="222">
        <v>0</v>
      </c>
      <c r="R117" s="222">
        <v>0</v>
      </c>
      <c r="S117" s="222">
        <v>0</v>
      </c>
      <c r="T117" s="222">
        <v>0</v>
      </c>
      <c r="U117" s="222">
        <v>0</v>
      </c>
      <c r="V117" s="222">
        <v>0</v>
      </c>
      <c r="W117" s="222">
        <v>0</v>
      </c>
      <c r="X117" s="222">
        <v>0</v>
      </c>
      <c r="Y117" s="222">
        <v>0</v>
      </c>
      <c r="Z117" s="222">
        <v>0</v>
      </c>
      <c r="AA117" s="222">
        <v>0</v>
      </c>
      <c r="AB117" s="223"/>
      <c r="AC117" s="223"/>
      <c r="AD117" s="223"/>
      <c r="AE117" s="223"/>
      <c r="AF117" s="223" t="s">
        <v>1002</v>
      </c>
      <c r="AG117" s="223" t="s">
        <v>1004</v>
      </c>
      <c r="AH117" s="223"/>
      <c r="AI117" s="223"/>
      <c r="AJ117" s="223"/>
      <c r="AK117" s="223"/>
      <c r="AL117" s="225">
        <v>100</v>
      </c>
      <c r="AM117" s="222">
        <v>0</v>
      </c>
    </row>
    <row r="118" spans="1:39" x14ac:dyDescent="0.25">
      <c r="A118" s="222">
        <v>117</v>
      </c>
      <c r="B118" s="229">
        <v>2010780500</v>
      </c>
      <c r="C118" s="223" t="s">
        <v>238</v>
      </c>
      <c r="D118" s="223" t="s">
        <v>1002</v>
      </c>
      <c r="E118" s="223"/>
      <c r="F118" s="223" t="s">
        <v>1091</v>
      </c>
      <c r="G118" s="222">
        <v>0</v>
      </c>
      <c r="H118" s="223" t="s">
        <v>1004</v>
      </c>
      <c r="I118" s="223"/>
      <c r="J118" s="222">
        <v>0</v>
      </c>
      <c r="K118" s="222">
        <v>0</v>
      </c>
      <c r="L118" s="222">
        <v>0</v>
      </c>
      <c r="M118" s="224">
        <v>94.427099999999996</v>
      </c>
      <c r="N118" s="224">
        <v>94.449100000000001</v>
      </c>
      <c r="O118" s="224">
        <v>2.1999999999999999E-2</v>
      </c>
      <c r="P118" s="222">
        <v>0</v>
      </c>
      <c r="Q118" s="222">
        <v>0</v>
      </c>
      <c r="R118" s="222">
        <v>0</v>
      </c>
      <c r="S118" s="222">
        <v>0</v>
      </c>
      <c r="T118" s="222">
        <v>0</v>
      </c>
      <c r="U118" s="222">
        <v>0</v>
      </c>
      <c r="V118" s="222">
        <v>0</v>
      </c>
      <c r="W118" s="222">
        <v>0</v>
      </c>
      <c r="X118" s="222">
        <v>0</v>
      </c>
      <c r="Y118" s="222">
        <v>0</v>
      </c>
      <c r="Z118" s="222">
        <v>0</v>
      </c>
      <c r="AA118" s="222">
        <v>0</v>
      </c>
      <c r="AB118" s="223"/>
      <c r="AC118" s="223"/>
      <c r="AD118" s="223"/>
      <c r="AE118" s="223"/>
      <c r="AF118" s="223" t="s">
        <v>1002</v>
      </c>
      <c r="AG118" s="223" t="s">
        <v>1004</v>
      </c>
      <c r="AH118" s="223"/>
      <c r="AI118" s="223"/>
      <c r="AJ118" s="223"/>
      <c r="AK118" s="223"/>
      <c r="AL118" s="225">
        <v>100</v>
      </c>
      <c r="AM118" s="222">
        <v>0</v>
      </c>
    </row>
    <row r="119" spans="1:39" x14ac:dyDescent="0.25">
      <c r="A119" s="222">
        <v>118</v>
      </c>
      <c r="B119" s="229">
        <v>1180000000</v>
      </c>
      <c r="C119" s="223" t="s">
        <v>929</v>
      </c>
      <c r="D119" s="223" t="s">
        <v>1038</v>
      </c>
      <c r="E119" s="223"/>
      <c r="F119" s="223" t="s">
        <v>1559</v>
      </c>
      <c r="G119" s="222">
        <v>0</v>
      </c>
      <c r="H119" s="223" t="s">
        <v>1004</v>
      </c>
      <c r="I119" s="223"/>
      <c r="J119" s="222">
        <v>0</v>
      </c>
      <c r="K119" s="222">
        <v>0</v>
      </c>
      <c r="L119" s="222">
        <v>0</v>
      </c>
      <c r="M119" s="224">
        <v>100</v>
      </c>
      <c r="N119" s="222">
        <v>0</v>
      </c>
      <c r="O119" s="224">
        <v>-100</v>
      </c>
      <c r="P119" s="222">
        <v>0</v>
      </c>
      <c r="Q119" s="222">
        <v>0</v>
      </c>
      <c r="R119" s="222">
        <v>0</v>
      </c>
      <c r="S119" s="222">
        <v>0</v>
      </c>
      <c r="T119" s="222">
        <v>0</v>
      </c>
      <c r="U119" s="222">
        <v>0</v>
      </c>
      <c r="V119" s="222">
        <v>0</v>
      </c>
      <c r="W119" s="222">
        <v>0</v>
      </c>
      <c r="X119" s="222">
        <v>0</v>
      </c>
      <c r="Y119" s="222">
        <v>0</v>
      </c>
      <c r="Z119" s="222">
        <v>0</v>
      </c>
      <c r="AA119" s="222">
        <v>0</v>
      </c>
      <c r="AB119" s="223"/>
      <c r="AC119" s="223"/>
      <c r="AD119" s="223"/>
      <c r="AE119" s="223"/>
      <c r="AF119" s="223" t="s">
        <v>1002</v>
      </c>
      <c r="AG119" s="223" t="s">
        <v>1004</v>
      </c>
      <c r="AH119" s="223"/>
      <c r="AI119" s="223"/>
      <c r="AJ119" s="223"/>
      <c r="AK119" s="223"/>
      <c r="AL119" s="222">
        <v>0</v>
      </c>
      <c r="AM119" s="222">
        <v>0</v>
      </c>
    </row>
    <row r="120" spans="1:39" x14ac:dyDescent="0.25">
      <c r="A120" s="222">
        <v>119</v>
      </c>
      <c r="B120" s="229">
        <v>2010700000</v>
      </c>
      <c r="C120" s="223" t="s">
        <v>236</v>
      </c>
      <c r="D120" s="223" t="s">
        <v>1002</v>
      </c>
      <c r="E120" s="223"/>
      <c r="F120" s="223" t="s">
        <v>1092</v>
      </c>
      <c r="G120" s="222">
        <v>0</v>
      </c>
      <c r="H120" s="223" t="s">
        <v>1004</v>
      </c>
      <c r="I120" s="223"/>
      <c r="J120" s="222">
        <v>0</v>
      </c>
      <c r="K120" s="222">
        <v>0</v>
      </c>
      <c r="L120" s="222">
        <v>0</v>
      </c>
      <c r="M120" s="224">
        <v>94.425700000000006</v>
      </c>
      <c r="N120" s="224">
        <v>94.449100000000001</v>
      </c>
      <c r="O120" s="224">
        <v>2.3400000000000001E-2</v>
      </c>
      <c r="P120" s="222">
        <v>0</v>
      </c>
      <c r="Q120" s="222">
        <v>0</v>
      </c>
      <c r="R120" s="222">
        <v>0</v>
      </c>
      <c r="S120" s="222">
        <v>0</v>
      </c>
      <c r="T120" s="222">
        <v>0</v>
      </c>
      <c r="U120" s="222">
        <v>0</v>
      </c>
      <c r="V120" s="222">
        <v>0</v>
      </c>
      <c r="W120" s="222">
        <v>0</v>
      </c>
      <c r="X120" s="222">
        <v>0</v>
      </c>
      <c r="Y120" s="222">
        <v>0</v>
      </c>
      <c r="Z120" s="222">
        <v>0</v>
      </c>
      <c r="AA120" s="222">
        <v>0</v>
      </c>
      <c r="AB120" s="223"/>
      <c r="AC120" s="223"/>
      <c r="AD120" s="223"/>
      <c r="AE120" s="223"/>
      <c r="AF120" s="223" t="s">
        <v>1002</v>
      </c>
      <c r="AG120" s="223" t="s">
        <v>1004</v>
      </c>
      <c r="AH120" s="223"/>
      <c r="AI120" s="223"/>
      <c r="AJ120" s="223"/>
      <c r="AK120" s="223"/>
      <c r="AL120" s="225">
        <v>100</v>
      </c>
      <c r="AM120" s="222">
        <v>0</v>
      </c>
    </row>
    <row r="121" spans="1:39" x14ac:dyDescent="0.25">
      <c r="A121" s="222">
        <v>120</v>
      </c>
      <c r="B121" s="229">
        <v>2010910000</v>
      </c>
      <c r="C121" s="223" t="s">
        <v>127</v>
      </c>
      <c r="D121" s="223" t="s">
        <v>1002</v>
      </c>
      <c r="E121" s="223"/>
      <c r="F121" s="223" t="s">
        <v>1093</v>
      </c>
      <c r="G121" s="222">
        <v>0</v>
      </c>
      <c r="H121" s="223" t="s">
        <v>1004</v>
      </c>
      <c r="I121" s="223"/>
      <c r="J121" s="222">
        <v>0</v>
      </c>
      <c r="K121" s="222">
        <v>0</v>
      </c>
      <c r="L121" s="222">
        <v>0</v>
      </c>
      <c r="M121" s="224">
        <v>96.274500000000003</v>
      </c>
      <c r="N121" s="224">
        <v>96.289199999999994</v>
      </c>
      <c r="O121" s="224">
        <v>1.47E-2</v>
      </c>
      <c r="P121" s="222">
        <v>0</v>
      </c>
      <c r="Q121" s="222">
        <v>0</v>
      </c>
      <c r="R121" s="222">
        <v>0</v>
      </c>
      <c r="S121" s="222">
        <v>0</v>
      </c>
      <c r="T121" s="222">
        <v>0</v>
      </c>
      <c r="U121" s="222">
        <v>0</v>
      </c>
      <c r="V121" s="222">
        <v>0</v>
      </c>
      <c r="W121" s="222">
        <v>0</v>
      </c>
      <c r="X121" s="222">
        <v>0</v>
      </c>
      <c r="Y121" s="222">
        <v>0</v>
      </c>
      <c r="Z121" s="222">
        <v>0</v>
      </c>
      <c r="AA121" s="222">
        <v>0</v>
      </c>
      <c r="AB121" s="223"/>
      <c r="AC121" s="223"/>
      <c r="AD121" s="223"/>
      <c r="AE121" s="223"/>
      <c r="AF121" s="223" t="s">
        <v>1002</v>
      </c>
      <c r="AG121" s="223" t="s">
        <v>1004</v>
      </c>
      <c r="AH121" s="223"/>
      <c r="AI121" s="223"/>
      <c r="AJ121" s="223"/>
      <c r="AK121" s="223"/>
      <c r="AL121" s="225">
        <v>100</v>
      </c>
      <c r="AM121" s="222">
        <v>0</v>
      </c>
    </row>
    <row r="122" spans="1:39" x14ac:dyDescent="0.25">
      <c r="A122" s="222">
        <v>121</v>
      </c>
      <c r="B122" s="229">
        <v>2010860000</v>
      </c>
      <c r="C122" s="223" t="s">
        <v>129</v>
      </c>
      <c r="D122" s="223" t="s">
        <v>1002</v>
      </c>
      <c r="E122" s="223"/>
      <c r="F122" s="223" t="s">
        <v>1094</v>
      </c>
      <c r="G122" s="222">
        <v>0</v>
      </c>
      <c r="H122" s="223" t="s">
        <v>1004</v>
      </c>
      <c r="I122" s="223"/>
      <c r="J122" s="222">
        <v>0</v>
      </c>
      <c r="K122" s="222">
        <v>0</v>
      </c>
      <c r="L122" s="222">
        <v>0</v>
      </c>
      <c r="M122" s="224">
        <v>94.427099999999996</v>
      </c>
      <c r="N122" s="224">
        <v>94.449100000000001</v>
      </c>
      <c r="O122" s="224">
        <v>2.1999999999999999E-2</v>
      </c>
      <c r="P122" s="222">
        <v>0</v>
      </c>
      <c r="Q122" s="222">
        <v>0</v>
      </c>
      <c r="R122" s="222">
        <v>0</v>
      </c>
      <c r="S122" s="222">
        <v>0</v>
      </c>
      <c r="T122" s="222">
        <v>0</v>
      </c>
      <c r="U122" s="222">
        <v>0</v>
      </c>
      <c r="V122" s="222">
        <v>0</v>
      </c>
      <c r="W122" s="222">
        <v>0</v>
      </c>
      <c r="X122" s="222">
        <v>0</v>
      </c>
      <c r="Y122" s="222">
        <v>0</v>
      </c>
      <c r="Z122" s="222">
        <v>0</v>
      </c>
      <c r="AA122" s="222">
        <v>0</v>
      </c>
      <c r="AB122" s="223"/>
      <c r="AC122" s="223"/>
      <c r="AD122" s="223"/>
      <c r="AE122" s="223"/>
      <c r="AF122" s="223" t="s">
        <v>1002</v>
      </c>
      <c r="AG122" s="223" t="s">
        <v>1004</v>
      </c>
      <c r="AH122" s="223"/>
      <c r="AI122" s="223"/>
      <c r="AJ122" s="223"/>
      <c r="AK122" s="223"/>
      <c r="AL122" s="225">
        <v>100</v>
      </c>
      <c r="AM122" s="222">
        <v>0</v>
      </c>
    </row>
    <row r="123" spans="1:39" x14ac:dyDescent="0.25">
      <c r="A123" s="222">
        <v>122</v>
      </c>
      <c r="B123" s="229">
        <v>2010720000</v>
      </c>
      <c r="C123" s="223" t="s">
        <v>131</v>
      </c>
      <c r="D123" s="223" t="s">
        <v>1002</v>
      </c>
      <c r="E123" s="223"/>
      <c r="F123" s="223" t="s">
        <v>1095</v>
      </c>
      <c r="G123" s="222">
        <v>0</v>
      </c>
      <c r="H123" s="223" t="s">
        <v>1004</v>
      </c>
      <c r="I123" s="223"/>
      <c r="J123" s="222">
        <v>0</v>
      </c>
      <c r="K123" s="222">
        <v>0</v>
      </c>
      <c r="L123" s="222">
        <v>0</v>
      </c>
      <c r="M123" s="224">
        <v>87.360900000000001</v>
      </c>
      <c r="N123" s="224">
        <v>94.5745</v>
      </c>
      <c r="O123" s="224">
        <v>7.2135999999999996</v>
      </c>
      <c r="P123" s="222">
        <v>0</v>
      </c>
      <c r="Q123" s="222">
        <v>0</v>
      </c>
      <c r="R123" s="222">
        <v>0</v>
      </c>
      <c r="S123" s="222">
        <v>0</v>
      </c>
      <c r="T123" s="222">
        <v>0</v>
      </c>
      <c r="U123" s="222">
        <v>0</v>
      </c>
      <c r="V123" s="222">
        <v>0</v>
      </c>
      <c r="W123" s="222">
        <v>0</v>
      </c>
      <c r="X123" s="222">
        <v>0</v>
      </c>
      <c r="Y123" s="222">
        <v>0</v>
      </c>
      <c r="Z123" s="222">
        <v>0</v>
      </c>
      <c r="AA123" s="222">
        <v>0</v>
      </c>
      <c r="AB123" s="223"/>
      <c r="AC123" s="223"/>
      <c r="AD123" s="223"/>
      <c r="AE123" s="223"/>
      <c r="AF123" s="223" t="s">
        <v>1002</v>
      </c>
      <c r="AG123" s="223" t="s">
        <v>1004</v>
      </c>
      <c r="AH123" s="223"/>
      <c r="AI123" s="223"/>
      <c r="AJ123" s="223"/>
      <c r="AK123" s="223"/>
      <c r="AL123" s="225">
        <v>97.95</v>
      </c>
      <c r="AM123" s="222">
        <v>0</v>
      </c>
    </row>
    <row r="124" spans="1:39" x14ac:dyDescent="0.25">
      <c r="A124" s="222">
        <v>123</v>
      </c>
      <c r="B124" s="229">
        <v>2010920000</v>
      </c>
      <c r="C124" s="223" t="s">
        <v>375</v>
      </c>
      <c r="D124" s="223" t="s">
        <v>1002</v>
      </c>
      <c r="E124" s="223"/>
      <c r="F124" s="223" t="s">
        <v>1096</v>
      </c>
      <c r="G124" s="222">
        <v>0</v>
      </c>
      <c r="H124" s="223" t="s">
        <v>1004</v>
      </c>
      <c r="I124" s="223"/>
      <c r="J124" s="222">
        <v>0</v>
      </c>
      <c r="K124" s="222">
        <v>0</v>
      </c>
      <c r="L124" s="222">
        <v>0</v>
      </c>
      <c r="M124" s="224">
        <v>94.427099999999996</v>
      </c>
      <c r="N124" s="224">
        <v>92.136700000000005</v>
      </c>
      <c r="O124" s="222">
        <v>0</v>
      </c>
      <c r="P124" s="222">
        <v>0</v>
      </c>
      <c r="Q124" s="222">
        <v>0</v>
      </c>
      <c r="R124" s="222">
        <v>0</v>
      </c>
      <c r="S124" s="222">
        <v>0</v>
      </c>
      <c r="T124" s="222">
        <v>0</v>
      </c>
      <c r="U124" s="222">
        <v>0</v>
      </c>
      <c r="V124" s="222">
        <v>0</v>
      </c>
      <c r="W124" s="222">
        <v>0</v>
      </c>
      <c r="X124" s="222">
        <v>0</v>
      </c>
      <c r="Y124" s="222">
        <v>0</v>
      </c>
      <c r="Z124" s="222">
        <v>0</v>
      </c>
      <c r="AA124" s="222">
        <v>0</v>
      </c>
      <c r="AB124" s="223"/>
      <c r="AC124" s="223"/>
      <c r="AD124" s="223"/>
      <c r="AE124" s="223"/>
      <c r="AF124" s="223" t="s">
        <v>1002</v>
      </c>
      <c r="AG124" s="223" t="s">
        <v>1004</v>
      </c>
      <c r="AH124" s="223"/>
      <c r="AI124" s="223"/>
      <c r="AJ124" s="223"/>
      <c r="AK124" s="223"/>
      <c r="AL124" s="225">
        <v>100</v>
      </c>
      <c r="AM124" s="222">
        <v>0</v>
      </c>
    </row>
    <row r="125" spans="1:39" x14ac:dyDescent="0.25">
      <c r="A125" s="222">
        <v>124</v>
      </c>
      <c r="B125" s="229">
        <v>2010230400</v>
      </c>
      <c r="C125" s="223" t="s">
        <v>135</v>
      </c>
      <c r="D125" s="223" t="s">
        <v>1002</v>
      </c>
      <c r="E125" s="223"/>
      <c r="F125" s="223" t="s">
        <v>1097</v>
      </c>
      <c r="G125" s="222">
        <v>0</v>
      </c>
      <c r="H125" s="223" t="s">
        <v>1004</v>
      </c>
      <c r="I125" s="223"/>
      <c r="J125" s="222">
        <v>0</v>
      </c>
      <c r="K125" s="222">
        <v>0</v>
      </c>
      <c r="L125" s="222">
        <v>0</v>
      </c>
      <c r="M125" s="224">
        <v>90.494500000000002</v>
      </c>
      <c r="N125" s="224">
        <v>90.596999999999994</v>
      </c>
      <c r="O125" s="224">
        <v>0.10249999999999999</v>
      </c>
      <c r="P125" s="222">
        <v>0</v>
      </c>
      <c r="Q125" s="222">
        <v>0</v>
      </c>
      <c r="R125" s="222">
        <v>0</v>
      </c>
      <c r="S125" s="222">
        <v>0</v>
      </c>
      <c r="T125" s="222">
        <v>0</v>
      </c>
      <c r="U125" s="222">
        <v>0</v>
      </c>
      <c r="V125" s="222">
        <v>0</v>
      </c>
      <c r="W125" s="222">
        <v>0</v>
      </c>
      <c r="X125" s="222">
        <v>0</v>
      </c>
      <c r="Y125" s="222">
        <v>0</v>
      </c>
      <c r="Z125" s="222">
        <v>0</v>
      </c>
      <c r="AA125" s="222">
        <v>0</v>
      </c>
      <c r="AB125" s="223"/>
      <c r="AC125" s="223"/>
      <c r="AD125" s="223"/>
      <c r="AE125" s="223"/>
      <c r="AF125" s="223" t="s">
        <v>1002</v>
      </c>
      <c r="AG125" s="223" t="s">
        <v>1004</v>
      </c>
      <c r="AH125" s="223"/>
      <c r="AI125" s="223"/>
      <c r="AJ125" s="223"/>
      <c r="AK125" s="223"/>
      <c r="AL125" s="225">
        <v>95.8</v>
      </c>
      <c r="AM125" s="225">
        <v>18.649999999999999</v>
      </c>
    </row>
    <row r="126" spans="1:39" x14ac:dyDescent="0.25">
      <c r="A126" s="222">
        <v>125</v>
      </c>
      <c r="B126" s="229">
        <v>2010231200</v>
      </c>
      <c r="C126" s="223" t="s">
        <v>360</v>
      </c>
      <c r="D126" s="223" t="s">
        <v>1002</v>
      </c>
      <c r="E126" s="223"/>
      <c r="F126" s="223" t="s">
        <v>1098</v>
      </c>
      <c r="G126" s="222">
        <v>0</v>
      </c>
      <c r="H126" s="223" t="s">
        <v>1004</v>
      </c>
      <c r="I126" s="223"/>
      <c r="J126" s="222">
        <v>0</v>
      </c>
      <c r="K126" s="222">
        <v>0</v>
      </c>
      <c r="L126" s="222">
        <v>0</v>
      </c>
      <c r="M126" s="224">
        <v>94.427099999999996</v>
      </c>
      <c r="N126" s="224">
        <v>94.449100000000001</v>
      </c>
      <c r="O126" s="224">
        <v>2.1999999999999999E-2</v>
      </c>
      <c r="P126" s="222">
        <v>0</v>
      </c>
      <c r="Q126" s="222">
        <v>0</v>
      </c>
      <c r="R126" s="222">
        <v>0</v>
      </c>
      <c r="S126" s="222">
        <v>0</v>
      </c>
      <c r="T126" s="222">
        <v>0</v>
      </c>
      <c r="U126" s="222">
        <v>0</v>
      </c>
      <c r="V126" s="222">
        <v>0</v>
      </c>
      <c r="W126" s="222">
        <v>0</v>
      </c>
      <c r="X126" s="222">
        <v>0</v>
      </c>
      <c r="Y126" s="222">
        <v>0</v>
      </c>
      <c r="Z126" s="222">
        <v>0</v>
      </c>
      <c r="AA126" s="222">
        <v>0</v>
      </c>
      <c r="AB126" s="223"/>
      <c r="AC126" s="223"/>
      <c r="AD126" s="223"/>
      <c r="AE126" s="223"/>
      <c r="AF126" s="223" t="s">
        <v>1002</v>
      </c>
      <c r="AG126" s="223" t="s">
        <v>1004</v>
      </c>
      <c r="AH126" s="223"/>
      <c r="AI126" s="223"/>
      <c r="AJ126" s="223"/>
      <c r="AK126" s="223"/>
      <c r="AL126" s="225">
        <v>100</v>
      </c>
      <c r="AM126" s="222">
        <v>0</v>
      </c>
    </row>
    <row r="127" spans="1:39" x14ac:dyDescent="0.25">
      <c r="A127" s="222">
        <v>126</v>
      </c>
      <c r="B127" s="229">
        <v>2010592000</v>
      </c>
      <c r="C127" s="223" t="s">
        <v>137</v>
      </c>
      <c r="D127" s="223" t="s">
        <v>1002</v>
      </c>
      <c r="E127" s="223"/>
      <c r="F127" s="223" t="s">
        <v>1099</v>
      </c>
      <c r="G127" s="222">
        <v>0</v>
      </c>
      <c r="H127" s="223" t="s">
        <v>1004</v>
      </c>
      <c r="I127" s="223"/>
      <c r="J127" s="222">
        <v>0</v>
      </c>
      <c r="K127" s="222">
        <v>0</v>
      </c>
      <c r="L127" s="222">
        <v>0</v>
      </c>
      <c r="M127" s="224">
        <v>94.427099999999996</v>
      </c>
      <c r="N127" s="224">
        <v>94.449100000000001</v>
      </c>
      <c r="O127" s="224">
        <v>2.1999999999999999E-2</v>
      </c>
      <c r="P127" s="222">
        <v>0</v>
      </c>
      <c r="Q127" s="222">
        <v>0</v>
      </c>
      <c r="R127" s="222">
        <v>0</v>
      </c>
      <c r="S127" s="222">
        <v>0</v>
      </c>
      <c r="T127" s="222">
        <v>0</v>
      </c>
      <c r="U127" s="222">
        <v>0</v>
      </c>
      <c r="V127" s="222">
        <v>0</v>
      </c>
      <c r="W127" s="222">
        <v>0</v>
      </c>
      <c r="X127" s="222">
        <v>0</v>
      </c>
      <c r="Y127" s="222">
        <v>0</v>
      </c>
      <c r="Z127" s="222">
        <v>0</v>
      </c>
      <c r="AA127" s="222">
        <v>0</v>
      </c>
      <c r="AB127" s="223"/>
      <c r="AC127" s="223"/>
      <c r="AD127" s="223"/>
      <c r="AE127" s="223"/>
      <c r="AF127" s="223" t="s">
        <v>1002</v>
      </c>
      <c r="AG127" s="223" t="s">
        <v>1004</v>
      </c>
      <c r="AH127" s="223"/>
      <c r="AI127" s="223"/>
      <c r="AJ127" s="223"/>
      <c r="AK127" s="223"/>
      <c r="AL127" s="225">
        <v>100</v>
      </c>
      <c r="AM127" s="222">
        <v>0</v>
      </c>
    </row>
    <row r="128" spans="1:39" x14ac:dyDescent="0.25">
      <c r="A128" s="222">
        <v>127</v>
      </c>
      <c r="B128" s="229">
        <v>3110000000</v>
      </c>
      <c r="C128" s="223" t="s">
        <v>424</v>
      </c>
      <c r="D128" s="223" t="s">
        <v>1002</v>
      </c>
      <c r="E128" s="223"/>
      <c r="F128" s="223" t="s">
        <v>1560</v>
      </c>
      <c r="G128" s="222">
        <v>0</v>
      </c>
      <c r="H128" s="223" t="s">
        <v>1004</v>
      </c>
      <c r="I128" s="223"/>
      <c r="J128" s="222">
        <v>0</v>
      </c>
      <c r="K128" s="222">
        <v>0</v>
      </c>
      <c r="L128" s="222">
        <v>0</v>
      </c>
      <c r="M128" s="224">
        <v>100</v>
      </c>
      <c r="N128" s="224">
        <v>100</v>
      </c>
      <c r="O128" s="222">
        <v>0</v>
      </c>
      <c r="P128" s="222">
        <v>0</v>
      </c>
      <c r="Q128" s="222">
        <v>0</v>
      </c>
      <c r="R128" s="222">
        <v>0</v>
      </c>
      <c r="S128" s="222">
        <v>0</v>
      </c>
      <c r="T128" s="222">
        <v>0</v>
      </c>
      <c r="U128" s="222">
        <v>0</v>
      </c>
      <c r="V128" s="222">
        <v>0</v>
      </c>
      <c r="W128" s="222">
        <v>0</v>
      </c>
      <c r="X128" s="222">
        <v>0</v>
      </c>
      <c r="Y128" s="222">
        <v>0</v>
      </c>
      <c r="Z128" s="222">
        <v>0</v>
      </c>
      <c r="AA128" s="222">
        <v>0</v>
      </c>
      <c r="AB128" s="223"/>
      <c r="AC128" s="223"/>
      <c r="AD128" s="223"/>
      <c r="AE128" s="223"/>
      <c r="AF128" s="223" t="s">
        <v>1002</v>
      </c>
      <c r="AG128" s="223" t="s">
        <v>1004</v>
      </c>
      <c r="AH128" s="223"/>
      <c r="AI128" s="223"/>
      <c r="AJ128" s="223"/>
      <c r="AK128" s="223"/>
      <c r="AL128" s="225">
        <v>100</v>
      </c>
      <c r="AM128" s="222">
        <v>0</v>
      </c>
    </row>
    <row r="129" spans="1:39" x14ac:dyDescent="0.25">
      <c r="A129" s="222">
        <v>128</v>
      </c>
      <c r="B129" s="229">
        <v>2010230912</v>
      </c>
      <c r="C129" s="223" t="s">
        <v>787</v>
      </c>
      <c r="D129" s="223" t="s">
        <v>1002</v>
      </c>
      <c r="E129" s="223"/>
      <c r="F129" s="223" t="s">
        <v>1301</v>
      </c>
      <c r="G129" s="222">
        <v>0</v>
      </c>
      <c r="H129" s="223" t="s">
        <v>1004</v>
      </c>
      <c r="I129" s="223"/>
      <c r="J129" s="222">
        <v>0</v>
      </c>
      <c r="K129" s="222">
        <v>0</v>
      </c>
      <c r="L129" s="222">
        <v>0</v>
      </c>
      <c r="M129" s="224">
        <v>94.427099999999996</v>
      </c>
      <c r="N129" s="224">
        <v>94.449100000000001</v>
      </c>
      <c r="O129" s="224">
        <v>2.1999999999999999E-2</v>
      </c>
      <c r="P129" s="222">
        <v>0</v>
      </c>
      <c r="Q129" s="222">
        <v>0</v>
      </c>
      <c r="R129" s="222">
        <v>0</v>
      </c>
      <c r="S129" s="222">
        <v>0</v>
      </c>
      <c r="T129" s="222">
        <v>0</v>
      </c>
      <c r="U129" s="222">
        <v>0</v>
      </c>
      <c r="V129" s="222">
        <v>0</v>
      </c>
      <c r="W129" s="222">
        <v>0</v>
      </c>
      <c r="X129" s="222">
        <v>0</v>
      </c>
      <c r="Y129" s="222">
        <v>0</v>
      </c>
      <c r="Z129" s="222">
        <v>0</v>
      </c>
      <c r="AA129" s="222">
        <v>0</v>
      </c>
      <c r="AB129" s="223"/>
      <c r="AC129" s="223"/>
      <c r="AD129" s="223"/>
      <c r="AE129" s="223"/>
      <c r="AF129" s="223" t="s">
        <v>1002</v>
      </c>
      <c r="AG129" s="223" t="s">
        <v>1004</v>
      </c>
      <c r="AH129" s="223"/>
      <c r="AI129" s="223"/>
      <c r="AJ129" s="223"/>
      <c r="AK129" s="223"/>
      <c r="AL129" s="225">
        <v>100</v>
      </c>
      <c r="AM129" s="222">
        <v>0</v>
      </c>
    </row>
    <row r="130" spans="1:39" x14ac:dyDescent="0.25">
      <c r="A130" s="222">
        <v>129</v>
      </c>
      <c r="B130" s="229">
        <v>2010990000</v>
      </c>
      <c r="C130" s="223" t="s">
        <v>429</v>
      </c>
      <c r="D130" s="223" t="s">
        <v>1002</v>
      </c>
      <c r="E130" s="223"/>
      <c r="F130" s="223" t="s">
        <v>1101</v>
      </c>
      <c r="G130" s="222">
        <v>0</v>
      </c>
      <c r="H130" s="223" t="s">
        <v>1004</v>
      </c>
      <c r="I130" s="223"/>
      <c r="J130" s="222">
        <v>0</v>
      </c>
      <c r="K130" s="222">
        <v>0</v>
      </c>
      <c r="L130" s="222">
        <v>0</v>
      </c>
      <c r="M130" s="224">
        <v>94.427099999999996</v>
      </c>
      <c r="N130" s="224">
        <v>94.449100000000001</v>
      </c>
      <c r="O130" s="224">
        <v>2.1999999999999999E-2</v>
      </c>
      <c r="P130" s="222">
        <v>0</v>
      </c>
      <c r="Q130" s="222">
        <v>0</v>
      </c>
      <c r="R130" s="222">
        <v>0</v>
      </c>
      <c r="S130" s="222">
        <v>0</v>
      </c>
      <c r="T130" s="222">
        <v>0</v>
      </c>
      <c r="U130" s="222">
        <v>0</v>
      </c>
      <c r="V130" s="222">
        <v>0</v>
      </c>
      <c r="W130" s="222">
        <v>0</v>
      </c>
      <c r="X130" s="222">
        <v>0</v>
      </c>
      <c r="Y130" s="222">
        <v>0</v>
      </c>
      <c r="Z130" s="222">
        <v>0</v>
      </c>
      <c r="AA130" s="222">
        <v>0</v>
      </c>
      <c r="AB130" s="223"/>
      <c r="AC130" s="223"/>
      <c r="AD130" s="223"/>
      <c r="AE130" s="223"/>
      <c r="AF130" s="223" t="s">
        <v>1002</v>
      </c>
      <c r="AG130" s="223" t="s">
        <v>1004</v>
      </c>
      <c r="AH130" s="223"/>
      <c r="AI130" s="223"/>
      <c r="AJ130" s="223"/>
      <c r="AK130" s="223"/>
      <c r="AL130" s="225">
        <v>100</v>
      </c>
      <c r="AM130" s="222">
        <v>0</v>
      </c>
    </row>
    <row r="131" spans="1:39" x14ac:dyDescent="0.25">
      <c r="A131" s="222">
        <v>130</v>
      </c>
      <c r="B131" s="229">
        <v>2010020600</v>
      </c>
      <c r="C131" s="223" t="s">
        <v>139</v>
      </c>
      <c r="D131" s="223" t="s">
        <v>1002</v>
      </c>
      <c r="E131" s="223"/>
      <c r="F131" s="223" t="s">
        <v>1102</v>
      </c>
      <c r="G131" s="222">
        <v>0</v>
      </c>
      <c r="H131" s="223" t="s">
        <v>1004</v>
      </c>
      <c r="I131" s="223"/>
      <c r="J131" s="222">
        <v>0</v>
      </c>
      <c r="K131" s="222">
        <v>0</v>
      </c>
      <c r="L131" s="222">
        <v>0</v>
      </c>
      <c r="M131" s="224">
        <v>94.494799999999998</v>
      </c>
      <c r="N131" s="224">
        <v>94.518000000000001</v>
      </c>
      <c r="O131" s="224">
        <v>2.3199999999999998E-2</v>
      </c>
      <c r="P131" s="222">
        <v>0</v>
      </c>
      <c r="Q131" s="222">
        <v>0</v>
      </c>
      <c r="R131" s="222">
        <v>0</v>
      </c>
      <c r="S131" s="222">
        <v>0</v>
      </c>
      <c r="T131" s="222">
        <v>0</v>
      </c>
      <c r="U131" s="222">
        <v>0</v>
      </c>
      <c r="V131" s="222">
        <v>0</v>
      </c>
      <c r="W131" s="222">
        <v>0</v>
      </c>
      <c r="X131" s="222">
        <v>0</v>
      </c>
      <c r="Y131" s="222">
        <v>0</v>
      </c>
      <c r="Z131" s="222">
        <v>0</v>
      </c>
      <c r="AA131" s="222">
        <v>0</v>
      </c>
      <c r="AB131" s="223"/>
      <c r="AC131" s="223"/>
      <c r="AD131" s="223"/>
      <c r="AE131" s="223"/>
      <c r="AF131" s="223" t="s">
        <v>1002</v>
      </c>
      <c r="AG131" s="223" t="s">
        <v>1004</v>
      </c>
      <c r="AH131" s="223"/>
      <c r="AI131" s="223"/>
      <c r="AJ131" s="223"/>
      <c r="AK131" s="223"/>
      <c r="AL131" s="225">
        <v>100</v>
      </c>
      <c r="AM131" s="222">
        <v>0</v>
      </c>
    </row>
    <row r="132" spans="1:39" x14ac:dyDescent="0.25">
      <c r="A132" s="222">
        <v>131</v>
      </c>
      <c r="B132" s="229">
        <v>3260000000</v>
      </c>
      <c r="C132" s="223" t="s">
        <v>419</v>
      </c>
      <c r="D132" s="223" t="s">
        <v>1002</v>
      </c>
      <c r="E132" s="223"/>
      <c r="F132" s="223" t="s">
        <v>1561</v>
      </c>
      <c r="G132" s="222">
        <v>0</v>
      </c>
      <c r="H132" s="223" t="s">
        <v>1004</v>
      </c>
      <c r="I132" s="223"/>
      <c r="J132" s="222">
        <v>0</v>
      </c>
      <c r="K132" s="222">
        <v>0</v>
      </c>
      <c r="L132" s="222">
        <v>0</v>
      </c>
      <c r="M132" s="224">
        <v>100</v>
      </c>
      <c r="N132" s="224">
        <v>100</v>
      </c>
      <c r="O132" s="222">
        <v>0</v>
      </c>
      <c r="P132" s="222">
        <v>0</v>
      </c>
      <c r="Q132" s="222">
        <v>0</v>
      </c>
      <c r="R132" s="222">
        <v>0</v>
      </c>
      <c r="S132" s="222">
        <v>0</v>
      </c>
      <c r="T132" s="222">
        <v>0</v>
      </c>
      <c r="U132" s="222">
        <v>0</v>
      </c>
      <c r="V132" s="222">
        <v>0</v>
      </c>
      <c r="W132" s="222">
        <v>0</v>
      </c>
      <c r="X132" s="222">
        <v>0</v>
      </c>
      <c r="Y132" s="222">
        <v>0</v>
      </c>
      <c r="Z132" s="222">
        <v>0</v>
      </c>
      <c r="AA132" s="222">
        <v>0</v>
      </c>
      <c r="AB132" s="223"/>
      <c r="AC132" s="223"/>
      <c r="AD132" s="223"/>
      <c r="AE132" s="223"/>
      <c r="AF132" s="223" t="s">
        <v>1002</v>
      </c>
      <c r="AG132" s="223" t="s">
        <v>1004</v>
      </c>
      <c r="AH132" s="223"/>
      <c r="AI132" s="223"/>
      <c r="AJ132" s="223"/>
      <c r="AK132" s="223"/>
      <c r="AL132" s="225">
        <v>100</v>
      </c>
      <c r="AM132" s="222">
        <v>0</v>
      </c>
    </row>
    <row r="133" spans="1:39" x14ac:dyDescent="0.25">
      <c r="A133" s="222">
        <v>132</v>
      </c>
      <c r="B133" s="229">
        <v>2010590000</v>
      </c>
      <c r="C133" s="223" t="s">
        <v>141</v>
      </c>
      <c r="D133" s="223" t="s">
        <v>1002</v>
      </c>
      <c r="E133" s="223"/>
      <c r="F133" s="223" t="s">
        <v>1103</v>
      </c>
      <c r="G133" s="222">
        <v>0</v>
      </c>
      <c r="H133" s="223" t="s">
        <v>1004</v>
      </c>
      <c r="I133" s="223"/>
      <c r="J133" s="222">
        <v>0</v>
      </c>
      <c r="K133" s="222">
        <v>0</v>
      </c>
      <c r="L133" s="222">
        <v>0</v>
      </c>
      <c r="M133" s="224">
        <v>94.983199999999997</v>
      </c>
      <c r="N133" s="224">
        <v>95.142099999999999</v>
      </c>
      <c r="O133" s="224">
        <v>0.15890000000000001</v>
      </c>
      <c r="P133" s="222">
        <v>0</v>
      </c>
      <c r="Q133" s="222">
        <v>0</v>
      </c>
      <c r="R133" s="222">
        <v>0</v>
      </c>
      <c r="S133" s="222">
        <v>0</v>
      </c>
      <c r="T133" s="222">
        <v>0</v>
      </c>
      <c r="U133" s="222">
        <v>0</v>
      </c>
      <c r="V133" s="222">
        <v>0</v>
      </c>
      <c r="W133" s="222">
        <v>0</v>
      </c>
      <c r="X133" s="222">
        <v>0</v>
      </c>
      <c r="Y133" s="222">
        <v>0</v>
      </c>
      <c r="Z133" s="222">
        <v>0</v>
      </c>
      <c r="AA133" s="222">
        <v>0</v>
      </c>
      <c r="AB133" s="223"/>
      <c r="AC133" s="223"/>
      <c r="AD133" s="223"/>
      <c r="AE133" s="223"/>
      <c r="AF133" s="223" t="s">
        <v>1002</v>
      </c>
      <c r="AG133" s="223" t="s">
        <v>1004</v>
      </c>
      <c r="AH133" s="223"/>
      <c r="AI133" s="223"/>
      <c r="AJ133" s="223"/>
      <c r="AK133" s="223"/>
      <c r="AL133" s="225">
        <v>100</v>
      </c>
      <c r="AM133" s="222">
        <v>0</v>
      </c>
    </row>
    <row r="134" spans="1:39" x14ac:dyDescent="0.25">
      <c r="A134" s="222">
        <v>133</v>
      </c>
      <c r="B134" s="229">
        <v>4180000000</v>
      </c>
      <c r="C134" s="223" t="s">
        <v>423</v>
      </c>
      <c r="D134" s="223" t="s">
        <v>1002</v>
      </c>
      <c r="E134" s="223"/>
      <c r="F134" s="223" t="s">
        <v>1562</v>
      </c>
      <c r="G134" s="222">
        <v>0</v>
      </c>
      <c r="H134" s="223" t="s">
        <v>1004</v>
      </c>
      <c r="I134" s="223"/>
      <c r="J134" s="222">
        <v>0</v>
      </c>
      <c r="K134" s="222">
        <v>0</v>
      </c>
      <c r="L134" s="222">
        <v>0</v>
      </c>
      <c r="M134" s="224">
        <v>100</v>
      </c>
      <c r="N134" s="224">
        <v>100</v>
      </c>
      <c r="O134" s="222">
        <v>0</v>
      </c>
      <c r="P134" s="222">
        <v>0</v>
      </c>
      <c r="Q134" s="222">
        <v>0</v>
      </c>
      <c r="R134" s="222">
        <v>0</v>
      </c>
      <c r="S134" s="222">
        <v>0</v>
      </c>
      <c r="T134" s="222">
        <v>0</v>
      </c>
      <c r="U134" s="222">
        <v>0</v>
      </c>
      <c r="V134" s="222">
        <v>0</v>
      </c>
      <c r="W134" s="222">
        <v>0</v>
      </c>
      <c r="X134" s="222">
        <v>0</v>
      </c>
      <c r="Y134" s="222">
        <v>0</v>
      </c>
      <c r="Z134" s="222">
        <v>0</v>
      </c>
      <c r="AA134" s="222">
        <v>0</v>
      </c>
      <c r="AB134" s="223"/>
      <c r="AC134" s="223"/>
      <c r="AD134" s="223"/>
      <c r="AE134" s="223"/>
      <c r="AF134" s="223" t="s">
        <v>1002</v>
      </c>
      <c r="AG134" s="223" t="s">
        <v>1004</v>
      </c>
      <c r="AH134" s="223"/>
      <c r="AI134" s="223"/>
      <c r="AJ134" s="223"/>
      <c r="AK134" s="223"/>
      <c r="AL134" s="225">
        <v>100</v>
      </c>
      <c r="AM134" s="222">
        <v>0</v>
      </c>
    </row>
    <row r="135" spans="1:39" x14ac:dyDescent="0.25">
      <c r="A135" s="222">
        <v>134</v>
      </c>
      <c r="B135" s="229">
        <v>2010592200</v>
      </c>
      <c r="C135" s="223" t="s">
        <v>145</v>
      </c>
      <c r="D135" s="223" t="s">
        <v>1002</v>
      </c>
      <c r="E135" s="223"/>
      <c r="F135" s="223" t="s">
        <v>1104</v>
      </c>
      <c r="G135" s="222">
        <v>0</v>
      </c>
      <c r="H135" s="223" t="s">
        <v>1004</v>
      </c>
      <c r="I135" s="223"/>
      <c r="J135" s="222">
        <v>0</v>
      </c>
      <c r="K135" s="222">
        <v>0</v>
      </c>
      <c r="L135" s="222">
        <v>0</v>
      </c>
      <c r="M135" s="224">
        <v>94.971000000000004</v>
      </c>
      <c r="N135" s="224">
        <v>95.126999999999995</v>
      </c>
      <c r="O135" s="224">
        <v>0.156</v>
      </c>
      <c r="P135" s="222">
        <v>0</v>
      </c>
      <c r="Q135" s="222">
        <v>0</v>
      </c>
      <c r="R135" s="222">
        <v>0</v>
      </c>
      <c r="S135" s="222">
        <v>0</v>
      </c>
      <c r="T135" s="222">
        <v>0</v>
      </c>
      <c r="U135" s="222">
        <v>0</v>
      </c>
      <c r="V135" s="222">
        <v>0</v>
      </c>
      <c r="W135" s="222">
        <v>0</v>
      </c>
      <c r="X135" s="222">
        <v>0</v>
      </c>
      <c r="Y135" s="222">
        <v>0</v>
      </c>
      <c r="Z135" s="222">
        <v>0</v>
      </c>
      <c r="AA135" s="222">
        <v>0</v>
      </c>
      <c r="AB135" s="223"/>
      <c r="AC135" s="223"/>
      <c r="AD135" s="223"/>
      <c r="AE135" s="223"/>
      <c r="AF135" s="223" t="s">
        <v>1002</v>
      </c>
      <c r="AG135" s="223" t="s">
        <v>1004</v>
      </c>
      <c r="AH135" s="223"/>
      <c r="AI135" s="223"/>
      <c r="AJ135" s="223"/>
      <c r="AK135" s="223"/>
      <c r="AL135" s="225">
        <v>100</v>
      </c>
      <c r="AM135" s="222">
        <v>0</v>
      </c>
    </row>
    <row r="136" spans="1:39" x14ac:dyDescent="0.25">
      <c r="A136" s="222">
        <v>135</v>
      </c>
      <c r="B136" s="229">
        <v>2010991000</v>
      </c>
      <c r="C136" s="223" t="s">
        <v>951</v>
      </c>
      <c r="D136" s="223" t="s">
        <v>1002</v>
      </c>
      <c r="E136" s="223"/>
      <c r="F136" s="223" t="s">
        <v>1105</v>
      </c>
      <c r="G136" s="222">
        <v>0</v>
      </c>
      <c r="H136" s="223" t="s">
        <v>1004</v>
      </c>
      <c r="I136" s="223"/>
      <c r="J136" s="222">
        <v>0</v>
      </c>
      <c r="K136" s="222">
        <v>0</v>
      </c>
      <c r="L136" s="222">
        <v>0</v>
      </c>
      <c r="M136" s="222">
        <v>0</v>
      </c>
      <c r="N136" s="224">
        <v>94.449100000000001</v>
      </c>
      <c r="O136" s="224">
        <v>94.449100000000001</v>
      </c>
      <c r="P136" s="222">
        <v>0</v>
      </c>
      <c r="Q136" s="222">
        <v>0</v>
      </c>
      <c r="R136" s="222">
        <v>0</v>
      </c>
      <c r="S136" s="222">
        <v>0</v>
      </c>
      <c r="T136" s="222">
        <v>0</v>
      </c>
      <c r="U136" s="222">
        <v>0</v>
      </c>
      <c r="V136" s="222">
        <v>0</v>
      </c>
      <c r="W136" s="222">
        <v>0</v>
      </c>
      <c r="X136" s="222">
        <v>0</v>
      </c>
      <c r="Y136" s="222">
        <v>0</v>
      </c>
      <c r="Z136" s="222">
        <v>0</v>
      </c>
      <c r="AA136" s="222">
        <v>0</v>
      </c>
      <c r="AB136" s="223"/>
      <c r="AC136" s="223"/>
      <c r="AD136" s="223"/>
      <c r="AE136" s="223"/>
      <c r="AF136" s="223"/>
      <c r="AG136" s="223" t="s">
        <v>1004</v>
      </c>
      <c r="AH136" s="223"/>
      <c r="AI136" s="223"/>
      <c r="AJ136" s="223"/>
      <c r="AK136" s="223"/>
      <c r="AL136" s="225">
        <v>100</v>
      </c>
      <c r="AM136" s="222">
        <v>0</v>
      </c>
    </row>
    <row r="137" spans="1:39" x14ac:dyDescent="0.25">
      <c r="A137" s="222">
        <v>136</v>
      </c>
      <c r="B137" s="229">
        <v>2011000000</v>
      </c>
      <c r="C137" s="223" t="s">
        <v>952</v>
      </c>
      <c r="D137" s="223" t="s">
        <v>1002</v>
      </c>
      <c r="E137" s="223"/>
      <c r="F137" s="223" t="s">
        <v>1106</v>
      </c>
      <c r="G137" s="222">
        <v>0</v>
      </c>
      <c r="H137" s="223" t="s">
        <v>1004</v>
      </c>
      <c r="I137" s="223"/>
      <c r="J137" s="222">
        <v>0</v>
      </c>
      <c r="K137" s="222">
        <v>0</v>
      </c>
      <c r="L137" s="222">
        <v>0</v>
      </c>
      <c r="M137" s="222">
        <v>0</v>
      </c>
      <c r="N137" s="224">
        <v>94.449100000000001</v>
      </c>
      <c r="O137" s="224">
        <v>94.449100000000001</v>
      </c>
      <c r="P137" s="222">
        <v>0</v>
      </c>
      <c r="Q137" s="222">
        <v>0</v>
      </c>
      <c r="R137" s="222">
        <v>0</v>
      </c>
      <c r="S137" s="222">
        <v>0</v>
      </c>
      <c r="T137" s="222">
        <v>0</v>
      </c>
      <c r="U137" s="222">
        <v>0</v>
      </c>
      <c r="V137" s="222">
        <v>0</v>
      </c>
      <c r="W137" s="222">
        <v>0</v>
      </c>
      <c r="X137" s="222">
        <v>0</v>
      </c>
      <c r="Y137" s="222">
        <v>0</v>
      </c>
      <c r="Z137" s="222">
        <v>0</v>
      </c>
      <c r="AA137" s="222">
        <v>0</v>
      </c>
      <c r="AB137" s="223"/>
      <c r="AC137" s="223"/>
      <c r="AD137" s="223"/>
      <c r="AE137" s="223"/>
      <c r="AF137" s="223"/>
      <c r="AG137" s="223" t="s">
        <v>1004</v>
      </c>
      <c r="AH137" s="223"/>
      <c r="AI137" s="223"/>
      <c r="AJ137" s="223"/>
      <c r="AK137" s="223"/>
      <c r="AL137" s="225">
        <v>100</v>
      </c>
      <c r="AM137" s="222">
        <v>0</v>
      </c>
    </row>
    <row r="138" spans="1:39" x14ac:dyDescent="0.25">
      <c r="A138" s="222">
        <v>137</v>
      </c>
      <c r="B138" s="229">
        <v>2010230911</v>
      </c>
      <c r="C138" s="223" t="s">
        <v>147</v>
      </c>
      <c r="D138" s="223" t="s">
        <v>1002</v>
      </c>
      <c r="E138" s="223"/>
      <c r="F138" s="223" t="s">
        <v>1107</v>
      </c>
      <c r="G138" s="222">
        <v>0</v>
      </c>
      <c r="H138" s="223" t="s">
        <v>1004</v>
      </c>
      <c r="I138" s="223"/>
      <c r="J138" s="222">
        <v>0</v>
      </c>
      <c r="K138" s="222">
        <v>0</v>
      </c>
      <c r="L138" s="222">
        <v>0</v>
      </c>
      <c r="M138" s="224">
        <v>94.427099999999996</v>
      </c>
      <c r="N138" s="224">
        <v>94.449100000000001</v>
      </c>
      <c r="O138" s="224">
        <v>2.1999999999999999E-2</v>
      </c>
      <c r="P138" s="222">
        <v>0</v>
      </c>
      <c r="Q138" s="222">
        <v>0</v>
      </c>
      <c r="R138" s="222">
        <v>0</v>
      </c>
      <c r="S138" s="222">
        <v>0</v>
      </c>
      <c r="T138" s="222">
        <v>0</v>
      </c>
      <c r="U138" s="222">
        <v>0</v>
      </c>
      <c r="V138" s="222">
        <v>0</v>
      </c>
      <c r="W138" s="222">
        <v>0</v>
      </c>
      <c r="X138" s="222">
        <v>0</v>
      </c>
      <c r="Y138" s="222">
        <v>0</v>
      </c>
      <c r="Z138" s="222">
        <v>0</v>
      </c>
      <c r="AA138" s="222">
        <v>0</v>
      </c>
      <c r="AB138" s="223"/>
      <c r="AC138" s="223"/>
      <c r="AD138" s="223"/>
      <c r="AE138" s="223"/>
      <c r="AF138" s="223" t="s">
        <v>1002</v>
      </c>
      <c r="AG138" s="223" t="s">
        <v>1004</v>
      </c>
      <c r="AH138" s="223"/>
      <c r="AI138" s="223"/>
      <c r="AJ138" s="223"/>
      <c r="AK138" s="223"/>
      <c r="AL138" s="225">
        <v>100</v>
      </c>
      <c r="AM138" s="222">
        <v>0</v>
      </c>
    </row>
    <row r="139" spans="1:39" x14ac:dyDescent="0.25">
      <c r="A139" s="222">
        <v>138</v>
      </c>
      <c r="B139" s="229">
        <v>2010630100</v>
      </c>
      <c r="C139" s="223" t="s">
        <v>966</v>
      </c>
      <c r="D139" s="223" t="s">
        <v>1031</v>
      </c>
      <c r="E139" s="223"/>
      <c r="F139" s="223" t="s">
        <v>1146</v>
      </c>
      <c r="G139" s="222">
        <v>0</v>
      </c>
      <c r="H139" s="223" t="s">
        <v>1004</v>
      </c>
      <c r="I139" s="223"/>
      <c r="J139" s="222">
        <v>0</v>
      </c>
      <c r="K139" s="222">
        <v>0</v>
      </c>
      <c r="L139" s="222">
        <v>0</v>
      </c>
      <c r="M139" s="222">
        <v>0</v>
      </c>
      <c r="N139" s="224">
        <v>48.812800000000003</v>
      </c>
      <c r="O139" s="224">
        <v>48.812800000000003</v>
      </c>
      <c r="P139" s="222">
        <v>0</v>
      </c>
      <c r="Q139" s="222">
        <v>0</v>
      </c>
      <c r="R139" s="222">
        <v>0</v>
      </c>
      <c r="S139" s="222">
        <v>0</v>
      </c>
      <c r="T139" s="222">
        <v>0</v>
      </c>
      <c r="U139" s="222">
        <v>0</v>
      </c>
      <c r="V139" s="222">
        <v>0</v>
      </c>
      <c r="W139" s="222">
        <v>0</v>
      </c>
      <c r="X139" s="222">
        <v>0</v>
      </c>
      <c r="Y139" s="222">
        <v>0</v>
      </c>
      <c r="Z139" s="222">
        <v>0</v>
      </c>
      <c r="AA139" s="222">
        <v>0</v>
      </c>
      <c r="AB139" s="223"/>
      <c r="AC139" s="223"/>
      <c r="AD139" s="223"/>
      <c r="AE139" s="223"/>
      <c r="AF139" s="223"/>
      <c r="AG139" s="223" t="s">
        <v>1004</v>
      </c>
      <c r="AH139" s="223"/>
      <c r="AI139" s="223"/>
      <c r="AJ139" s="223"/>
      <c r="AK139" s="223"/>
      <c r="AL139" s="225">
        <v>51</v>
      </c>
      <c r="AM139" s="222">
        <v>0</v>
      </c>
    </row>
    <row r="140" spans="1:39" x14ac:dyDescent="0.25">
      <c r="A140" s="222">
        <v>139</v>
      </c>
      <c r="B140" s="229">
        <v>2010230916</v>
      </c>
      <c r="C140" s="223" t="s">
        <v>149</v>
      </c>
      <c r="D140" s="223" t="s">
        <v>1002</v>
      </c>
      <c r="E140" s="223"/>
      <c r="F140" s="223" t="s">
        <v>1108</v>
      </c>
      <c r="G140" s="222">
        <v>0</v>
      </c>
      <c r="H140" s="223" t="s">
        <v>1004</v>
      </c>
      <c r="I140" s="223"/>
      <c r="J140" s="222">
        <v>0</v>
      </c>
      <c r="K140" s="222">
        <v>0</v>
      </c>
      <c r="L140" s="222">
        <v>0</v>
      </c>
      <c r="M140" s="224">
        <v>94.427099999999996</v>
      </c>
      <c r="N140" s="224">
        <v>94.449100000000001</v>
      </c>
      <c r="O140" s="224">
        <v>2.1999999999999999E-2</v>
      </c>
      <c r="P140" s="222">
        <v>0</v>
      </c>
      <c r="Q140" s="222">
        <v>0</v>
      </c>
      <c r="R140" s="222">
        <v>0</v>
      </c>
      <c r="S140" s="222">
        <v>0</v>
      </c>
      <c r="T140" s="222">
        <v>0</v>
      </c>
      <c r="U140" s="222">
        <v>0</v>
      </c>
      <c r="V140" s="222">
        <v>0</v>
      </c>
      <c r="W140" s="222">
        <v>0</v>
      </c>
      <c r="X140" s="222">
        <v>0</v>
      </c>
      <c r="Y140" s="222">
        <v>0</v>
      </c>
      <c r="Z140" s="222">
        <v>0</v>
      </c>
      <c r="AA140" s="222">
        <v>0</v>
      </c>
      <c r="AB140" s="223"/>
      <c r="AC140" s="223"/>
      <c r="AD140" s="223"/>
      <c r="AE140" s="223"/>
      <c r="AF140" s="223" t="s">
        <v>1002</v>
      </c>
      <c r="AG140" s="223" t="s">
        <v>1004</v>
      </c>
      <c r="AH140" s="223"/>
      <c r="AI140" s="223"/>
      <c r="AJ140" s="223"/>
      <c r="AK140" s="223"/>
      <c r="AL140" s="225">
        <v>100</v>
      </c>
      <c r="AM140" s="222">
        <v>0</v>
      </c>
    </row>
    <row r="141" spans="1:39" x14ac:dyDescent="0.25">
      <c r="A141" s="222">
        <v>140</v>
      </c>
      <c r="B141" s="229">
        <v>2010200000</v>
      </c>
      <c r="C141" s="223" t="s">
        <v>151</v>
      </c>
      <c r="D141" s="223" t="s">
        <v>1002</v>
      </c>
      <c r="E141" s="223"/>
      <c r="F141" s="223" t="s">
        <v>1109</v>
      </c>
      <c r="G141" s="222">
        <v>0</v>
      </c>
      <c r="H141" s="223" t="s">
        <v>1004</v>
      </c>
      <c r="I141" s="223"/>
      <c r="J141" s="222">
        <v>0</v>
      </c>
      <c r="K141" s="222">
        <v>0</v>
      </c>
      <c r="L141" s="222">
        <v>0</v>
      </c>
      <c r="M141" s="224">
        <v>86.912099999999995</v>
      </c>
      <c r="N141" s="224">
        <v>86.936499999999995</v>
      </c>
      <c r="O141" s="224">
        <v>2.4400000000000002E-2</v>
      </c>
      <c r="P141" s="222">
        <v>0</v>
      </c>
      <c r="Q141" s="222">
        <v>0</v>
      </c>
      <c r="R141" s="222">
        <v>0</v>
      </c>
      <c r="S141" s="222">
        <v>0</v>
      </c>
      <c r="T141" s="222">
        <v>0</v>
      </c>
      <c r="U141" s="222">
        <v>0</v>
      </c>
      <c r="V141" s="222">
        <v>0</v>
      </c>
      <c r="W141" s="222">
        <v>0</v>
      </c>
      <c r="X141" s="222">
        <v>0</v>
      </c>
      <c r="Y141" s="222">
        <v>0</v>
      </c>
      <c r="Z141" s="222">
        <v>0</v>
      </c>
      <c r="AA141" s="222">
        <v>0</v>
      </c>
      <c r="AB141" s="223"/>
      <c r="AC141" s="223"/>
      <c r="AD141" s="223"/>
      <c r="AE141" s="223"/>
      <c r="AF141" s="223" t="s">
        <v>1002</v>
      </c>
      <c r="AG141" s="223" t="s">
        <v>1004</v>
      </c>
      <c r="AH141" s="223"/>
      <c r="AI141" s="223"/>
      <c r="AJ141" s="223"/>
      <c r="AK141" s="223"/>
      <c r="AL141" s="225">
        <v>92.02</v>
      </c>
      <c r="AM141" s="222">
        <v>0</v>
      </c>
    </row>
    <row r="142" spans="1:39" x14ac:dyDescent="0.25">
      <c r="A142" s="222">
        <v>141</v>
      </c>
      <c r="B142" s="229">
        <v>2010150300</v>
      </c>
      <c r="C142" s="223" t="s">
        <v>405</v>
      </c>
      <c r="D142" s="223" t="s">
        <v>1002</v>
      </c>
      <c r="E142" s="223"/>
      <c r="F142" s="223" t="s">
        <v>1110</v>
      </c>
      <c r="G142" s="222">
        <v>0</v>
      </c>
      <c r="H142" s="223" t="s">
        <v>1004</v>
      </c>
      <c r="I142" s="223"/>
      <c r="J142" s="222">
        <v>0</v>
      </c>
      <c r="K142" s="222">
        <v>0</v>
      </c>
      <c r="L142" s="222">
        <v>0</v>
      </c>
      <c r="M142" s="224">
        <v>94.427099999999996</v>
      </c>
      <c r="N142" s="224">
        <v>94.449100000000001</v>
      </c>
      <c r="O142" s="224">
        <v>2.1999999999999999E-2</v>
      </c>
      <c r="P142" s="222">
        <v>0</v>
      </c>
      <c r="Q142" s="222">
        <v>0</v>
      </c>
      <c r="R142" s="222">
        <v>0</v>
      </c>
      <c r="S142" s="222">
        <v>0</v>
      </c>
      <c r="T142" s="222">
        <v>0</v>
      </c>
      <c r="U142" s="222">
        <v>0</v>
      </c>
      <c r="V142" s="222">
        <v>0</v>
      </c>
      <c r="W142" s="222">
        <v>0</v>
      </c>
      <c r="X142" s="222">
        <v>0</v>
      </c>
      <c r="Y142" s="222">
        <v>0</v>
      </c>
      <c r="Z142" s="222">
        <v>0</v>
      </c>
      <c r="AA142" s="222">
        <v>0</v>
      </c>
      <c r="AB142" s="223"/>
      <c r="AC142" s="223"/>
      <c r="AD142" s="223"/>
      <c r="AE142" s="223"/>
      <c r="AF142" s="223" t="s">
        <v>1002</v>
      </c>
      <c r="AG142" s="223" t="s">
        <v>1004</v>
      </c>
      <c r="AH142" s="223"/>
      <c r="AI142" s="223"/>
      <c r="AJ142" s="223"/>
      <c r="AK142" s="223"/>
      <c r="AL142" s="225">
        <v>100</v>
      </c>
      <c r="AM142" s="222">
        <v>0</v>
      </c>
    </row>
    <row r="143" spans="1:39" x14ac:dyDescent="0.25">
      <c r="A143" s="222">
        <v>142</v>
      </c>
      <c r="B143" s="229">
        <v>2010550001</v>
      </c>
      <c r="C143" s="223" t="s">
        <v>159</v>
      </c>
      <c r="D143" s="223" t="s">
        <v>1002</v>
      </c>
      <c r="E143" s="223"/>
      <c r="F143" s="223" t="s">
        <v>1111</v>
      </c>
      <c r="G143" s="222">
        <v>0</v>
      </c>
      <c r="H143" s="223" t="s">
        <v>1004</v>
      </c>
      <c r="I143" s="223"/>
      <c r="J143" s="222">
        <v>0</v>
      </c>
      <c r="K143" s="222">
        <v>0</v>
      </c>
      <c r="L143" s="222">
        <v>0</v>
      </c>
      <c r="M143" s="224">
        <v>94.427099999999996</v>
      </c>
      <c r="N143" s="224">
        <v>94.449100000000001</v>
      </c>
      <c r="O143" s="224">
        <v>2.1999999999999999E-2</v>
      </c>
      <c r="P143" s="222">
        <v>0</v>
      </c>
      <c r="Q143" s="222">
        <v>0</v>
      </c>
      <c r="R143" s="222">
        <v>0</v>
      </c>
      <c r="S143" s="222">
        <v>0</v>
      </c>
      <c r="T143" s="222">
        <v>0</v>
      </c>
      <c r="U143" s="222">
        <v>0</v>
      </c>
      <c r="V143" s="222">
        <v>0</v>
      </c>
      <c r="W143" s="222">
        <v>0</v>
      </c>
      <c r="X143" s="222">
        <v>0</v>
      </c>
      <c r="Y143" s="222">
        <v>0</v>
      </c>
      <c r="Z143" s="222">
        <v>0</v>
      </c>
      <c r="AA143" s="222">
        <v>0</v>
      </c>
      <c r="AB143" s="223"/>
      <c r="AC143" s="223"/>
      <c r="AD143" s="223"/>
      <c r="AE143" s="223"/>
      <c r="AF143" s="223" t="s">
        <v>1002</v>
      </c>
      <c r="AG143" s="223" t="s">
        <v>1004</v>
      </c>
      <c r="AH143" s="223"/>
      <c r="AI143" s="223"/>
      <c r="AJ143" s="223"/>
      <c r="AK143" s="223"/>
      <c r="AL143" s="225">
        <v>100</v>
      </c>
      <c r="AM143" s="222">
        <v>0</v>
      </c>
    </row>
    <row r="144" spans="1:39" x14ac:dyDescent="0.25">
      <c r="A144" s="222">
        <v>143</v>
      </c>
      <c r="B144" s="229">
        <v>3080000000</v>
      </c>
      <c r="C144" s="223" t="s">
        <v>407</v>
      </c>
      <c r="D144" s="223" t="s">
        <v>1002</v>
      </c>
      <c r="E144" s="223"/>
      <c r="F144" s="223" t="s">
        <v>1563</v>
      </c>
      <c r="G144" s="222">
        <v>0</v>
      </c>
      <c r="H144" s="223" t="s">
        <v>1004</v>
      </c>
      <c r="I144" s="223"/>
      <c r="J144" s="222">
        <v>0</v>
      </c>
      <c r="K144" s="222">
        <v>0</v>
      </c>
      <c r="L144" s="222">
        <v>0</v>
      </c>
      <c r="M144" s="224">
        <v>100</v>
      </c>
      <c r="N144" s="224">
        <v>100</v>
      </c>
      <c r="O144" s="222">
        <v>0</v>
      </c>
      <c r="P144" s="222">
        <v>0</v>
      </c>
      <c r="Q144" s="222">
        <v>0</v>
      </c>
      <c r="R144" s="222">
        <v>0</v>
      </c>
      <c r="S144" s="222">
        <v>0</v>
      </c>
      <c r="T144" s="222">
        <v>0</v>
      </c>
      <c r="U144" s="222">
        <v>0</v>
      </c>
      <c r="V144" s="222">
        <v>0</v>
      </c>
      <c r="W144" s="222">
        <v>0</v>
      </c>
      <c r="X144" s="222">
        <v>0</v>
      </c>
      <c r="Y144" s="222">
        <v>0</v>
      </c>
      <c r="Z144" s="222">
        <v>0</v>
      </c>
      <c r="AA144" s="222">
        <v>0</v>
      </c>
      <c r="AB144" s="223"/>
      <c r="AC144" s="223"/>
      <c r="AD144" s="223"/>
      <c r="AE144" s="223"/>
      <c r="AF144" s="223" t="s">
        <v>1002</v>
      </c>
      <c r="AG144" s="223" t="s">
        <v>1004</v>
      </c>
      <c r="AH144" s="223"/>
      <c r="AI144" s="223"/>
      <c r="AJ144" s="223"/>
      <c r="AK144" s="223"/>
      <c r="AL144" s="225">
        <v>100</v>
      </c>
      <c r="AM144" s="222">
        <v>0</v>
      </c>
    </row>
    <row r="145" spans="1:39" x14ac:dyDescent="0.25">
      <c r="A145" s="222">
        <v>144</v>
      </c>
      <c r="B145" s="229">
        <v>2010992000</v>
      </c>
      <c r="C145" s="223" t="s">
        <v>953</v>
      </c>
      <c r="D145" s="223" t="s">
        <v>1002</v>
      </c>
      <c r="E145" s="223"/>
      <c r="F145" s="223" t="s">
        <v>1112</v>
      </c>
      <c r="G145" s="222">
        <v>0</v>
      </c>
      <c r="H145" s="223" t="s">
        <v>1004</v>
      </c>
      <c r="I145" s="223"/>
      <c r="J145" s="222">
        <v>0</v>
      </c>
      <c r="K145" s="222">
        <v>0</v>
      </c>
      <c r="L145" s="222">
        <v>0</v>
      </c>
      <c r="M145" s="222">
        <v>0</v>
      </c>
      <c r="N145" s="224">
        <v>94.449100000000001</v>
      </c>
      <c r="O145" s="224">
        <v>94.449100000000001</v>
      </c>
      <c r="P145" s="222">
        <v>0</v>
      </c>
      <c r="Q145" s="222">
        <v>0</v>
      </c>
      <c r="R145" s="222">
        <v>0</v>
      </c>
      <c r="S145" s="222">
        <v>0</v>
      </c>
      <c r="T145" s="222">
        <v>0</v>
      </c>
      <c r="U145" s="222">
        <v>0</v>
      </c>
      <c r="V145" s="222">
        <v>0</v>
      </c>
      <c r="W145" s="222">
        <v>0</v>
      </c>
      <c r="X145" s="222">
        <v>0</v>
      </c>
      <c r="Y145" s="222">
        <v>0</v>
      </c>
      <c r="Z145" s="222">
        <v>0</v>
      </c>
      <c r="AA145" s="222">
        <v>0</v>
      </c>
      <c r="AB145" s="223"/>
      <c r="AC145" s="223"/>
      <c r="AD145" s="223"/>
      <c r="AE145" s="223"/>
      <c r="AF145" s="223"/>
      <c r="AG145" s="223" t="s">
        <v>1004</v>
      </c>
      <c r="AH145" s="223"/>
      <c r="AI145" s="223"/>
      <c r="AJ145" s="223"/>
      <c r="AK145" s="223"/>
      <c r="AL145" s="225">
        <v>100</v>
      </c>
      <c r="AM145" s="222">
        <v>0</v>
      </c>
    </row>
    <row r="146" spans="1:39" x14ac:dyDescent="0.25">
      <c r="A146" s="222">
        <v>145</v>
      </c>
      <c r="B146" s="229">
        <v>2010660000</v>
      </c>
      <c r="C146" s="223" t="s">
        <v>157</v>
      </c>
      <c r="D146" s="223" t="s">
        <v>1002</v>
      </c>
      <c r="E146" s="223"/>
      <c r="F146" s="223" t="s">
        <v>1113</v>
      </c>
      <c r="G146" s="222">
        <v>0</v>
      </c>
      <c r="H146" s="223" t="s">
        <v>1004</v>
      </c>
      <c r="I146" s="223"/>
      <c r="J146" s="222">
        <v>0</v>
      </c>
      <c r="K146" s="222">
        <v>0</v>
      </c>
      <c r="L146" s="222">
        <v>0</v>
      </c>
      <c r="M146" s="224">
        <v>94.427099999999996</v>
      </c>
      <c r="N146" s="224">
        <v>94.449100000000001</v>
      </c>
      <c r="O146" s="224">
        <v>2.1999999999999999E-2</v>
      </c>
      <c r="P146" s="222">
        <v>0</v>
      </c>
      <c r="Q146" s="222">
        <v>0</v>
      </c>
      <c r="R146" s="222">
        <v>0</v>
      </c>
      <c r="S146" s="222">
        <v>0</v>
      </c>
      <c r="T146" s="222">
        <v>0</v>
      </c>
      <c r="U146" s="222">
        <v>0</v>
      </c>
      <c r="V146" s="222">
        <v>0</v>
      </c>
      <c r="W146" s="222">
        <v>0</v>
      </c>
      <c r="X146" s="222">
        <v>0</v>
      </c>
      <c r="Y146" s="222">
        <v>0</v>
      </c>
      <c r="Z146" s="222">
        <v>0</v>
      </c>
      <c r="AA146" s="222">
        <v>0</v>
      </c>
      <c r="AB146" s="223"/>
      <c r="AC146" s="223"/>
      <c r="AD146" s="223"/>
      <c r="AE146" s="223"/>
      <c r="AF146" s="223" t="s">
        <v>1002</v>
      </c>
      <c r="AG146" s="223" t="s">
        <v>1004</v>
      </c>
      <c r="AH146" s="223"/>
      <c r="AI146" s="223"/>
      <c r="AJ146" s="223"/>
      <c r="AK146" s="223"/>
      <c r="AL146" s="225">
        <v>100</v>
      </c>
      <c r="AM146" s="222">
        <v>0</v>
      </c>
    </row>
    <row r="147" spans="1:39" x14ac:dyDescent="0.25">
      <c r="A147" s="222">
        <v>146</v>
      </c>
      <c r="B147" s="229">
        <v>2010750000</v>
      </c>
      <c r="C147" s="223" t="s">
        <v>394</v>
      </c>
      <c r="D147" s="223" t="s">
        <v>1002</v>
      </c>
      <c r="E147" s="223"/>
      <c r="F147" s="223" t="s">
        <v>1114</v>
      </c>
      <c r="G147" s="222">
        <v>0</v>
      </c>
      <c r="H147" s="223" t="s">
        <v>1004</v>
      </c>
      <c r="I147" s="223"/>
      <c r="J147" s="222">
        <v>0</v>
      </c>
      <c r="K147" s="222">
        <v>0</v>
      </c>
      <c r="L147" s="222">
        <v>0</v>
      </c>
      <c r="M147" s="224">
        <v>94.427099999999996</v>
      </c>
      <c r="N147" s="224">
        <v>94.449100000000001</v>
      </c>
      <c r="O147" s="224">
        <v>2.1999999999999999E-2</v>
      </c>
      <c r="P147" s="222">
        <v>0</v>
      </c>
      <c r="Q147" s="222">
        <v>0</v>
      </c>
      <c r="R147" s="222">
        <v>0</v>
      </c>
      <c r="S147" s="222">
        <v>0</v>
      </c>
      <c r="T147" s="222">
        <v>0</v>
      </c>
      <c r="U147" s="222">
        <v>0</v>
      </c>
      <c r="V147" s="222">
        <v>0</v>
      </c>
      <c r="W147" s="222">
        <v>0</v>
      </c>
      <c r="X147" s="222">
        <v>0</v>
      </c>
      <c r="Y147" s="222">
        <v>0</v>
      </c>
      <c r="Z147" s="222">
        <v>0</v>
      </c>
      <c r="AA147" s="222">
        <v>0</v>
      </c>
      <c r="AB147" s="223"/>
      <c r="AC147" s="223"/>
      <c r="AD147" s="223"/>
      <c r="AE147" s="223"/>
      <c r="AF147" s="223" t="s">
        <v>1002</v>
      </c>
      <c r="AG147" s="223" t="s">
        <v>1004</v>
      </c>
      <c r="AH147" s="223"/>
      <c r="AI147" s="223"/>
      <c r="AJ147" s="223"/>
      <c r="AK147" s="223"/>
      <c r="AL147" s="225">
        <v>100</v>
      </c>
      <c r="AM147" s="222">
        <v>0</v>
      </c>
    </row>
    <row r="148" spans="1:39" x14ac:dyDescent="0.25">
      <c r="A148" s="222">
        <v>147</v>
      </c>
      <c r="B148" s="229">
        <v>2010150200</v>
      </c>
      <c r="C148" s="223" t="s">
        <v>408</v>
      </c>
      <c r="D148" s="223" t="s">
        <v>1002</v>
      </c>
      <c r="E148" s="223"/>
      <c r="F148" s="223" t="s">
        <v>1115</v>
      </c>
      <c r="G148" s="222">
        <v>0</v>
      </c>
      <c r="H148" s="223" t="s">
        <v>1004</v>
      </c>
      <c r="I148" s="223"/>
      <c r="J148" s="222">
        <v>0</v>
      </c>
      <c r="K148" s="222">
        <v>0</v>
      </c>
      <c r="L148" s="222">
        <v>0</v>
      </c>
      <c r="M148" s="224">
        <v>94.427099999999996</v>
      </c>
      <c r="N148" s="224">
        <v>94.449100000000001</v>
      </c>
      <c r="O148" s="224">
        <v>2.1999999999999999E-2</v>
      </c>
      <c r="P148" s="222">
        <v>0</v>
      </c>
      <c r="Q148" s="222">
        <v>0</v>
      </c>
      <c r="R148" s="222">
        <v>0</v>
      </c>
      <c r="S148" s="222">
        <v>0</v>
      </c>
      <c r="T148" s="222">
        <v>0</v>
      </c>
      <c r="U148" s="222">
        <v>0</v>
      </c>
      <c r="V148" s="222">
        <v>0</v>
      </c>
      <c r="W148" s="222">
        <v>0</v>
      </c>
      <c r="X148" s="222">
        <v>0</v>
      </c>
      <c r="Y148" s="222">
        <v>0</v>
      </c>
      <c r="Z148" s="222">
        <v>0</v>
      </c>
      <c r="AA148" s="222">
        <v>0</v>
      </c>
      <c r="AB148" s="223"/>
      <c r="AC148" s="223"/>
      <c r="AD148" s="223"/>
      <c r="AE148" s="223"/>
      <c r="AF148" s="223" t="s">
        <v>1002</v>
      </c>
      <c r="AG148" s="223" t="s">
        <v>1004</v>
      </c>
      <c r="AH148" s="223"/>
      <c r="AI148" s="223"/>
      <c r="AJ148" s="223"/>
      <c r="AK148" s="223"/>
      <c r="AL148" s="225">
        <v>100</v>
      </c>
      <c r="AM148" s="222">
        <v>0</v>
      </c>
    </row>
    <row r="149" spans="1:39" x14ac:dyDescent="0.25">
      <c r="A149" s="222">
        <v>148</v>
      </c>
      <c r="B149" s="229">
        <v>2010780000</v>
      </c>
      <c r="C149" s="223" t="s">
        <v>161</v>
      </c>
      <c r="D149" s="223" t="s">
        <v>1002</v>
      </c>
      <c r="E149" s="223"/>
      <c r="F149" s="223" t="s">
        <v>1116</v>
      </c>
      <c r="G149" s="222">
        <v>0</v>
      </c>
      <c r="H149" s="223" t="s">
        <v>1004</v>
      </c>
      <c r="I149" s="223"/>
      <c r="J149" s="222">
        <v>0</v>
      </c>
      <c r="K149" s="222">
        <v>0</v>
      </c>
      <c r="L149" s="222">
        <v>0</v>
      </c>
      <c r="M149" s="224">
        <v>94.532499999999999</v>
      </c>
      <c r="N149" s="224">
        <v>94.635000000000005</v>
      </c>
      <c r="O149" s="224">
        <v>0.10249999999999999</v>
      </c>
      <c r="P149" s="222">
        <v>0</v>
      </c>
      <c r="Q149" s="222">
        <v>0</v>
      </c>
      <c r="R149" s="222">
        <v>0</v>
      </c>
      <c r="S149" s="222">
        <v>0</v>
      </c>
      <c r="T149" s="222">
        <v>0</v>
      </c>
      <c r="U149" s="222">
        <v>0</v>
      </c>
      <c r="V149" s="222">
        <v>0</v>
      </c>
      <c r="W149" s="222">
        <v>0</v>
      </c>
      <c r="X149" s="222">
        <v>0</v>
      </c>
      <c r="Y149" s="222">
        <v>0</v>
      </c>
      <c r="Z149" s="222">
        <v>0</v>
      </c>
      <c r="AA149" s="222">
        <v>0</v>
      </c>
      <c r="AB149" s="223"/>
      <c r="AC149" s="223"/>
      <c r="AD149" s="223"/>
      <c r="AE149" s="223"/>
      <c r="AF149" s="223" t="s">
        <v>1002</v>
      </c>
      <c r="AG149" s="223" t="s">
        <v>1004</v>
      </c>
      <c r="AH149" s="223"/>
      <c r="AI149" s="223"/>
      <c r="AJ149" s="223"/>
      <c r="AK149" s="223"/>
      <c r="AL149" s="225">
        <v>100</v>
      </c>
      <c r="AM149" s="222">
        <v>0</v>
      </c>
    </row>
    <row r="150" spans="1:39" x14ac:dyDescent="0.25">
      <c r="A150" s="222">
        <v>149</v>
      </c>
      <c r="B150" s="229">
        <v>2010230000</v>
      </c>
      <c r="C150" s="223" t="s">
        <v>167</v>
      </c>
      <c r="D150" s="223" t="s">
        <v>1002</v>
      </c>
      <c r="E150" s="223"/>
      <c r="F150" s="223" t="s">
        <v>1117</v>
      </c>
      <c r="G150" s="222">
        <v>0</v>
      </c>
      <c r="H150" s="223" t="s">
        <v>1004</v>
      </c>
      <c r="I150" s="223"/>
      <c r="J150" s="222">
        <v>0</v>
      </c>
      <c r="K150" s="222">
        <v>0</v>
      </c>
      <c r="L150" s="222">
        <v>0</v>
      </c>
      <c r="M150" s="224">
        <v>94.427099999999996</v>
      </c>
      <c r="N150" s="224">
        <v>94.449100000000001</v>
      </c>
      <c r="O150" s="224">
        <v>2.1999999999999999E-2</v>
      </c>
      <c r="P150" s="222">
        <v>0</v>
      </c>
      <c r="Q150" s="222">
        <v>0</v>
      </c>
      <c r="R150" s="222">
        <v>0</v>
      </c>
      <c r="S150" s="222">
        <v>0</v>
      </c>
      <c r="T150" s="222">
        <v>0</v>
      </c>
      <c r="U150" s="222">
        <v>0</v>
      </c>
      <c r="V150" s="222">
        <v>0</v>
      </c>
      <c r="W150" s="222">
        <v>0</v>
      </c>
      <c r="X150" s="222">
        <v>0</v>
      </c>
      <c r="Y150" s="222">
        <v>0</v>
      </c>
      <c r="Z150" s="222">
        <v>0</v>
      </c>
      <c r="AA150" s="222">
        <v>0</v>
      </c>
      <c r="AB150" s="223"/>
      <c r="AC150" s="223"/>
      <c r="AD150" s="223"/>
      <c r="AE150" s="223"/>
      <c r="AF150" s="223" t="s">
        <v>1002</v>
      </c>
      <c r="AG150" s="223" t="s">
        <v>1004</v>
      </c>
      <c r="AH150" s="223"/>
      <c r="AI150" s="223"/>
      <c r="AJ150" s="223"/>
      <c r="AK150" s="223"/>
      <c r="AL150" s="225">
        <v>100</v>
      </c>
      <c r="AM150" s="222">
        <v>0</v>
      </c>
    </row>
    <row r="151" spans="1:39" x14ac:dyDescent="0.25">
      <c r="A151" s="222">
        <v>150</v>
      </c>
      <c r="B151" s="229">
        <v>2010231100</v>
      </c>
      <c r="C151" s="223" t="s">
        <v>169</v>
      </c>
      <c r="D151" s="223" t="s">
        <v>1002</v>
      </c>
      <c r="E151" s="223"/>
      <c r="F151" s="223" t="s">
        <v>1118</v>
      </c>
      <c r="G151" s="222">
        <v>0</v>
      </c>
      <c r="H151" s="223" t="s">
        <v>1004</v>
      </c>
      <c r="I151" s="223"/>
      <c r="J151" s="222">
        <v>0</v>
      </c>
      <c r="K151" s="222">
        <v>0</v>
      </c>
      <c r="L151" s="222">
        <v>0</v>
      </c>
      <c r="M151" s="224">
        <v>87.719800000000006</v>
      </c>
      <c r="N151" s="224">
        <v>87.503</v>
      </c>
      <c r="O151" s="224">
        <v>-0.21679999999999999</v>
      </c>
      <c r="P151" s="222">
        <v>0</v>
      </c>
      <c r="Q151" s="222">
        <v>0</v>
      </c>
      <c r="R151" s="222">
        <v>0</v>
      </c>
      <c r="S151" s="222">
        <v>0</v>
      </c>
      <c r="T151" s="222">
        <v>0</v>
      </c>
      <c r="U151" s="222">
        <v>0</v>
      </c>
      <c r="V151" s="222">
        <v>0</v>
      </c>
      <c r="W151" s="222">
        <v>0</v>
      </c>
      <c r="X151" s="222">
        <v>0</v>
      </c>
      <c r="Y151" s="222">
        <v>0</v>
      </c>
      <c r="Z151" s="222">
        <v>0</v>
      </c>
      <c r="AA151" s="222">
        <v>0</v>
      </c>
      <c r="AB151" s="223"/>
      <c r="AC151" s="223"/>
      <c r="AD151" s="223"/>
      <c r="AE151" s="223"/>
      <c r="AF151" s="223" t="s">
        <v>1002</v>
      </c>
      <c r="AG151" s="223" t="s">
        <v>1004</v>
      </c>
      <c r="AH151" s="223"/>
      <c r="AI151" s="223"/>
      <c r="AJ151" s="223"/>
      <c r="AK151" s="223"/>
      <c r="AL151" s="225">
        <v>100</v>
      </c>
      <c r="AM151" s="222">
        <v>0</v>
      </c>
    </row>
    <row r="152" spans="1:39" x14ac:dyDescent="0.25">
      <c r="A152" s="222">
        <v>151</v>
      </c>
      <c r="B152" s="229">
        <v>2010240100</v>
      </c>
      <c r="C152" s="223" t="s">
        <v>171</v>
      </c>
      <c r="D152" s="223" t="s">
        <v>1002</v>
      </c>
      <c r="E152" s="223"/>
      <c r="F152" s="223" t="s">
        <v>1119</v>
      </c>
      <c r="G152" s="222">
        <v>0</v>
      </c>
      <c r="H152" s="223" t="s">
        <v>1004</v>
      </c>
      <c r="I152" s="223"/>
      <c r="J152" s="222">
        <v>0</v>
      </c>
      <c r="K152" s="222">
        <v>0</v>
      </c>
      <c r="L152" s="222">
        <v>0</v>
      </c>
      <c r="M152" s="224">
        <v>94.427099999999996</v>
      </c>
      <c r="N152" s="224">
        <v>94.449100000000001</v>
      </c>
      <c r="O152" s="224">
        <v>2.1999999999999999E-2</v>
      </c>
      <c r="P152" s="222">
        <v>0</v>
      </c>
      <c r="Q152" s="222">
        <v>0</v>
      </c>
      <c r="R152" s="222">
        <v>0</v>
      </c>
      <c r="S152" s="222">
        <v>0</v>
      </c>
      <c r="T152" s="222">
        <v>0</v>
      </c>
      <c r="U152" s="222">
        <v>0</v>
      </c>
      <c r="V152" s="222">
        <v>0</v>
      </c>
      <c r="W152" s="222">
        <v>0</v>
      </c>
      <c r="X152" s="222">
        <v>0</v>
      </c>
      <c r="Y152" s="222">
        <v>0</v>
      </c>
      <c r="Z152" s="222">
        <v>0</v>
      </c>
      <c r="AA152" s="222">
        <v>0</v>
      </c>
      <c r="AB152" s="223"/>
      <c r="AC152" s="223"/>
      <c r="AD152" s="223"/>
      <c r="AE152" s="223"/>
      <c r="AF152" s="223" t="s">
        <v>1002</v>
      </c>
      <c r="AG152" s="223" t="s">
        <v>1004</v>
      </c>
      <c r="AH152" s="223"/>
      <c r="AI152" s="223"/>
      <c r="AJ152" s="223"/>
      <c r="AK152" s="223"/>
      <c r="AL152" s="225">
        <v>100</v>
      </c>
      <c r="AM152" s="222">
        <v>0</v>
      </c>
    </row>
    <row r="153" spans="1:39" x14ac:dyDescent="0.25">
      <c r="A153" s="222">
        <v>152</v>
      </c>
      <c r="B153" s="229">
        <v>2010230306</v>
      </c>
      <c r="C153" s="223" t="s">
        <v>163</v>
      </c>
      <c r="D153" s="223" t="s">
        <v>1002</v>
      </c>
      <c r="E153" s="223"/>
      <c r="F153" s="223" t="s">
        <v>1120</v>
      </c>
      <c r="G153" s="222">
        <v>0</v>
      </c>
      <c r="H153" s="223" t="s">
        <v>1004</v>
      </c>
      <c r="I153" s="223"/>
      <c r="J153" s="222">
        <v>0</v>
      </c>
      <c r="K153" s="222">
        <v>0</v>
      </c>
      <c r="L153" s="222">
        <v>0</v>
      </c>
      <c r="M153" s="224">
        <v>94.427099999999996</v>
      </c>
      <c r="N153" s="224">
        <v>94.449100000000001</v>
      </c>
      <c r="O153" s="224">
        <v>2.1999999999999999E-2</v>
      </c>
      <c r="P153" s="222">
        <v>0</v>
      </c>
      <c r="Q153" s="222">
        <v>0</v>
      </c>
      <c r="R153" s="222">
        <v>0</v>
      </c>
      <c r="S153" s="222">
        <v>0</v>
      </c>
      <c r="T153" s="222">
        <v>0</v>
      </c>
      <c r="U153" s="222">
        <v>0</v>
      </c>
      <c r="V153" s="222">
        <v>0</v>
      </c>
      <c r="W153" s="222">
        <v>0</v>
      </c>
      <c r="X153" s="222">
        <v>0</v>
      </c>
      <c r="Y153" s="222">
        <v>0</v>
      </c>
      <c r="Z153" s="222">
        <v>0</v>
      </c>
      <c r="AA153" s="222">
        <v>0</v>
      </c>
      <c r="AB153" s="223"/>
      <c r="AC153" s="223"/>
      <c r="AD153" s="223"/>
      <c r="AE153" s="223"/>
      <c r="AF153" s="223" t="s">
        <v>1002</v>
      </c>
      <c r="AG153" s="223" t="s">
        <v>1004</v>
      </c>
      <c r="AH153" s="223"/>
      <c r="AI153" s="223"/>
      <c r="AJ153" s="223"/>
      <c r="AK153" s="223"/>
      <c r="AL153" s="225">
        <v>100</v>
      </c>
      <c r="AM153" s="222">
        <v>0</v>
      </c>
    </row>
    <row r="154" spans="1:39" x14ac:dyDescent="0.25">
      <c r="A154" s="222">
        <v>153</v>
      </c>
      <c r="B154" s="229">
        <v>4150000000</v>
      </c>
      <c r="C154" s="223" t="s">
        <v>386</v>
      </c>
      <c r="D154" s="223" t="s">
        <v>1002</v>
      </c>
      <c r="E154" s="223"/>
      <c r="F154" s="223" t="s">
        <v>1564</v>
      </c>
      <c r="G154" s="222">
        <v>0</v>
      </c>
      <c r="H154" s="223" t="s">
        <v>1004</v>
      </c>
      <c r="I154" s="223"/>
      <c r="J154" s="222">
        <v>0</v>
      </c>
      <c r="K154" s="222">
        <v>0</v>
      </c>
      <c r="L154" s="222">
        <v>0</v>
      </c>
      <c r="M154" s="224">
        <v>100</v>
      </c>
      <c r="N154" s="224">
        <v>100</v>
      </c>
      <c r="O154" s="222">
        <v>0</v>
      </c>
      <c r="P154" s="222">
        <v>0</v>
      </c>
      <c r="Q154" s="222">
        <v>0</v>
      </c>
      <c r="R154" s="222">
        <v>0</v>
      </c>
      <c r="S154" s="222">
        <v>0</v>
      </c>
      <c r="T154" s="222">
        <v>0</v>
      </c>
      <c r="U154" s="222">
        <v>0</v>
      </c>
      <c r="V154" s="222">
        <v>0</v>
      </c>
      <c r="W154" s="222">
        <v>0</v>
      </c>
      <c r="X154" s="222">
        <v>0</v>
      </c>
      <c r="Y154" s="222">
        <v>0</v>
      </c>
      <c r="Z154" s="222">
        <v>0</v>
      </c>
      <c r="AA154" s="222">
        <v>0</v>
      </c>
      <c r="AB154" s="223"/>
      <c r="AC154" s="223"/>
      <c r="AD154" s="223"/>
      <c r="AE154" s="223"/>
      <c r="AF154" s="223" t="s">
        <v>1002</v>
      </c>
      <c r="AG154" s="223" t="s">
        <v>1004</v>
      </c>
      <c r="AH154" s="223"/>
      <c r="AI154" s="223"/>
      <c r="AJ154" s="223"/>
      <c r="AK154" s="223"/>
      <c r="AL154" s="225">
        <v>100</v>
      </c>
      <c r="AM154" s="222">
        <v>0</v>
      </c>
    </row>
    <row r="155" spans="1:39" x14ac:dyDescent="0.25">
      <c r="A155" s="222">
        <v>154</v>
      </c>
      <c r="B155" s="229">
        <v>2010240000</v>
      </c>
      <c r="C155" s="223" t="s">
        <v>173</v>
      </c>
      <c r="D155" s="223" t="s">
        <v>1002</v>
      </c>
      <c r="E155" s="223"/>
      <c r="F155" s="223" t="s">
        <v>1121</v>
      </c>
      <c r="G155" s="222">
        <v>0</v>
      </c>
      <c r="H155" s="223" t="s">
        <v>1004</v>
      </c>
      <c r="I155" s="223"/>
      <c r="J155" s="222">
        <v>0</v>
      </c>
      <c r="K155" s="222">
        <v>0</v>
      </c>
      <c r="L155" s="222">
        <v>0</v>
      </c>
      <c r="M155" s="224">
        <v>94.427099999999996</v>
      </c>
      <c r="N155" s="224">
        <v>94.449100000000001</v>
      </c>
      <c r="O155" s="224">
        <v>2.1999999999999999E-2</v>
      </c>
      <c r="P155" s="222">
        <v>0</v>
      </c>
      <c r="Q155" s="222">
        <v>0</v>
      </c>
      <c r="R155" s="222">
        <v>0</v>
      </c>
      <c r="S155" s="222">
        <v>0</v>
      </c>
      <c r="T155" s="222">
        <v>0</v>
      </c>
      <c r="U155" s="222">
        <v>0</v>
      </c>
      <c r="V155" s="222">
        <v>0</v>
      </c>
      <c r="W155" s="222">
        <v>0</v>
      </c>
      <c r="X155" s="222">
        <v>0</v>
      </c>
      <c r="Y155" s="222">
        <v>0</v>
      </c>
      <c r="Z155" s="222">
        <v>0</v>
      </c>
      <c r="AA155" s="222">
        <v>0</v>
      </c>
      <c r="AB155" s="223"/>
      <c r="AC155" s="223"/>
      <c r="AD155" s="223"/>
      <c r="AE155" s="223"/>
      <c r="AF155" s="223" t="s">
        <v>1002</v>
      </c>
      <c r="AG155" s="223" t="s">
        <v>1004</v>
      </c>
      <c r="AH155" s="223"/>
      <c r="AI155" s="223"/>
      <c r="AJ155" s="223"/>
      <c r="AK155" s="223"/>
      <c r="AL155" s="225">
        <v>100</v>
      </c>
      <c r="AM155" s="222">
        <v>0</v>
      </c>
    </row>
    <row r="156" spans="1:39" x14ac:dyDescent="0.25">
      <c r="A156" s="222">
        <v>155</v>
      </c>
      <c r="B156" s="229">
        <v>2010440000</v>
      </c>
      <c r="C156" s="223" t="s">
        <v>175</v>
      </c>
      <c r="D156" s="223" t="s">
        <v>1002</v>
      </c>
      <c r="E156" s="223"/>
      <c r="F156" s="223" t="s">
        <v>1122</v>
      </c>
      <c r="G156" s="222">
        <v>0</v>
      </c>
      <c r="H156" s="223" t="s">
        <v>1004</v>
      </c>
      <c r="I156" s="223"/>
      <c r="J156" s="222">
        <v>0</v>
      </c>
      <c r="K156" s="222">
        <v>0</v>
      </c>
      <c r="L156" s="222">
        <v>0</v>
      </c>
      <c r="M156" s="224">
        <v>94.427099999999996</v>
      </c>
      <c r="N156" s="224">
        <v>94.449100000000001</v>
      </c>
      <c r="O156" s="224">
        <v>2.1999999999999999E-2</v>
      </c>
      <c r="P156" s="222">
        <v>0</v>
      </c>
      <c r="Q156" s="222">
        <v>0</v>
      </c>
      <c r="R156" s="222">
        <v>0</v>
      </c>
      <c r="S156" s="222">
        <v>0</v>
      </c>
      <c r="T156" s="222">
        <v>0</v>
      </c>
      <c r="U156" s="222">
        <v>0</v>
      </c>
      <c r="V156" s="222">
        <v>0</v>
      </c>
      <c r="W156" s="222">
        <v>0</v>
      </c>
      <c r="X156" s="222">
        <v>0</v>
      </c>
      <c r="Y156" s="222">
        <v>0</v>
      </c>
      <c r="Z156" s="222">
        <v>0</v>
      </c>
      <c r="AA156" s="222">
        <v>0</v>
      </c>
      <c r="AB156" s="223"/>
      <c r="AC156" s="223"/>
      <c r="AD156" s="223"/>
      <c r="AE156" s="223"/>
      <c r="AF156" s="223" t="s">
        <v>1002</v>
      </c>
      <c r="AG156" s="223" t="s">
        <v>1004</v>
      </c>
      <c r="AH156" s="223"/>
      <c r="AI156" s="223"/>
      <c r="AJ156" s="223"/>
      <c r="AK156" s="223"/>
      <c r="AL156" s="225">
        <v>100</v>
      </c>
      <c r="AM156" s="222">
        <v>0</v>
      </c>
    </row>
    <row r="157" spans="1:39" x14ac:dyDescent="0.25">
      <c r="A157" s="222">
        <v>156</v>
      </c>
      <c r="B157" s="229">
        <v>2010440300</v>
      </c>
      <c r="C157" s="223" t="s">
        <v>165</v>
      </c>
      <c r="D157" s="223" t="s">
        <v>1002</v>
      </c>
      <c r="E157" s="223"/>
      <c r="F157" s="223" t="s">
        <v>1123</v>
      </c>
      <c r="G157" s="222">
        <v>0</v>
      </c>
      <c r="H157" s="223" t="s">
        <v>1004</v>
      </c>
      <c r="I157" s="223"/>
      <c r="J157" s="222">
        <v>0</v>
      </c>
      <c r="K157" s="222">
        <v>0</v>
      </c>
      <c r="L157" s="222">
        <v>0</v>
      </c>
      <c r="M157" s="224">
        <v>94.427099999999996</v>
      </c>
      <c r="N157" s="224">
        <v>94.449100000000001</v>
      </c>
      <c r="O157" s="224">
        <v>2.1999999999999999E-2</v>
      </c>
      <c r="P157" s="222">
        <v>0</v>
      </c>
      <c r="Q157" s="222">
        <v>0</v>
      </c>
      <c r="R157" s="222">
        <v>0</v>
      </c>
      <c r="S157" s="222">
        <v>0</v>
      </c>
      <c r="T157" s="222">
        <v>0</v>
      </c>
      <c r="U157" s="222">
        <v>0</v>
      </c>
      <c r="V157" s="222">
        <v>0</v>
      </c>
      <c r="W157" s="222">
        <v>0</v>
      </c>
      <c r="X157" s="222">
        <v>0</v>
      </c>
      <c r="Y157" s="222">
        <v>0</v>
      </c>
      <c r="Z157" s="222">
        <v>0</v>
      </c>
      <c r="AA157" s="222">
        <v>0</v>
      </c>
      <c r="AB157" s="223"/>
      <c r="AC157" s="223"/>
      <c r="AD157" s="223"/>
      <c r="AE157" s="223"/>
      <c r="AF157" s="223" t="s">
        <v>1002</v>
      </c>
      <c r="AG157" s="223" t="s">
        <v>1004</v>
      </c>
      <c r="AH157" s="223"/>
      <c r="AI157" s="223"/>
      <c r="AJ157" s="223"/>
      <c r="AK157" s="223"/>
      <c r="AL157" s="225">
        <v>100</v>
      </c>
      <c r="AM157" s="222">
        <v>0</v>
      </c>
    </row>
    <row r="158" spans="1:39" x14ac:dyDescent="0.25">
      <c r="A158" s="222">
        <v>157</v>
      </c>
      <c r="B158" s="229">
        <v>2010620400</v>
      </c>
      <c r="C158" s="223" t="s">
        <v>247</v>
      </c>
      <c r="D158" s="223" t="s">
        <v>1002</v>
      </c>
      <c r="E158" s="223"/>
      <c r="F158" s="223" t="s">
        <v>1565</v>
      </c>
      <c r="G158" s="222">
        <v>0</v>
      </c>
      <c r="H158" s="223" t="s">
        <v>1004</v>
      </c>
      <c r="I158" s="223"/>
      <c r="J158" s="222">
        <v>0</v>
      </c>
      <c r="K158" s="222">
        <v>0</v>
      </c>
      <c r="L158" s="222">
        <v>0</v>
      </c>
      <c r="M158" s="224">
        <v>98.3857</v>
      </c>
      <c r="N158" s="224">
        <v>99.9</v>
      </c>
      <c r="O158" s="224">
        <v>1.5143</v>
      </c>
      <c r="P158" s="222">
        <v>0</v>
      </c>
      <c r="Q158" s="222">
        <v>0</v>
      </c>
      <c r="R158" s="222">
        <v>0</v>
      </c>
      <c r="S158" s="222">
        <v>0</v>
      </c>
      <c r="T158" s="222">
        <v>0</v>
      </c>
      <c r="U158" s="222">
        <v>0</v>
      </c>
      <c r="V158" s="222">
        <v>0</v>
      </c>
      <c r="W158" s="222">
        <v>0</v>
      </c>
      <c r="X158" s="222">
        <v>0</v>
      </c>
      <c r="Y158" s="222">
        <v>0</v>
      </c>
      <c r="Z158" s="222">
        <v>0</v>
      </c>
      <c r="AA158" s="222">
        <v>0</v>
      </c>
      <c r="AB158" s="223"/>
      <c r="AC158" s="223"/>
      <c r="AD158" s="223"/>
      <c r="AE158" s="223"/>
      <c r="AF158" s="223" t="s">
        <v>1002</v>
      </c>
      <c r="AG158" s="223" t="s">
        <v>1004</v>
      </c>
      <c r="AH158" s="223"/>
      <c r="AI158" s="223"/>
      <c r="AJ158" s="223"/>
      <c r="AK158" s="223"/>
      <c r="AL158" s="225">
        <v>99.9</v>
      </c>
      <c r="AM158" s="222">
        <v>0</v>
      </c>
    </row>
    <row r="159" spans="1:39" x14ac:dyDescent="0.25">
      <c r="A159" s="222">
        <v>158</v>
      </c>
      <c r="B159" s="229">
        <v>4030000000</v>
      </c>
      <c r="C159" s="223" t="s">
        <v>390</v>
      </c>
      <c r="D159" s="223" t="s">
        <v>1002</v>
      </c>
      <c r="E159" s="223"/>
      <c r="F159" s="223" t="s">
        <v>1566</v>
      </c>
      <c r="G159" s="222">
        <v>0</v>
      </c>
      <c r="H159" s="223" t="s">
        <v>1004</v>
      </c>
      <c r="I159" s="223"/>
      <c r="J159" s="222">
        <v>0</v>
      </c>
      <c r="K159" s="222">
        <v>0</v>
      </c>
      <c r="L159" s="222">
        <v>0</v>
      </c>
      <c r="M159" s="224">
        <v>100</v>
      </c>
      <c r="N159" s="224">
        <v>100</v>
      </c>
      <c r="O159" s="222">
        <v>0</v>
      </c>
      <c r="P159" s="222">
        <v>0</v>
      </c>
      <c r="Q159" s="222">
        <v>0</v>
      </c>
      <c r="R159" s="222">
        <v>0</v>
      </c>
      <c r="S159" s="222">
        <v>0</v>
      </c>
      <c r="T159" s="222">
        <v>0</v>
      </c>
      <c r="U159" s="222">
        <v>0</v>
      </c>
      <c r="V159" s="222">
        <v>0</v>
      </c>
      <c r="W159" s="222">
        <v>0</v>
      </c>
      <c r="X159" s="222">
        <v>0</v>
      </c>
      <c r="Y159" s="222">
        <v>0</v>
      </c>
      <c r="Z159" s="222">
        <v>0</v>
      </c>
      <c r="AA159" s="222">
        <v>0</v>
      </c>
      <c r="AB159" s="223"/>
      <c r="AC159" s="223"/>
      <c r="AD159" s="223"/>
      <c r="AE159" s="223"/>
      <c r="AF159" s="223" t="s">
        <v>1002</v>
      </c>
      <c r="AG159" s="223" t="s">
        <v>1004</v>
      </c>
      <c r="AH159" s="223"/>
      <c r="AI159" s="223"/>
      <c r="AJ159" s="223"/>
      <c r="AK159" s="223"/>
      <c r="AL159" s="225">
        <v>100</v>
      </c>
      <c r="AM159" s="222">
        <v>0</v>
      </c>
    </row>
    <row r="160" spans="1:39" x14ac:dyDescent="0.25">
      <c r="A160" s="222">
        <v>159</v>
      </c>
      <c r="B160" s="229">
        <v>2010240200</v>
      </c>
      <c r="C160" s="223" t="s">
        <v>177</v>
      </c>
      <c r="D160" s="223" t="s">
        <v>1002</v>
      </c>
      <c r="E160" s="223"/>
      <c r="F160" s="223" t="s">
        <v>1124</v>
      </c>
      <c r="G160" s="222">
        <v>0</v>
      </c>
      <c r="H160" s="223" t="s">
        <v>1004</v>
      </c>
      <c r="I160" s="223"/>
      <c r="J160" s="222">
        <v>0</v>
      </c>
      <c r="K160" s="222">
        <v>0</v>
      </c>
      <c r="L160" s="222">
        <v>0</v>
      </c>
      <c r="M160" s="224">
        <v>95.735200000000006</v>
      </c>
      <c r="N160" s="224">
        <v>95.748099999999994</v>
      </c>
      <c r="O160" s="224">
        <v>1.29E-2</v>
      </c>
      <c r="P160" s="222">
        <v>0</v>
      </c>
      <c r="Q160" s="222">
        <v>0</v>
      </c>
      <c r="R160" s="222">
        <v>0</v>
      </c>
      <c r="S160" s="222">
        <v>0</v>
      </c>
      <c r="T160" s="222">
        <v>0</v>
      </c>
      <c r="U160" s="222">
        <v>0</v>
      </c>
      <c r="V160" s="222">
        <v>0</v>
      </c>
      <c r="W160" s="222">
        <v>0</v>
      </c>
      <c r="X160" s="222">
        <v>0</v>
      </c>
      <c r="Y160" s="222">
        <v>0</v>
      </c>
      <c r="Z160" s="222">
        <v>0</v>
      </c>
      <c r="AA160" s="222">
        <v>0</v>
      </c>
      <c r="AB160" s="223"/>
      <c r="AC160" s="223"/>
      <c r="AD160" s="223"/>
      <c r="AE160" s="223"/>
      <c r="AF160" s="223" t="s">
        <v>1002</v>
      </c>
      <c r="AG160" s="223" t="s">
        <v>1004</v>
      </c>
      <c r="AH160" s="223"/>
      <c r="AI160" s="223"/>
      <c r="AJ160" s="223"/>
      <c r="AK160" s="223"/>
      <c r="AL160" s="225">
        <v>99</v>
      </c>
      <c r="AM160" s="222">
        <v>0</v>
      </c>
    </row>
    <row r="161" spans="1:39" x14ac:dyDescent="0.25">
      <c r="A161" s="222">
        <v>160</v>
      </c>
      <c r="B161" s="229">
        <v>6010000000</v>
      </c>
      <c r="C161" s="223" t="s">
        <v>371</v>
      </c>
      <c r="D161" s="223" t="s">
        <v>1002</v>
      </c>
      <c r="E161" s="223"/>
      <c r="F161" s="223" t="s">
        <v>1567</v>
      </c>
      <c r="G161" s="222">
        <v>0</v>
      </c>
      <c r="H161" s="223" t="s">
        <v>1004</v>
      </c>
      <c r="I161" s="223"/>
      <c r="J161" s="222">
        <v>0</v>
      </c>
      <c r="K161" s="222">
        <v>0</v>
      </c>
      <c r="L161" s="222">
        <v>0</v>
      </c>
      <c r="M161" s="224">
        <v>100</v>
      </c>
      <c r="N161" s="224">
        <v>100</v>
      </c>
      <c r="O161" s="222">
        <v>0</v>
      </c>
      <c r="P161" s="222">
        <v>0</v>
      </c>
      <c r="Q161" s="222">
        <v>0</v>
      </c>
      <c r="R161" s="222">
        <v>0</v>
      </c>
      <c r="S161" s="222">
        <v>0</v>
      </c>
      <c r="T161" s="222">
        <v>0</v>
      </c>
      <c r="U161" s="222">
        <v>0</v>
      </c>
      <c r="V161" s="222">
        <v>0</v>
      </c>
      <c r="W161" s="222">
        <v>0</v>
      </c>
      <c r="X161" s="222">
        <v>0</v>
      </c>
      <c r="Y161" s="222">
        <v>0</v>
      </c>
      <c r="Z161" s="222">
        <v>0</v>
      </c>
      <c r="AA161" s="222">
        <v>0</v>
      </c>
      <c r="AB161" s="223"/>
      <c r="AC161" s="223"/>
      <c r="AD161" s="223"/>
      <c r="AE161" s="223"/>
      <c r="AF161" s="223" t="s">
        <v>1002</v>
      </c>
      <c r="AG161" s="223" t="s">
        <v>1004</v>
      </c>
      <c r="AH161" s="223"/>
      <c r="AI161" s="223"/>
      <c r="AJ161" s="223"/>
      <c r="AK161" s="223"/>
      <c r="AL161" s="225">
        <v>100</v>
      </c>
      <c r="AM161" s="222">
        <v>0</v>
      </c>
    </row>
    <row r="162" spans="1:39" x14ac:dyDescent="0.25">
      <c r="A162" s="222">
        <v>161</v>
      </c>
      <c r="B162" s="229">
        <v>2010020200</v>
      </c>
      <c r="C162" s="223" t="s">
        <v>183</v>
      </c>
      <c r="D162" s="223" t="s">
        <v>1002</v>
      </c>
      <c r="E162" s="223"/>
      <c r="F162" s="223" t="s">
        <v>1125</v>
      </c>
      <c r="G162" s="222">
        <v>0</v>
      </c>
      <c r="H162" s="223" t="s">
        <v>1004</v>
      </c>
      <c r="I162" s="223"/>
      <c r="J162" s="222">
        <v>0</v>
      </c>
      <c r="K162" s="222">
        <v>0</v>
      </c>
      <c r="L162" s="222">
        <v>0</v>
      </c>
      <c r="M162" s="224">
        <v>94.494799999999998</v>
      </c>
      <c r="N162" s="224">
        <v>94.518000000000001</v>
      </c>
      <c r="O162" s="224">
        <v>2.3199999999999998E-2</v>
      </c>
      <c r="P162" s="222">
        <v>0</v>
      </c>
      <c r="Q162" s="222">
        <v>0</v>
      </c>
      <c r="R162" s="222">
        <v>0</v>
      </c>
      <c r="S162" s="222">
        <v>0</v>
      </c>
      <c r="T162" s="222">
        <v>0</v>
      </c>
      <c r="U162" s="222">
        <v>0</v>
      </c>
      <c r="V162" s="222">
        <v>0</v>
      </c>
      <c r="W162" s="222">
        <v>0</v>
      </c>
      <c r="X162" s="222">
        <v>0</v>
      </c>
      <c r="Y162" s="222">
        <v>0</v>
      </c>
      <c r="Z162" s="222">
        <v>0</v>
      </c>
      <c r="AA162" s="222">
        <v>0</v>
      </c>
      <c r="AB162" s="223"/>
      <c r="AC162" s="223"/>
      <c r="AD162" s="223"/>
      <c r="AE162" s="223"/>
      <c r="AF162" s="223" t="s">
        <v>1002</v>
      </c>
      <c r="AG162" s="223" t="s">
        <v>1004</v>
      </c>
      <c r="AH162" s="223"/>
      <c r="AI162" s="223"/>
      <c r="AJ162" s="223"/>
      <c r="AK162" s="223"/>
      <c r="AL162" s="225">
        <v>100</v>
      </c>
      <c r="AM162" s="222">
        <v>0</v>
      </c>
    </row>
    <row r="163" spans="1:39" x14ac:dyDescent="0.25">
      <c r="A163" s="222">
        <v>162</v>
      </c>
      <c r="B163" s="229">
        <v>2010411000</v>
      </c>
      <c r="C163" s="223" t="s">
        <v>954</v>
      </c>
      <c r="D163" s="223" t="s">
        <v>1002</v>
      </c>
      <c r="E163" s="223"/>
      <c r="F163" s="223" t="s">
        <v>1126</v>
      </c>
      <c r="G163" s="222">
        <v>0</v>
      </c>
      <c r="H163" s="223" t="s">
        <v>1004</v>
      </c>
      <c r="I163" s="223"/>
      <c r="J163" s="222">
        <v>0</v>
      </c>
      <c r="K163" s="222">
        <v>0</v>
      </c>
      <c r="L163" s="222">
        <v>0</v>
      </c>
      <c r="M163" s="222">
        <v>0</v>
      </c>
      <c r="N163" s="224">
        <v>94.695899999999995</v>
      </c>
      <c r="O163" s="224">
        <v>94.695899999999995</v>
      </c>
      <c r="P163" s="222">
        <v>0</v>
      </c>
      <c r="Q163" s="222">
        <v>0</v>
      </c>
      <c r="R163" s="222">
        <v>0</v>
      </c>
      <c r="S163" s="222">
        <v>0</v>
      </c>
      <c r="T163" s="222">
        <v>0</v>
      </c>
      <c r="U163" s="222">
        <v>0</v>
      </c>
      <c r="V163" s="222">
        <v>0</v>
      </c>
      <c r="W163" s="222">
        <v>0</v>
      </c>
      <c r="X163" s="222">
        <v>0</v>
      </c>
      <c r="Y163" s="222">
        <v>0</v>
      </c>
      <c r="Z163" s="222">
        <v>0</v>
      </c>
      <c r="AA163" s="222">
        <v>0</v>
      </c>
      <c r="AB163" s="223"/>
      <c r="AC163" s="223"/>
      <c r="AD163" s="223"/>
      <c r="AE163" s="223"/>
      <c r="AF163" s="223"/>
      <c r="AG163" s="223" t="s">
        <v>1004</v>
      </c>
      <c r="AH163" s="223"/>
      <c r="AI163" s="223"/>
      <c r="AJ163" s="223"/>
      <c r="AK163" s="223"/>
      <c r="AL163" s="225">
        <v>100</v>
      </c>
      <c r="AM163" s="222">
        <v>0</v>
      </c>
    </row>
    <row r="164" spans="1:39" x14ac:dyDescent="0.25">
      <c r="A164" s="222">
        <v>163</v>
      </c>
      <c r="B164" s="229">
        <v>2010242000</v>
      </c>
      <c r="C164" s="223" t="s">
        <v>179</v>
      </c>
      <c r="D164" s="223" t="s">
        <v>1002</v>
      </c>
      <c r="E164" s="223"/>
      <c r="F164" s="223" t="s">
        <v>1127</v>
      </c>
      <c r="G164" s="222">
        <v>0</v>
      </c>
      <c r="H164" s="223" t="s">
        <v>1004</v>
      </c>
      <c r="I164" s="223"/>
      <c r="J164" s="222">
        <v>0</v>
      </c>
      <c r="K164" s="222">
        <v>0</v>
      </c>
      <c r="L164" s="222">
        <v>0</v>
      </c>
      <c r="M164" s="224">
        <v>94.427099999999996</v>
      </c>
      <c r="N164" s="224">
        <v>94.449100000000001</v>
      </c>
      <c r="O164" s="224">
        <v>2.1999999999999999E-2</v>
      </c>
      <c r="P164" s="222">
        <v>0</v>
      </c>
      <c r="Q164" s="222">
        <v>0</v>
      </c>
      <c r="R164" s="222">
        <v>0</v>
      </c>
      <c r="S164" s="222">
        <v>0</v>
      </c>
      <c r="T164" s="222">
        <v>0</v>
      </c>
      <c r="U164" s="222">
        <v>0</v>
      </c>
      <c r="V164" s="222">
        <v>0</v>
      </c>
      <c r="W164" s="222">
        <v>0</v>
      </c>
      <c r="X164" s="222">
        <v>0</v>
      </c>
      <c r="Y164" s="222">
        <v>0</v>
      </c>
      <c r="Z164" s="222">
        <v>0</v>
      </c>
      <c r="AA164" s="222">
        <v>0</v>
      </c>
      <c r="AB164" s="223"/>
      <c r="AC164" s="223"/>
      <c r="AD164" s="223"/>
      <c r="AE164" s="223"/>
      <c r="AF164" s="223" t="s">
        <v>1002</v>
      </c>
      <c r="AG164" s="223" t="s">
        <v>1004</v>
      </c>
      <c r="AH164" s="223"/>
      <c r="AI164" s="223"/>
      <c r="AJ164" s="223"/>
      <c r="AK164" s="223"/>
      <c r="AL164" s="225">
        <v>100</v>
      </c>
      <c r="AM164" s="222">
        <v>0</v>
      </c>
    </row>
    <row r="165" spans="1:39" x14ac:dyDescent="0.25">
      <c r="A165" s="222">
        <v>164</v>
      </c>
      <c r="B165" s="229">
        <v>2010020100</v>
      </c>
      <c r="C165" s="223" t="s">
        <v>362</v>
      </c>
      <c r="D165" s="223" t="s">
        <v>1002</v>
      </c>
      <c r="E165" s="223"/>
      <c r="F165" s="223" t="s">
        <v>1128</v>
      </c>
      <c r="G165" s="222">
        <v>0</v>
      </c>
      <c r="H165" s="223" t="s">
        <v>1004</v>
      </c>
      <c r="I165" s="223"/>
      <c r="J165" s="222">
        <v>0</v>
      </c>
      <c r="K165" s="222">
        <v>0</v>
      </c>
      <c r="L165" s="222">
        <v>0</v>
      </c>
      <c r="M165" s="224">
        <v>94.441699999999997</v>
      </c>
      <c r="N165" s="224">
        <v>94.463999999999999</v>
      </c>
      <c r="O165" s="224">
        <v>2.23E-2</v>
      </c>
      <c r="P165" s="222">
        <v>0</v>
      </c>
      <c r="Q165" s="222">
        <v>0</v>
      </c>
      <c r="R165" s="222">
        <v>0</v>
      </c>
      <c r="S165" s="222">
        <v>0</v>
      </c>
      <c r="T165" s="222">
        <v>0</v>
      </c>
      <c r="U165" s="222">
        <v>0</v>
      </c>
      <c r="V165" s="222">
        <v>0</v>
      </c>
      <c r="W165" s="222">
        <v>0</v>
      </c>
      <c r="X165" s="222">
        <v>0</v>
      </c>
      <c r="Y165" s="222">
        <v>0</v>
      </c>
      <c r="Z165" s="222">
        <v>0</v>
      </c>
      <c r="AA165" s="222">
        <v>0</v>
      </c>
      <c r="AB165" s="223"/>
      <c r="AC165" s="223"/>
      <c r="AD165" s="223"/>
      <c r="AE165" s="223"/>
      <c r="AF165" s="223" t="s">
        <v>1002</v>
      </c>
      <c r="AG165" s="223" t="s">
        <v>1004</v>
      </c>
      <c r="AH165" s="223"/>
      <c r="AI165" s="223"/>
      <c r="AJ165" s="223"/>
      <c r="AK165" s="223"/>
      <c r="AL165" s="225">
        <v>100</v>
      </c>
      <c r="AM165" s="222">
        <v>0</v>
      </c>
    </row>
    <row r="166" spans="1:39" x14ac:dyDescent="0.25">
      <c r="A166" s="222">
        <v>165</v>
      </c>
      <c r="B166" s="229">
        <v>1120000000</v>
      </c>
      <c r="C166" s="223" t="s">
        <v>413</v>
      </c>
      <c r="D166" s="223" t="s">
        <v>1002</v>
      </c>
      <c r="E166" s="223"/>
      <c r="F166" s="223" t="s">
        <v>1568</v>
      </c>
      <c r="G166" s="222">
        <v>0</v>
      </c>
      <c r="H166" s="223" t="s">
        <v>1004</v>
      </c>
      <c r="I166" s="223"/>
      <c r="J166" s="222">
        <v>0</v>
      </c>
      <c r="K166" s="222">
        <v>0</v>
      </c>
      <c r="L166" s="222">
        <v>0</v>
      </c>
      <c r="M166" s="224">
        <v>100</v>
      </c>
      <c r="N166" s="224">
        <v>100</v>
      </c>
      <c r="O166" s="222">
        <v>0</v>
      </c>
      <c r="P166" s="222">
        <v>0</v>
      </c>
      <c r="Q166" s="222">
        <v>0</v>
      </c>
      <c r="R166" s="222">
        <v>0</v>
      </c>
      <c r="S166" s="222">
        <v>0</v>
      </c>
      <c r="T166" s="222">
        <v>0</v>
      </c>
      <c r="U166" s="222">
        <v>0</v>
      </c>
      <c r="V166" s="222">
        <v>0</v>
      </c>
      <c r="W166" s="222">
        <v>0</v>
      </c>
      <c r="X166" s="222">
        <v>0</v>
      </c>
      <c r="Y166" s="222">
        <v>0</v>
      </c>
      <c r="Z166" s="222">
        <v>0</v>
      </c>
      <c r="AA166" s="222">
        <v>0</v>
      </c>
      <c r="AB166" s="223"/>
      <c r="AC166" s="223"/>
      <c r="AD166" s="223"/>
      <c r="AE166" s="223"/>
      <c r="AF166" s="223" t="s">
        <v>1002</v>
      </c>
      <c r="AG166" s="223" t="s">
        <v>1004</v>
      </c>
      <c r="AH166" s="223"/>
      <c r="AI166" s="223"/>
      <c r="AJ166" s="223"/>
      <c r="AK166" s="223"/>
      <c r="AL166" s="225">
        <v>100</v>
      </c>
      <c r="AM166" s="222">
        <v>0</v>
      </c>
    </row>
    <row r="167" spans="1:39" x14ac:dyDescent="0.25">
      <c r="A167" s="222">
        <v>166</v>
      </c>
      <c r="B167" s="229">
        <v>2010800000</v>
      </c>
      <c r="C167" s="223" t="s">
        <v>187</v>
      </c>
      <c r="D167" s="223" t="s">
        <v>1002</v>
      </c>
      <c r="E167" s="223"/>
      <c r="F167" s="223" t="s">
        <v>1129</v>
      </c>
      <c r="G167" s="222">
        <v>0</v>
      </c>
      <c r="H167" s="223" t="s">
        <v>1004</v>
      </c>
      <c r="I167" s="223"/>
      <c r="J167" s="222">
        <v>0</v>
      </c>
      <c r="K167" s="222">
        <v>0</v>
      </c>
      <c r="L167" s="222">
        <v>0</v>
      </c>
      <c r="M167" s="224">
        <v>82.6143</v>
      </c>
      <c r="N167" s="224">
        <v>82.633499999999998</v>
      </c>
      <c r="O167" s="222">
        <v>0</v>
      </c>
      <c r="P167" s="222">
        <v>0</v>
      </c>
      <c r="Q167" s="222">
        <v>0</v>
      </c>
      <c r="R167" s="222">
        <v>0</v>
      </c>
      <c r="S167" s="222">
        <v>0</v>
      </c>
      <c r="T167" s="222">
        <v>0</v>
      </c>
      <c r="U167" s="222">
        <v>0</v>
      </c>
      <c r="V167" s="222">
        <v>0</v>
      </c>
      <c r="W167" s="222">
        <v>0</v>
      </c>
      <c r="X167" s="222">
        <v>0</v>
      </c>
      <c r="Y167" s="222">
        <v>0</v>
      </c>
      <c r="Z167" s="222">
        <v>0</v>
      </c>
      <c r="AA167" s="222">
        <v>0</v>
      </c>
      <c r="AB167" s="223"/>
      <c r="AC167" s="223"/>
      <c r="AD167" s="223"/>
      <c r="AE167" s="223"/>
      <c r="AF167" s="223" t="s">
        <v>1002</v>
      </c>
      <c r="AG167" s="223" t="s">
        <v>1004</v>
      </c>
      <c r="AH167" s="223"/>
      <c r="AI167" s="223"/>
      <c r="AJ167" s="223"/>
      <c r="AK167" s="223"/>
      <c r="AL167" s="225">
        <v>74.989999999999995</v>
      </c>
      <c r="AM167" s="222">
        <v>0</v>
      </c>
    </row>
    <row r="168" spans="1:39" x14ac:dyDescent="0.25">
      <c r="A168" s="222">
        <v>167</v>
      </c>
      <c r="B168" s="229">
        <v>3090000000</v>
      </c>
      <c r="C168" s="223" t="s">
        <v>421</v>
      </c>
      <c r="D168" s="223" t="s">
        <v>1002</v>
      </c>
      <c r="E168" s="223"/>
      <c r="F168" s="223" t="s">
        <v>1569</v>
      </c>
      <c r="G168" s="222">
        <v>0</v>
      </c>
      <c r="H168" s="223" t="s">
        <v>1004</v>
      </c>
      <c r="I168" s="223"/>
      <c r="J168" s="222">
        <v>0</v>
      </c>
      <c r="K168" s="222">
        <v>0</v>
      </c>
      <c r="L168" s="222">
        <v>0</v>
      </c>
      <c r="M168" s="224">
        <v>100</v>
      </c>
      <c r="N168" s="224">
        <v>100</v>
      </c>
      <c r="O168" s="222">
        <v>0</v>
      </c>
      <c r="P168" s="222">
        <v>0</v>
      </c>
      <c r="Q168" s="222">
        <v>0</v>
      </c>
      <c r="R168" s="222">
        <v>0</v>
      </c>
      <c r="S168" s="222">
        <v>0</v>
      </c>
      <c r="T168" s="222">
        <v>0</v>
      </c>
      <c r="U168" s="222">
        <v>0</v>
      </c>
      <c r="V168" s="222">
        <v>0</v>
      </c>
      <c r="W168" s="222">
        <v>0</v>
      </c>
      <c r="X168" s="222">
        <v>0</v>
      </c>
      <c r="Y168" s="222">
        <v>0</v>
      </c>
      <c r="Z168" s="222">
        <v>0</v>
      </c>
      <c r="AA168" s="222">
        <v>0</v>
      </c>
      <c r="AB168" s="223"/>
      <c r="AC168" s="223"/>
      <c r="AD168" s="223"/>
      <c r="AE168" s="223"/>
      <c r="AF168" s="223" t="s">
        <v>1002</v>
      </c>
      <c r="AG168" s="223" t="s">
        <v>1004</v>
      </c>
      <c r="AH168" s="223"/>
      <c r="AI168" s="223"/>
      <c r="AJ168" s="223"/>
      <c r="AK168" s="223"/>
      <c r="AL168" s="225">
        <v>100</v>
      </c>
      <c r="AM168" s="222">
        <v>0</v>
      </c>
    </row>
    <row r="169" spans="1:39" x14ac:dyDescent="0.25">
      <c r="A169" s="222">
        <v>168</v>
      </c>
      <c r="B169" s="229">
        <v>4040000000</v>
      </c>
      <c r="C169" s="223" t="s">
        <v>389</v>
      </c>
      <c r="D169" s="223" t="s">
        <v>1002</v>
      </c>
      <c r="E169" s="223"/>
      <c r="F169" s="223" t="s">
        <v>1570</v>
      </c>
      <c r="G169" s="222">
        <v>0</v>
      </c>
      <c r="H169" s="223" t="s">
        <v>1004</v>
      </c>
      <c r="I169" s="223"/>
      <c r="J169" s="222">
        <v>0</v>
      </c>
      <c r="K169" s="222">
        <v>0</v>
      </c>
      <c r="L169" s="222">
        <v>0</v>
      </c>
      <c r="M169" s="224">
        <v>100</v>
      </c>
      <c r="N169" s="224">
        <v>100</v>
      </c>
      <c r="O169" s="222">
        <v>0</v>
      </c>
      <c r="P169" s="222">
        <v>0</v>
      </c>
      <c r="Q169" s="222">
        <v>0</v>
      </c>
      <c r="R169" s="222">
        <v>0</v>
      </c>
      <c r="S169" s="222">
        <v>0</v>
      </c>
      <c r="T169" s="222">
        <v>0</v>
      </c>
      <c r="U169" s="222">
        <v>0</v>
      </c>
      <c r="V169" s="222">
        <v>0</v>
      </c>
      <c r="W169" s="222">
        <v>0</v>
      </c>
      <c r="X169" s="222">
        <v>0</v>
      </c>
      <c r="Y169" s="222">
        <v>0</v>
      </c>
      <c r="Z169" s="222">
        <v>0</v>
      </c>
      <c r="AA169" s="222">
        <v>0</v>
      </c>
      <c r="AB169" s="223"/>
      <c r="AC169" s="223"/>
      <c r="AD169" s="223"/>
      <c r="AE169" s="223"/>
      <c r="AF169" s="223" t="s">
        <v>1002</v>
      </c>
      <c r="AG169" s="223" t="s">
        <v>1004</v>
      </c>
      <c r="AH169" s="223"/>
      <c r="AI169" s="223"/>
      <c r="AJ169" s="223"/>
      <c r="AK169" s="223"/>
      <c r="AL169" s="225">
        <v>100</v>
      </c>
      <c r="AM169" s="222">
        <v>0</v>
      </c>
    </row>
    <row r="170" spans="1:39" x14ac:dyDescent="0.25">
      <c r="A170" s="222">
        <v>169</v>
      </c>
      <c r="B170" s="229">
        <v>2010230700</v>
      </c>
      <c r="C170" s="223" t="s">
        <v>189</v>
      </c>
      <c r="D170" s="223" t="s">
        <v>1002</v>
      </c>
      <c r="E170" s="223"/>
      <c r="F170" s="223" t="s">
        <v>1130</v>
      </c>
      <c r="G170" s="222">
        <v>0</v>
      </c>
      <c r="H170" s="223" t="s">
        <v>1004</v>
      </c>
      <c r="I170" s="223"/>
      <c r="J170" s="222">
        <v>0</v>
      </c>
      <c r="K170" s="222">
        <v>0</v>
      </c>
      <c r="L170" s="222">
        <v>0</v>
      </c>
      <c r="M170" s="224">
        <v>94.494799999999998</v>
      </c>
      <c r="N170" s="224">
        <v>94.518000000000001</v>
      </c>
      <c r="O170" s="224">
        <v>2.3199999999999998E-2</v>
      </c>
      <c r="P170" s="222">
        <v>0</v>
      </c>
      <c r="Q170" s="222">
        <v>0</v>
      </c>
      <c r="R170" s="222">
        <v>0</v>
      </c>
      <c r="S170" s="222">
        <v>0</v>
      </c>
      <c r="T170" s="222">
        <v>0</v>
      </c>
      <c r="U170" s="222">
        <v>0</v>
      </c>
      <c r="V170" s="222">
        <v>0</v>
      </c>
      <c r="W170" s="222">
        <v>0</v>
      </c>
      <c r="X170" s="222">
        <v>0</v>
      </c>
      <c r="Y170" s="222">
        <v>0</v>
      </c>
      <c r="Z170" s="222">
        <v>0</v>
      </c>
      <c r="AA170" s="222">
        <v>0</v>
      </c>
      <c r="AB170" s="223"/>
      <c r="AC170" s="223"/>
      <c r="AD170" s="223"/>
      <c r="AE170" s="223"/>
      <c r="AF170" s="223" t="s">
        <v>1002</v>
      </c>
      <c r="AG170" s="223" t="s">
        <v>1004</v>
      </c>
      <c r="AH170" s="223"/>
      <c r="AI170" s="223"/>
      <c r="AJ170" s="223"/>
      <c r="AK170" s="223"/>
      <c r="AL170" s="225">
        <v>100</v>
      </c>
      <c r="AM170" s="222">
        <v>0</v>
      </c>
    </row>
    <row r="171" spans="1:39" x14ac:dyDescent="0.25">
      <c r="A171" s="222">
        <v>170</v>
      </c>
      <c r="B171" s="229">
        <v>2010911000</v>
      </c>
      <c r="C171" s="223" t="s">
        <v>692</v>
      </c>
      <c r="D171" s="223" t="s">
        <v>1002</v>
      </c>
      <c r="E171" s="223"/>
      <c r="F171" s="223" t="s">
        <v>1131</v>
      </c>
      <c r="G171" s="222">
        <v>0</v>
      </c>
      <c r="H171" s="223" t="s">
        <v>1004</v>
      </c>
      <c r="I171" s="223"/>
      <c r="J171" s="222">
        <v>0</v>
      </c>
      <c r="K171" s="222">
        <v>0</v>
      </c>
      <c r="L171" s="222">
        <v>0</v>
      </c>
      <c r="M171" s="224">
        <v>96.006699999999995</v>
      </c>
      <c r="N171" s="224">
        <v>94.508300000000006</v>
      </c>
      <c r="O171" s="224">
        <v>-1.4984</v>
      </c>
      <c r="P171" s="222">
        <v>0</v>
      </c>
      <c r="Q171" s="222">
        <v>0</v>
      </c>
      <c r="R171" s="222">
        <v>0</v>
      </c>
      <c r="S171" s="222">
        <v>0</v>
      </c>
      <c r="T171" s="222">
        <v>0</v>
      </c>
      <c r="U171" s="222">
        <v>0</v>
      </c>
      <c r="V171" s="222">
        <v>0</v>
      </c>
      <c r="W171" s="222">
        <v>0</v>
      </c>
      <c r="X171" s="222">
        <v>0</v>
      </c>
      <c r="Y171" s="222">
        <v>0</v>
      </c>
      <c r="Z171" s="222">
        <v>0</v>
      </c>
      <c r="AA171" s="222">
        <v>0</v>
      </c>
      <c r="AB171" s="223"/>
      <c r="AC171" s="223"/>
      <c r="AD171" s="223"/>
      <c r="AE171" s="223"/>
      <c r="AF171" s="223" t="s">
        <v>1002</v>
      </c>
      <c r="AG171" s="223" t="s">
        <v>1004</v>
      </c>
      <c r="AH171" s="223"/>
      <c r="AI171" s="223"/>
      <c r="AJ171" s="223"/>
      <c r="AK171" s="223"/>
      <c r="AL171" s="225">
        <v>100</v>
      </c>
      <c r="AM171" s="222">
        <v>0</v>
      </c>
    </row>
    <row r="172" spans="1:39" x14ac:dyDescent="0.25">
      <c r="A172" s="222">
        <v>171</v>
      </c>
      <c r="B172" s="229">
        <v>2010870000</v>
      </c>
      <c r="C172" s="223" t="s">
        <v>191</v>
      </c>
      <c r="D172" s="223" t="s">
        <v>1002</v>
      </c>
      <c r="E172" s="223"/>
      <c r="F172" s="223" t="s">
        <v>1132</v>
      </c>
      <c r="G172" s="222">
        <v>0</v>
      </c>
      <c r="H172" s="223" t="s">
        <v>1004</v>
      </c>
      <c r="I172" s="223"/>
      <c r="J172" s="222">
        <v>0</v>
      </c>
      <c r="K172" s="222">
        <v>0</v>
      </c>
      <c r="L172" s="222">
        <v>0</v>
      </c>
      <c r="M172" s="224">
        <v>94.427099999999996</v>
      </c>
      <c r="N172" s="224">
        <v>94.449100000000001</v>
      </c>
      <c r="O172" s="224">
        <v>2.1999999999999999E-2</v>
      </c>
      <c r="P172" s="222">
        <v>0</v>
      </c>
      <c r="Q172" s="222">
        <v>0</v>
      </c>
      <c r="R172" s="222">
        <v>0</v>
      </c>
      <c r="S172" s="222">
        <v>0</v>
      </c>
      <c r="T172" s="222">
        <v>0</v>
      </c>
      <c r="U172" s="222">
        <v>0</v>
      </c>
      <c r="V172" s="222">
        <v>0</v>
      </c>
      <c r="W172" s="222">
        <v>0</v>
      </c>
      <c r="X172" s="222">
        <v>0</v>
      </c>
      <c r="Y172" s="222">
        <v>0</v>
      </c>
      <c r="Z172" s="222">
        <v>0</v>
      </c>
      <c r="AA172" s="222">
        <v>0</v>
      </c>
      <c r="AB172" s="223"/>
      <c r="AC172" s="223"/>
      <c r="AD172" s="223"/>
      <c r="AE172" s="223"/>
      <c r="AF172" s="223" t="s">
        <v>1002</v>
      </c>
      <c r="AG172" s="223" t="s">
        <v>1004</v>
      </c>
      <c r="AH172" s="223"/>
      <c r="AI172" s="223"/>
      <c r="AJ172" s="223"/>
      <c r="AK172" s="223"/>
      <c r="AL172" s="225">
        <v>100</v>
      </c>
      <c r="AM172" s="222">
        <v>0</v>
      </c>
    </row>
    <row r="173" spans="1:39" x14ac:dyDescent="0.25">
      <c r="A173" s="222">
        <v>172</v>
      </c>
      <c r="B173" s="229">
        <v>2010820000</v>
      </c>
      <c r="C173" s="223" t="s">
        <v>193</v>
      </c>
      <c r="D173" s="223" t="s">
        <v>1002</v>
      </c>
      <c r="E173" s="223"/>
      <c r="F173" s="223" t="s">
        <v>1133</v>
      </c>
      <c r="G173" s="222">
        <v>0</v>
      </c>
      <c r="H173" s="223" t="s">
        <v>1004</v>
      </c>
      <c r="I173" s="223"/>
      <c r="J173" s="222">
        <v>0</v>
      </c>
      <c r="K173" s="222">
        <v>0</v>
      </c>
      <c r="L173" s="222">
        <v>0</v>
      </c>
      <c r="M173" s="224">
        <v>94.427099999999996</v>
      </c>
      <c r="N173" s="224">
        <v>94.449100000000001</v>
      </c>
      <c r="O173" s="224">
        <v>2.1999999999999999E-2</v>
      </c>
      <c r="P173" s="222">
        <v>0</v>
      </c>
      <c r="Q173" s="222">
        <v>0</v>
      </c>
      <c r="R173" s="222">
        <v>0</v>
      </c>
      <c r="S173" s="222">
        <v>0</v>
      </c>
      <c r="T173" s="222">
        <v>0</v>
      </c>
      <c r="U173" s="222">
        <v>0</v>
      </c>
      <c r="V173" s="222">
        <v>0</v>
      </c>
      <c r="W173" s="222">
        <v>0</v>
      </c>
      <c r="X173" s="222">
        <v>0</v>
      </c>
      <c r="Y173" s="222">
        <v>0</v>
      </c>
      <c r="Z173" s="222">
        <v>0</v>
      </c>
      <c r="AA173" s="222">
        <v>0</v>
      </c>
      <c r="AB173" s="223"/>
      <c r="AC173" s="223"/>
      <c r="AD173" s="223"/>
      <c r="AE173" s="223"/>
      <c r="AF173" s="223" t="s">
        <v>1002</v>
      </c>
      <c r="AG173" s="223" t="s">
        <v>1004</v>
      </c>
      <c r="AH173" s="223"/>
      <c r="AI173" s="223"/>
      <c r="AJ173" s="223"/>
      <c r="AK173" s="223"/>
      <c r="AL173" s="225">
        <v>100</v>
      </c>
      <c r="AM173" s="222">
        <v>0</v>
      </c>
    </row>
    <row r="174" spans="1:39" x14ac:dyDescent="0.25">
      <c r="A174" s="222">
        <v>173</v>
      </c>
      <c r="B174" s="229">
        <v>2010140000</v>
      </c>
      <c r="C174" s="223" t="s">
        <v>195</v>
      </c>
      <c r="D174" s="223" t="s">
        <v>1002</v>
      </c>
      <c r="E174" s="223"/>
      <c r="F174" s="223" t="s">
        <v>1134</v>
      </c>
      <c r="G174" s="222">
        <v>0</v>
      </c>
      <c r="H174" s="223" t="s">
        <v>1004</v>
      </c>
      <c r="I174" s="223"/>
      <c r="J174" s="222">
        <v>0</v>
      </c>
      <c r="K174" s="222">
        <v>0</v>
      </c>
      <c r="L174" s="222">
        <v>0</v>
      </c>
      <c r="M174" s="224">
        <v>97.147099999999995</v>
      </c>
      <c r="N174" s="224">
        <v>96.606700000000004</v>
      </c>
      <c r="O174" s="224">
        <v>-0.54039999999999999</v>
      </c>
      <c r="P174" s="222">
        <v>0</v>
      </c>
      <c r="Q174" s="222">
        <v>0</v>
      </c>
      <c r="R174" s="222">
        <v>0</v>
      </c>
      <c r="S174" s="222">
        <v>0</v>
      </c>
      <c r="T174" s="222">
        <v>0</v>
      </c>
      <c r="U174" s="222">
        <v>0</v>
      </c>
      <c r="V174" s="222">
        <v>0</v>
      </c>
      <c r="W174" s="222">
        <v>0</v>
      </c>
      <c r="X174" s="222">
        <v>0</v>
      </c>
      <c r="Y174" s="222">
        <v>0</v>
      </c>
      <c r="Z174" s="222">
        <v>0</v>
      </c>
      <c r="AA174" s="222">
        <v>0</v>
      </c>
      <c r="AB174" s="223"/>
      <c r="AC174" s="223"/>
      <c r="AD174" s="223"/>
      <c r="AE174" s="223"/>
      <c r="AF174" s="223" t="s">
        <v>1002</v>
      </c>
      <c r="AG174" s="223" t="s">
        <v>1004</v>
      </c>
      <c r="AH174" s="223"/>
      <c r="AI174" s="223"/>
      <c r="AJ174" s="223"/>
      <c r="AK174" s="223"/>
      <c r="AL174" s="225">
        <v>100</v>
      </c>
      <c r="AM174" s="222">
        <v>0</v>
      </c>
    </row>
    <row r="175" spans="1:39" x14ac:dyDescent="0.25">
      <c r="A175" s="222">
        <v>174</v>
      </c>
      <c r="B175" s="229">
        <v>2010290000</v>
      </c>
      <c r="C175" s="223" t="s">
        <v>384</v>
      </c>
      <c r="D175" s="223" t="s">
        <v>1002</v>
      </c>
      <c r="E175" s="223"/>
      <c r="F175" s="223" t="s">
        <v>1135</v>
      </c>
      <c r="G175" s="222">
        <v>0</v>
      </c>
      <c r="H175" s="223" t="s">
        <v>1004</v>
      </c>
      <c r="I175" s="223"/>
      <c r="J175" s="222">
        <v>0</v>
      </c>
      <c r="K175" s="222">
        <v>0</v>
      </c>
      <c r="L175" s="222">
        <v>0</v>
      </c>
      <c r="M175" s="224">
        <v>94.427099999999996</v>
      </c>
      <c r="N175" s="224">
        <v>94.449100000000001</v>
      </c>
      <c r="O175" s="224">
        <v>2.1999999999999999E-2</v>
      </c>
      <c r="P175" s="222">
        <v>0</v>
      </c>
      <c r="Q175" s="222">
        <v>0</v>
      </c>
      <c r="R175" s="222">
        <v>0</v>
      </c>
      <c r="S175" s="222">
        <v>0</v>
      </c>
      <c r="T175" s="222">
        <v>0</v>
      </c>
      <c r="U175" s="222">
        <v>0</v>
      </c>
      <c r="V175" s="222">
        <v>0</v>
      </c>
      <c r="W175" s="222">
        <v>0</v>
      </c>
      <c r="X175" s="222">
        <v>0</v>
      </c>
      <c r="Y175" s="222">
        <v>0</v>
      </c>
      <c r="Z175" s="222">
        <v>0</v>
      </c>
      <c r="AA175" s="222">
        <v>0</v>
      </c>
      <c r="AB175" s="223"/>
      <c r="AC175" s="223"/>
      <c r="AD175" s="223"/>
      <c r="AE175" s="223"/>
      <c r="AF175" s="223" t="s">
        <v>1002</v>
      </c>
      <c r="AG175" s="223" t="s">
        <v>1004</v>
      </c>
      <c r="AH175" s="223"/>
      <c r="AI175" s="223"/>
      <c r="AJ175" s="223"/>
      <c r="AK175" s="223"/>
      <c r="AL175" s="225">
        <v>100</v>
      </c>
      <c r="AM175" s="222">
        <v>0</v>
      </c>
    </row>
    <row r="176" spans="1:39" x14ac:dyDescent="0.25">
      <c r="A176" s="222">
        <v>175</v>
      </c>
      <c r="B176" s="229">
        <v>6080000000</v>
      </c>
      <c r="C176" s="223" t="s">
        <v>372</v>
      </c>
      <c r="D176" s="223" t="s">
        <v>1002</v>
      </c>
      <c r="E176" s="223"/>
      <c r="F176" s="223" t="s">
        <v>1147</v>
      </c>
      <c r="G176" s="222">
        <v>0</v>
      </c>
      <c r="H176" s="223" t="s">
        <v>1004</v>
      </c>
      <c r="I176" s="223"/>
      <c r="J176" s="222">
        <v>0</v>
      </c>
      <c r="K176" s="222">
        <v>0</v>
      </c>
      <c r="L176" s="222">
        <v>0</v>
      </c>
      <c r="M176" s="224">
        <v>100</v>
      </c>
      <c r="N176" s="224">
        <v>94.449100000000001</v>
      </c>
      <c r="O176" s="224">
        <v>-5.5509000000000004</v>
      </c>
      <c r="P176" s="222">
        <v>0</v>
      </c>
      <c r="Q176" s="222">
        <v>0</v>
      </c>
      <c r="R176" s="222">
        <v>0</v>
      </c>
      <c r="S176" s="222">
        <v>0</v>
      </c>
      <c r="T176" s="222">
        <v>0</v>
      </c>
      <c r="U176" s="222">
        <v>0</v>
      </c>
      <c r="V176" s="222">
        <v>0</v>
      </c>
      <c r="W176" s="222">
        <v>0</v>
      </c>
      <c r="X176" s="222">
        <v>0</v>
      </c>
      <c r="Y176" s="222">
        <v>0</v>
      </c>
      <c r="Z176" s="222">
        <v>0</v>
      </c>
      <c r="AA176" s="222">
        <v>0</v>
      </c>
      <c r="AB176" s="223"/>
      <c r="AC176" s="223"/>
      <c r="AD176" s="223"/>
      <c r="AE176" s="223"/>
      <c r="AF176" s="223" t="s">
        <v>1002</v>
      </c>
      <c r="AG176" s="223" t="s">
        <v>1004</v>
      </c>
      <c r="AH176" s="223"/>
      <c r="AI176" s="223"/>
      <c r="AJ176" s="223"/>
      <c r="AK176" s="223"/>
      <c r="AL176" s="225">
        <v>100</v>
      </c>
      <c r="AM176" s="222">
        <v>0</v>
      </c>
    </row>
    <row r="177" spans="1:39" x14ac:dyDescent="0.25">
      <c r="A177" s="222">
        <v>176</v>
      </c>
      <c r="B177" s="229">
        <v>2010230300</v>
      </c>
      <c r="C177" s="223" t="s">
        <v>197</v>
      </c>
      <c r="D177" s="223" t="s">
        <v>1002</v>
      </c>
      <c r="E177" s="223"/>
      <c r="F177" s="223" t="s">
        <v>1136</v>
      </c>
      <c r="G177" s="222">
        <v>0</v>
      </c>
      <c r="H177" s="223" t="s">
        <v>1004</v>
      </c>
      <c r="I177" s="223"/>
      <c r="J177" s="222">
        <v>0</v>
      </c>
      <c r="K177" s="222">
        <v>0</v>
      </c>
      <c r="L177" s="222">
        <v>0</v>
      </c>
      <c r="M177" s="224">
        <v>94.427099999999996</v>
      </c>
      <c r="N177" s="224">
        <v>94.449100000000001</v>
      </c>
      <c r="O177" s="224">
        <v>2.1999999999999999E-2</v>
      </c>
      <c r="P177" s="222">
        <v>0</v>
      </c>
      <c r="Q177" s="222">
        <v>0</v>
      </c>
      <c r="R177" s="222">
        <v>0</v>
      </c>
      <c r="S177" s="222">
        <v>0</v>
      </c>
      <c r="T177" s="222">
        <v>0</v>
      </c>
      <c r="U177" s="222">
        <v>0</v>
      </c>
      <c r="V177" s="222">
        <v>0</v>
      </c>
      <c r="W177" s="222">
        <v>0</v>
      </c>
      <c r="X177" s="222">
        <v>0</v>
      </c>
      <c r="Y177" s="222">
        <v>0</v>
      </c>
      <c r="Z177" s="222">
        <v>0</v>
      </c>
      <c r="AA177" s="222">
        <v>0</v>
      </c>
      <c r="AB177" s="223"/>
      <c r="AC177" s="223"/>
      <c r="AD177" s="223"/>
      <c r="AE177" s="223"/>
      <c r="AF177" s="223" t="s">
        <v>1002</v>
      </c>
      <c r="AG177" s="223" t="s">
        <v>1004</v>
      </c>
      <c r="AH177" s="223"/>
      <c r="AI177" s="223"/>
      <c r="AJ177" s="223"/>
      <c r="AK177" s="223"/>
      <c r="AL177" s="225">
        <v>100</v>
      </c>
      <c r="AM177" s="222">
        <v>0</v>
      </c>
    </row>
    <row r="178" spans="1:39" x14ac:dyDescent="0.25">
      <c r="A178" s="222">
        <v>177</v>
      </c>
      <c r="B178" s="229">
        <v>2010020400</v>
      </c>
      <c r="C178" s="223" t="s">
        <v>203</v>
      </c>
      <c r="D178" s="223" t="s">
        <v>1002</v>
      </c>
      <c r="E178" s="223"/>
      <c r="F178" s="223" t="s">
        <v>1137</v>
      </c>
      <c r="G178" s="222">
        <v>0</v>
      </c>
      <c r="H178" s="223" t="s">
        <v>1004</v>
      </c>
      <c r="I178" s="223"/>
      <c r="J178" s="222">
        <v>0</v>
      </c>
      <c r="K178" s="222">
        <v>0</v>
      </c>
      <c r="L178" s="222">
        <v>0</v>
      </c>
      <c r="M178" s="224">
        <v>94.494799999999998</v>
      </c>
      <c r="N178" s="224">
        <v>94.518000000000001</v>
      </c>
      <c r="O178" s="224">
        <v>2.3199999999999998E-2</v>
      </c>
      <c r="P178" s="222">
        <v>0</v>
      </c>
      <c r="Q178" s="222">
        <v>0</v>
      </c>
      <c r="R178" s="222">
        <v>0</v>
      </c>
      <c r="S178" s="222">
        <v>0</v>
      </c>
      <c r="T178" s="222">
        <v>0</v>
      </c>
      <c r="U178" s="222">
        <v>0</v>
      </c>
      <c r="V178" s="222">
        <v>0</v>
      </c>
      <c r="W178" s="222">
        <v>0</v>
      </c>
      <c r="X178" s="222">
        <v>0</v>
      </c>
      <c r="Y178" s="222">
        <v>0</v>
      </c>
      <c r="Z178" s="222">
        <v>0</v>
      </c>
      <c r="AA178" s="222">
        <v>0</v>
      </c>
      <c r="AB178" s="223"/>
      <c r="AC178" s="223"/>
      <c r="AD178" s="223"/>
      <c r="AE178" s="223"/>
      <c r="AF178" s="223" t="s">
        <v>1002</v>
      </c>
      <c r="AG178" s="223" t="s">
        <v>1004</v>
      </c>
      <c r="AH178" s="223"/>
      <c r="AI178" s="223"/>
      <c r="AJ178" s="223"/>
      <c r="AK178" s="223"/>
      <c r="AL178" s="225">
        <v>100</v>
      </c>
      <c r="AM178" s="222">
        <v>0</v>
      </c>
    </row>
    <row r="179" spans="1:39" x14ac:dyDescent="0.25">
      <c r="A179" s="222">
        <v>178</v>
      </c>
      <c r="B179" s="229">
        <v>2010800800</v>
      </c>
      <c r="C179" s="223" t="s">
        <v>201</v>
      </c>
      <c r="D179" s="223" t="s">
        <v>1002</v>
      </c>
      <c r="E179" s="223"/>
      <c r="F179" s="223" t="s">
        <v>1138</v>
      </c>
      <c r="G179" s="222">
        <v>0</v>
      </c>
      <c r="H179" s="223" t="s">
        <v>1004</v>
      </c>
      <c r="I179" s="223"/>
      <c r="J179" s="222">
        <v>0</v>
      </c>
      <c r="K179" s="222">
        <v>0</v>
      </c>
      <c r="L179" s="222">
        <v>0</v>
      </c>
      <c r="M179" s="224">
        <v>85.685599999999994</v>
      </c>
      <c r="N179" s="224">
        <v>85.705600000000004</v>
      </c>
      <c r="O179" s="222">
        <v>0</v>
      </c>
      <c r="P179" s="222">
        <v>0</v>
      </c>
      <c r="Q179" s="222">
        <v>0</v>
      </c>
      <c r="R179" s="222">
        <v>0</v>
      </c>
      <c r="S179" s="222">
        <v>0</v>
      </c>
      <c r="T179" s="222">
        <v>0</v>
      </c>
      <c r="U179" s="222">
        <v>0</v>
      </c>
      <c r="V179" s="222">
        <v>0</v>
      </c>
      <c r="W179" s="222">
        <v>0</v>
      </c>
      <c r="X179" s="222">
        <v>0</v>
      </c>
      <c r="Y179" s="222">
        <v>0</v>
      </c>
      <c r="Z179" s="222">
        <v>0</v>
      </c>
      <c r="AA179" s="222">
        <v>0</v>
      </c>
      <c r="AB179" s="223"/>
      <c r="AC179" s="223"/>
      <c r="AD179" s="223"/>
      <c r="AE179" s="223"/>
      <c r="AF179" s="223" t="s">
        <v>1002</v>
      </c>
      <c r="AG179" s="223" t="s">
        <v>1004</v>
      </c>
      <c r="AH179" s="223"/>
      <c r="AI179" s="223"/>
      <c r="AJ179" s="223"/>
      <c r="AK179" s="223"/>
      <c r="AL179" s="225">
        <v>100</v>
      </c>
      <c r="AM179" s="222">
        <v>0</v>
      </c>
    </row>
    <row r="180" spans="1:39" x14ac:dyDescent="0.25">
      <c r="A180" s="222">
        <v>179</v>
      </c>
      <c r="B180" s="229">
        <v>1140000000</v>
      </c>
      <c r="C180" s="223" t="s">
        <v>403</v>
      </c>
      <c r="D180" s="223" t="s">
        <v>1002</v>
      </c>
      <c r="E180" s="223"/>
      <c r="F180" s="223" t="s">
        <v>1571</v>
      </c>
      <c r="G180" s="222">
        <v>0</v>
      </c>
      <c r="H180" s="223" t="s">
        <v>1004</v>
      </c>
      <c r="I180" s="223"/>
      <c r="J180" s="222">
        <v>0</v>
      </c>
      <c r="K180" s="222">
        <v>0</v>
      </c>
      <c r="L180" s="222">
        <v>0</v>
      </c>
      <c r="M180" s="224">
        <v>100</v>
      </c>
      <c r="N180" s="224">
        <v>100</v>
      </c>
      <c r="O180" s="222">
        <v>0</v>
      </c>
      <c r="P180" s="222">
        <v>0</v>
      </c>
      <c r="Q180" s="222">
        <v>0</v>
      </c>
      <c r="R180" s="222">
        <v>0</v>
      </c>
      <c r="S180" s="222">
        <v>0</v>
      </c>
      <c r="T180" s="222">
        <v>0</v>
      </c>
      <c r="U180" s="222">
        <v>0</v>
      </c>
      <c r="V180" s="222">
        <v>0</v>
      </c>
      <c r="W180" s="222">
        <v>0</v>
      </c>
      <c r="X180" s="222">
        <v>0</v>
      </c>
      <c r="Y180" s="222">
        <v>0</v>
      </c>
      <c r="Z180" s="222">
        <v>0</v>
      </c>
      <c r="AA180" s="222">
        <v>0</v>
      </c>
      <c r="AB180" s="223"/>
      <c r="AC180" s="223"/>
      <c r="AD180" s="223"/>
      <c r="AE180" s="223"/>
      <c r="AF180" s="223" t="s">
        <v>1002</v>
      </c>
      <c r="AG180" s="223" t="s">
        <v>1004</v>
      </c>
      <c r="AH180" s="223"/>
      <c r="AI180" s="223"/>
      <c r="AJ180" s="223"/>
      <c r="AK180" s="223"/>
      <c r="AL180" s="225">
        <v>100</v>
      </c>
      <c r="AM180" s="222">
        <v>0</v>
      </c>
    </row>
    <row r="181" spans="1:39" x14ac:dyDescent="0.25">
      <c r="A181" s="222">
        <v>180</v>
      </c>
      <c r="B181" s="229">
        <v>2010230110</v>
      </c>
      <c r="C181" s="223" t="s">
        <v>199</v>
      </c>
      <c r="D181" s="223" t="s">
        <v>1002</v>
      </c>
      <c r="E181" s="223"/>
      <c r="F181" s="223" t="s">
        <v>1139</v>
      </c>
      <c r="G181" s="222">
        <v>0</v>
      </c>
      <c r="H181" s="223" t="s">
        <v>1004</v>
      </c>
      <c r="I181" s="223"/>
      <c r="J181" s="222">
        <v>0</v>
      </c>
      <c r="K181" s="222">
        <v>0</v>
      </c>
      <c r="L181" s="222">
        <v>0</v>
      </c>
      <c r="M181" s="224">
        <v>77.883200000000002</v>
      </c>
      <c r="N181" s="224">
        <v>77.081900000000005</v>
      </c>
      <c r="O181" s="224">
        <v>-0.80130000000000001</v>
      </c>
      <c r="P181" s="222">
        <v>0</v>
      </c>
      <c r="Q181" s="222">
        <v>0</v>
      </c>
      <c r="R181" s="222">
        <v>0</v>
      </c>
      <c r="S181" s="222">
        <v>0</v>
      </c>
      <c r="T181" s="222">
        <v>0</v>
      </c>
      <c r="U181" s="222">
        <v>0</v>
      </c>
      <c r="V181" s="222">
        <v>0</v>
      </c>
      <c r="W181" s="222">
        <v>0</v>
      </c>
      <c r="X181" s="222">
        <v>0</v>
      </c>
      <c r="Y181" s="222">
        <v>0</v>
      </c>
      <c r="Z181" s="222">
        <v>0</v>
      </c>
      <c r="AA181" s="222">
        <v>0</v>
      </c>
      <c r="AB181" s="223"/>
      <c r="AC181" s="223"/>
      <c r="AD181" s="223"/>
      <c r="AE181" s="223"/>
      <c r="AF181" s="223" t="s">
        <v>1002</v>
      </c>
      <c r="AG181" s="223" t="s">
        <v>1004</v>
      </c>
      <c r="AH181" s="223"/>
      <c r="AI181" s="223"/>
      <c r="AJ181" s="223"/>
      <c r="AK181" s="223"/>
      <c r="AL181" s="225">
        <v>100</v>
      </c>
      <c r="AM181" s="222">
        <v>0</v>
      </c>
    </row>
    <row r="182" spans="1:39" x14ac:dyDescent="0.25">
      <c r="A182" s="222">
        <v>181</v>
      </c>
      <c r="B182" s="229">
        <v>4100000000</v>
      </c>
      <c r="C182" s="223" t="s">
        <v>402</v>
      </c>
      <c r="D182" s="223" t="s">
        <v>1002</v>
      </c>
      <c r="E182" s="223"/>
      <c r="F182" s="223" t="s">
        <v>1572</v>
      </c>
      <c r="G182" s="222">
        <v>0</v>
      </c>
      <c r="H182" s="223" t="s">
        <v>1004</v>
      </c>
      <c r="I182" s="223"/>
      <c r="J182" s="222">
        <v>0</v>
      </c>
      <c r="K182" s="222">
        <v>0</v>
      </c>
      <c r="L182" s="222">
        <v>0</v>
      </c>
      <c r="M182" s="224">
        <v>100</v>
      </c>
      <c r="N182" s="224">
        <v>97.410600000000002</v>
      </c>
      <c r="O182" s="224">
        <v>-2.5893999999999999</v>
      </c>
      <c r="P182" s="222">
        <v>0</v>
      </c>
      <c r="Q182" s="222">
        <v>0</v>
      </c>
      <c r="R182" s="222">
        <v>0</v>
      </c>
      <c r="S182" s="222">
        <v>0</v>
      </c>
      <c r="T182" s="222">
        <v>0</v>
      </c>
      <c r="U182" s="222">
        <v>0</v>
      </c>
      <c r="V182" s="222">
        <v>0</v>
      </c>
      <c r="W182" s="222">
        <v>0</v>
      </c>
      <c r="X182" s="222">
        <v>0</v>
      </c>
      <c r="Y182" s="222">
        <v>0</v>
      </c>
      <c r="Z182" s="222">
        <v>0</v>
      </c>
      <c r="AA182" s="222">
        <v>0</v>
      </c>
      <c r="AB182" s="223"/>
      <c r="AC182" s="223"/>
      <c r="AD182" s="223"/>
      <c r="AE182" s="223"/>
      <c r="AF182" s="223" t="s">
        <v>1002</v>
      </c>
      <c r="AG182" s="223" t="s">
        <v>1004</v>
      </c>
      <c r="AH182" s="223"/>
      <c r="AI182" s="223"/>
      <c r="AJ182" s="223"/>
      <c r="AK182" s="223"/>
      <c r="AL182" s="225">
        <v>97.41</v>
      </c>
      <c r="AM182" s="222">
        <v>0</v>
      </c>
    </row>
    <row r="183" spans="1:39" x14ac:dyDescent="0.25">
      <c r="A183" s="222">
        <v>182</v>
      </c>
      <c r="B183" s="229">
        <v>2010230943</v>
      </c>
      <c r="C183" s="223" t="s">
        <v>205</v>
      </c>
      <c r="D183" s="223" t="s">
        <v>1031</v>
      </c>
      <c r="E183" s="223"/>
      <c r="F183" s="223" t="s">
        <v>1140</v>
      </c>
      <c r="G183" s="222">
        <v>0</v>
      </c>
      <c r="H183" s="223" t="s">
        <v>1004</v>
      </c>
      <c r="I183" s="223"/>
      <c r="J183" s="222">
        <v>0</v>
      </c>
      <c r="K183" s="222">
        <v>0</v>
      </c>
      <c r="L183" s="222">
        <v>0</v>
      </c>
      <c r="M183" s="224">
        <v>43.756300000000003</v>
      </c>
      <c r="N183" s="224">
        <v>43.766500000000001</v>
      </c>
      <c r="O183" s="224">
        <v>1.0200000000000001E-2</v>
      </c>
      <c r="P183" s="222">
        <v>0</v>
      </c>
      <c r="Q183" s="222">
        <v>0</v>
      </c>
      <c r="R183" s="222">
        <v>0</v>
      </c>
      <c r="S183" s="222">
        <v>0</v>
      </c>
      <c r="T183" s="222">
        <v>0</v>
      </c>
      <c r="U183" s="222">
        <v>0</v>
      </c>
      <c r="V183" s="222">
        <v>0</v>
      </c>
      <c r="W183" s="222">
        <v>0</v>
      </c>
      <c r="X183" s="222">
        <v>0</v>
      </c>
      <c r="Y183" s="222">
        <v>0</v>
      </c>
      <c r="Z183" s="222">
        <v>0</v>
      </c>
      <c r="AA183" s="222">
        <v>0</v>
      </c>
      <c r="AB183" s="223"/>
      <c r="AC183" s="223"/>
      <c r="AD183" s="223"/>
      <c r="AE183" s="223"/>
      <c r="AF183" s="223" t="s">
        <v>1031</v>
      </c>
      <c r="AG183" s="223" t="s">
        <v>1004</v>
      </c>
      <c r="AH183" s="223"/>
      <c r="AI183" s="223"/>
      <c r="AJ183" s="223"/>
      <c r="AK183" s="223"/>
      <c r="AL183" s="225">
        <v>92.68</v>
      </c>
      <c r="AM183" s="222">
        <v>0</v>
      </c>
    </row>
    <row r="184" spans="1:39" x14ac:dyDescent="0.25">
      <c r="A184" s="222">
        <v>183</v>
      </c>
      <c r="B184" s="229">
        <v>2010270000</v>
      </c>
      <c r="C184" s="223" t="s">
        <v>207</v>
      </c>
      <c r="D184" s="223" t="s">
        <v>1002</v>
      </c>
      <c r="E184" s="223"/>
      <c r="F184" s="223" t="s">
        <v>1141</v>
      </c>
      <c r="G184" s="222">
        <v>0</v>
      </c>
      <c r="H184" s="223" t="s">
        <v>1004</v>
      </c>
      <c r="I184" s="223"/>
      <c r="J184" s="222">
        <v>0</v>
      </c>
      <c r="K184" s="222">
        <v>0</v>
      </c>
      <c r="L184" s="222">
        <v>0</v>
      </c>
      <c r="M184" s="224">
        <v>94.385999999999996</v>
      </c>
      <c r="N184" s="224">
        <v>99.956500000000005</v>
      </c>
      <c r="O184" s="224">
        <v>5.5705</v>
      </c>
      <c r="P184" s="222">
        <v>0</v>
      </c>
      <c r="Q184" s="222">
        <v>0</v>
      </c>
      <c r="R184" s="222">
        <v>0</v>
      </c>
      <c r="S184" s="222">
        <v>0</v>
      </c>
      <c r="T184" s="222">
        <v>0</v>
      </c>
      <c r="U184" s="222">
        <v>0</v>
      </c>
      <c r="V184" s="222">
        <v>0</v>
      </c>
      <c r="W184" s="222">
        <v>0</v>
      </c>
      <c r="X184" s="222">
        <v>0</v>
      </c>
      <c r="Y184" s="222">
        <v>0</v>
      </c>
      <c r="Z184" s="222">
        <v>0</v>
      </c>
      <c r="AA184" s="222">
        <v>0</v>
      </c>
      <c r="AB184" s="223"/>
      <c r="AC184" s="223"/>
      <c r="AD184" s="223"/>
      <c r="AE184" s="223"/>
      <c r="AF184" s="223" t="s">
        <v>1002</v>
      </c>
      <c r="AG184" s="223" t="s">
        <v>1004</v>
      </c>
      <c r="AH184" s="223"/>
      <c r="AI184" s="223"/>
      <c r="AJ184" s="223"/>
      <c r="AK184" s="223"/>
      <c r="AL184" s="225">
        <v>99.96</v>
      </c>
      <c r="AM184" s="222">
        <v>0</v>
      </c>
    </row>
    <row r="185" spans="1:39" x14ac:dyDescent="0.25">
      <c r="A185" s="222">
        <v>184</v>
      </c>
      <c r="B185" s="229">
        <v>2010830000</v>
      </c>
      <c r="C185" s="223" t="s">
        <v>209</v>
      </c>
      <c r="D185" s="223" t="s">
        <v>1002</v>
      </c>
      <c r="E185" s="223"/>
      <c r="F185" s="223" t="s">
        <v>1142</v>
      </c>
      <c r="G185" s="222">
        <v>0</v>
      </c>
      <c r="H185" s="223" t="s">
        <v>1004</v>
      </c>
      <c r="I185" s="223"/>
      <c r="J185" s="222">
        <v>0</v>
      </c>
      <c r="K185" s="222">
        <v>0</v>
      </c>
      <c r="L185" s="222">
        <v>0</v>
      </c>
      <c r="M185" s="224">
        <v>94.983199999999997</v>
      </c>
      <c r="N185" s="224">
        <v>95.142099999999999</v>
      </c>
      <c r="O185" s="224">
        <v>0.15890000000000001</v>
      </c>
      <c r="P185" s="222">
        <v>0</v>
      </c>
      <c r="Q185" s="222">
        <v>0</v>
      </c>
      <c r="R185" s="222">
        <v>0</v>
      </c>
      <c r="S185" s="222">
        <v>0</v>
      </c>
      <c r="T185" s="222">
        <v>0</v>
      </c>
      <c r="U185" s="222">
        <v>0</v>
      </c>
      <c r="V185" s="222">
        <v>0</v>
      </c>
      <c r="W185" s="222">
        <v>0</v>
      </c>
      <c r="X185" s="222">
        <v>0</v>
      </c>
      <c r="Y185" s="222">
        <v>0</v>
      </c>
      <c r="Z185" s="222">
        <v>0</v>
      </c>
      <c r="AA185" s="222">
        <v>0</v>
      </c>
      <c r="AB185" s="223"/>
      <c r="AC185" s="223"/>
      <c r="AD185" s="223"/>
      <c r="AE185" s="223"/>
      <c r="AF185" s="223" t="s">
        <v>1002</v>
      </c>
      <c r="AG185" s="223" t="s">
        <v>1004</v>
      </c>
      <c r="AH185" s="223"/>
      <c r="AI185" s="223"/>
      <c r="AJ185" s="223"/>
      <c r="AK185" s="223"/>
      <c r="AL185" s="225">
        <v>100</v>
      </c>
      <c r="AM185" s="222">
        <v>0</v>
      </c>
    </row>
    <row r="186" spans="1:39" x14ac:dyDescent="0.25">
      <c r="A186" s="222">
        <v>185</v>
      </c>
      <c r="B186" s="229">
        <v>2010840000</v>
      </c>
      <c r="C186" s="223" t="s">
        <v>211</v>
      </c>
      <c r="D186" s="223" t="s">
        <v>1002</v>
      </c>
      <c r="E186" s="223"/>
      <c r="F186" s="223" t="s">
        <v>1143</v>
      </c>
      <c r="G186" s="222">
        <v>0</v>
      </c>
      <c r="H186" s="223" t="s">
        <v>1004</v>
      </c>
      <c r="I186" s="223"/>
      <c r="J186" s="222">
        <v>0</v>
      </c>
      <c r="K186" s="222">
        <v>0</v>
      </c>
      <c r="L186" s="222">
        <v>0</v>
      </c>
      <c r="M186" s="224">
        <v>94.427099999999996</v>
      </c>
      <c r="N186" s="224">
        <v>94.449100000000001</v>
      </c>
      <c r="O186" s="224">
        <v>2.1999999999999999E-2</v>
      </c>
      <c r="P186" s="222">
        <v>0</v>
      </c>
      <c r="Q186" s="222">
        <v>0</v>
      </c>
      <c r="R186" s="222">
        <v>0</v>
      </c>
      <c r="S186" s="222">
        <v>0</v>
      </c>
      <c r="T186" s="222">
        <v>0</v>
      </c>
      <c r="U186" s="222">
        <v>0</v>
      </c>
      <c r="V186" s="222">
        <v>0</v>
      </c>
      <c r="W186" s="222">
        <v>0</v>
      </c>
      <c r="X186" s="222">
        <v>0</v>
      </c>
      <c r="Y186" s="222">
        <v>0</v>
      </c>
      <c r="Z186" s="222">
        <v>0</v>
      </c>
      <c r="AA186" s="222">
        <v>0</v>
      </c>
      <c r="AB186" s="223"/>
      <c r="AC186" s="223"/>
      <c r="AD186" s="223"/>
      <c r="AE186" s="223"/>
      <c r="AF186" s="223" t="s">
        <v>1002</v>
      </c>
      <c r="AG186" s="223" t="s">
        <v>1004</v>
      </c>
      <c r="AH186" s="223"/>
      <c r="AI186" s="223"/>
      <c r="AJ186" s="223"/>
      <c r="AK186" s="223"/>
      <c r="AL186" s="225">
        <v>100</v>
      </c>
      <c r="AM186" s="222">
        <v>0</v>
      </c>
    </row>
    <row r="187" spans="1:39" x14ac:dyDescent="0.25">
      <c r="A187" s="222">
        <v>186</v>
      </c>
      <c r="B187" s="229">
        <v>2010912000</v>
      </c>
      <c r="C187" s="223" t="s">
        <v>640</v>
      </c>
      <c r="D187" s="223" t="s">
        <v>1002</v>
      </c>
      <c r="E187" s="223"/>
      <c r="F187" s="223" t="s">
        <v>1144</v>
      </c>
      <c r="G187" s="222">
        <v>0</v>
      </c>
      <c r="H187" s="223" t="s">
        <v>1004</v>
      </c>
      <c r="I187" s="223"/>
      <c r="J187" s="222">
        <v>0</v>
      </c>
      <c r="K187" s="222">
        <v>0</v>
      </c>
      <c r="L187" s="222">
        <v>0</v>
      </c>
      <c r="M187" s="224">
        <v>97.168599999999998</v>
      </c>
      <c r="N187" s="224">
        <v>97.1798</v>
      </c>
      <c r="O187" s="222">
        <v>0</v>
      </c>
      <c r="P187" s="222">
        <v>0</v>
      </c>
      <c r="Q187" s="222">
        <v>0</v>
      </c>
      <c r="R187" s="222">
        <v>0</v>
      </c>
      <c r="S187" s="222">
        <v>0</v>
      </c>
      <c r="T187" s="222">
        <v>0</v>
      </c>
      <c r="U187" s="222">
        <v>0</v>
      </c>
      <c r="V187" s="222">
        <v>0</v>
      </c>
      <c r="W187" s="222">
        <v>0</v>
      </c>
      <c r="X187" s="222">
        <v>0</v>
      </c>
      <c r="Y187" s="222">
        <v>0</v>
      </c>
      <c r="Z187" s="222">
        <v>0</v>
      </c>
      <c r="AA187" s="222">
        <v>0</v>
      </c>
      <c r="AB187" s="223"/>
      <c r="AC187" s="223"/>
      <c r="AD187" s="223"/>
      <c r="AE187" s="223"/>
      <c r="AF187" s="223" t="s">
        <v>1002</v>
      </c>
      <c r="AG187" s="223" t="s">
        <v>1004</v>
      </c>
      <c r="AH187" s="223"/>
      <c r="AI187" s="223"/>
      <c r="AJ187" s="223"/>
      <c r="AK187" s="223"/>
      <c r="AL187" s="225">
        <v>76</v>
      </c>
      <c r="AM187" s="222">
        <v>0</v>
      </c>
    </row>
    <row r="188" spans="1:39" x14ac:dyDescent="0.25">
      <c r="A188" s="222">
        <v>187</v>
      </c>
      <c r="B188" s="229">
        <v>1100000000</v>
      </c>
      <c r="C188" s="223" t="s">
        <v>397</v>
      </c>
      <c r="D188" s="223" t="s">
        <v>1002</v>
      </c>
      <c r="E188" s="223"/>
      <c r="F188" s="223" t="s">
        <v>1573</v>
      </c>
      <c r="G188" s="222">
        <v>0</v>
      </c>
      <c r="H188" s="223" t="s">
        <v>1004</v>
      </c>
      <c r="I188" s="223"/>
      <c r="J188" s="222">
        <v>0</v>
      </c>
      <c r="K188" s="222">
        <v>0</v>
      </c>
      <c r="L188" s="222">
        <v>0</v>
      </c>
      <c r="M188" s="222">
        <v>0</v>
      </c>
      <c r="N188" s="224">
        <v>100</v>
      </c>
      <c r="O188" s="224">
        <v>100</v>
      </c>
      <c r="P188" s="222">
        <v>0</v>
      </c>
      <c r="Q188" s="222">
        <v>0</v>
      </c>
      <c r="R188" s="222">
        <v>0</v>
      </c>
      <c r="S188" s="222">
        <v>0</v>
      </c>
      <c r="T188" s="222">
        <v>0</v>
      </c>
      <c r="U188" s="222">
        <v>0</v>
      </c>
      <c r="V188" s="222">
        <v>0</v>
      </c>
      <c r="W188" s="222">
        <v>0</v>
      </c>
      <c r="X188" s="222">
        <v>0</v>
      </c>
      <c r="Y188" s="222">
        <v>0</v>
      </c>
      <c r="Z188" s="222">
        <v>0</v>
      </c>
      <c r="AA188" s="222">
        <v>0</v>
      </c>
      <c r="AB188" s="223"/>
      <c r="AC188" s="223"/>
      <c r="AD188" s="223"/>
      <c r="AE188" s="223"/>
      <c r="AF188" s="223"/>
      <c r="AG188" s="223" t="s">
        <v>1004</v>
      </c>
      <c r="AH188" s="223"/>
      <c r="AI188" s="223"/>
      <c r="AJ188" s="223"/>
      <c r="AK188" s="223"/>
      <c r="AL188" s="225">
        <v>100</v>
      </c>
      <c r="AM188" s="222">
        <v>0</v>
      </c>
    </row>
    <row r="189" spans="1:39" x14ac:dyDescent="0.25">
      <c r="A189" s="222">
        <v>188</v>
      </c>
      <c r="B189" s="229">
        <v>1010000000</v>
      </c>
      <c r="C189" s="223" t="s">
        <v>404</v>
      </c>
      <c r="D189" s="223" t="s">
        <v>1038</v>
      </c>
      <c r="E189" s="223"/>
      <c r="F189" s="223" t="s">
        <v>1574</v>
      </c>
      <c r="G189" s="222">
        <v>0</v>
      </c>
      <c r="H189" s="223" t="s">
        <v>1004</v>
      </c>
      <c r="I189" s="223"/>
      <c r="J189" s="222">
        <v>0</v>
      </c>
      <c r="K189" s="222">
        <v>0</v>
      </c>
      <c r="L189" s="222">
        <v>0</v>
      </c>
      <c r="M189" s="222">
        <v>0</v>
      </c>
      <c r="N189" s="222">
        <v>0</v>
      </c>
      <c r="O189" s="222">
        <v>0</v>
      </c>
      <c r="P189" s="222">
        <v>0</v>
      </c>
      <c r="Q189" s="222">
        <v>0</v>
      </c>
      <c r="R189" s="222">
        <v>0</v>
      </c>
      <c r="S189" s="222">
        <v>0</v>
      </c>
      <c r="T189" s="222">
        <v>0</v>
      </c>
      <c r="U189" s="222">
        <v>0</v>
      </c>
      <c r="V189" s="222">
        <v>0</v>
      </c>
      <c r="W189" s="222">
        <v>0</v>
      </c>
      <c r="X189" s="222">
        <v>0</v>
      </c>
      <c r="Y189" s="222">
        <v>0</v>
      </c>
      <c r="Z189" s="222">
        <v>0</v>
      </c>
      <c r="AA189" s="222">
        <v>0</v>
      </c>
      <c r="AB189" s="223"/>
      <c r="AC189" s="223"/>
      <c r="AD189" s="223"/>
      <c r="AE189" s="223"/>
      <c r="AF189" s="223"/>
      <c r="AG189" s="223" t="s">
        <v>1004</v>
      </c>
      <c r="AH189" s="223"/>
      <c r="AI189" s="223"/>
      <c r="AJ189" s="223"/>
      <c r="AK189" s="223"/>
      <c r="AL189" s="222">
        <v>0</v>
      </c>
      <c r="AM189" s="222">
        <v>0</v>
      </c>
    </row>
    <row r="190" spans="1:39" x14ac:dyDescent="0.25">
      <c r="A190" s="222">
        <v>189</v>
      </c>
      <c r="B190" s="229">
        <v>2019000000</v>
      </c>
      <c r="C190" s="223" t="s">
        <v>1150</v>
      </c>
      <c r="D190" s="223" t="s">
        <v>1002</v>
      </c>
      <c r="E190" s="223"/>
      <c r="F190" s="223" t="s">
        <v>1303</v>
      </c>
      <c r="G190" s="222">
        <v>0</v>
      </c>
      <c r="H190" s="223" t="s">
        <v>1004</v>
      </c>
      <c r="I190" s="223"/>
      <c r="J190" s="222">
        <v>0</v>
      </c>
      <c r="K190" s="222">
        <v>0</v>
      </c>
      <c r="L190" s="222">
        <v>0</v>
      </c>
      <c r="M190" s="222">
        <v>0</v>
      </c>
      <c r="N190" s="224">
        <v>94.449100000000001</v>
      </c>
      <c r="O190" s="224">
        <v>94.449100000000001</v>
      </c>
      <c r="P190" s="222">
        <v>0</v>
      </c>
      <c r="Q190" s="222">
        <v>0</v>
      </c>
      <c r="R190" s="222">
        <v>0</v>
      </c>
      <c r="S190" s="222">
        <v>0</v>
      </c>
      <c r="T190" s="222">
        <v>0</v>
      </c>
      <c r="U190" s="222">
        <v>0</v>
      </c>
      <c r="V190" s="222">
        <v>0</v>
      </c>
      <c r="W190" s="222">
        <v>0</v>
      </c>
      <c r="X190" s="222">
        <v>0</v>
      </c>
      <c r="Y190" s="222">
        <v>0</v>
      </c>
      <c r="Z190" s="222">
        <v>0</v>
      </c>
      <c r="AA190" s="222">
        <v>0</v>
      </c>
      <c r="AB190" s="223"/>
      <c r="AC190" s="223"/>
      <c r="AD190" s="223"/>
      <c r="AE190" s="223"/>
      <c r="AF190" s="223"/>
      <c r="AG190" s="223" t="s">
        <v>1004</v>
      </c>
      <c r="AH190" s="223"/>
      <c r="AI190" s="223"/>
      <c r="AJ190" s="223"/>
      <c r="AK190" s="223"/>
      <c r="AL190" s="225">
        <v>100</v>
      </c>
      <c r="AM190" s="222">
        <v>0</v>
      </c>
    </row>
    <row r="191" spans="1:39" x14ac:dyDescent="0.25">
      <c r="A191" s="222">
        <v>190</v>
      </c>
      <c r="B191" s="229">
        <v>2010021800</v>
      </c>
      <c r="C191" s="223" t="s">
        <v>651</v>
      </c>
      <c r="D191" s="223" t="s">
        <v>1002</v>
      </c>
      <c r="E191" s="223"/>
      <c r="F191" s="223" t="s">
        <v>1304</v>
      </c>
      <c r="G191" s="222">
        <v>0</v>
      </c>
      <c r="H191" s="223" t="s">
        <v>1004</v>
      </c>
      <c r="I191" s="223"/>
      <c r="J191" s="222">
        <v>0</v>
      </c>
      <c r="K191" s="222">
        <v>0</v>
      </c>
      <c r="L191" s="222">
        <v>0</v>
      </c>
      <c r="M191" s="222">
        <v>0</v>
      </c>
      <c r="N191" s="224">
        <v>94.272300000000001</v>
      </c>
      <c r="O191" s="224">
        <v>94.272300000000001</v>
      </c>
      <c r="P191" s="222">
        <v>0</v>
      </c>
      <c r="Q191" s="222">
        <v>0</v>
      </c>
      <c r="R191" s="222">
        <v>0</v>
      </c>
      <c r="S191" s="222">
        <v>0</v>
      </c>
      <c r="T191" s="222">
        <v>0</v>
      </c>
      <c r="U191" s="222">
        <v>0</v>
      </c>
      <c r="V191" s="222">
        <v>0</v>
      </c>
      <c r="W191" s="222">
        <v>0</v>
      </c>
      <c r="X191" s="222">
        <v>0</v>
      </c>
      <c r="Y191" s="222">
        <v>0</v>
      </c>
      <c r="Z191" s="222">
        <v>0</v>
      </c>
      <c r="AA191" s="222">
        <v>0</v>
      </c>
      <c r="AB191" s="223"/>
      <c r="AC191" s="223"/>
      <c r="AD191" s="223"/>
      <c r="AE191" s="223"/>
      <c r="AF191" s="223"/>
      <c r="AG191" s="223" t="s">
        <v>1004</v>
      </c>
      <c r="AH191" s="223"/>
      <c r="AI191" s="223"/>
      <c r="AJ191" s="223"/>
      <c r="AK191" s="223"/>
      <c r="AL191" s="225">
        <v>99.74</v>
      </c>
      <c r="AM191" s="222">
        <v>0</v>
      </c>
    </row>
    <row r="192" spans="1:39" x14ac:dyDescent="0.25">
      <c r="A192" s="222">
        <v>191</v>
      </c>
      <c r="B192" s="229">
        <v>2010241400</v>
      </c>
      <c r="C192" s="223" t="s">
        <v>718</v>
      </c>
      <c r="D192" s="223" t="s">
        <v>1002</v>
      </c>
      <c r="E192" s="223"/>
      <c r="F192" s="223" t="s">
        <v>1305</v>
      </c>
      <c r="G192" s="222">
        <v>0</v>
      </c>
      <c r="H192" s="223" t="s">
        <v>1004</v>
      </c>
      <c r="I192" s="223"/>
      <c r="J192" s="222">
        <v>0</v>
      </c>
      <c r="K192" s="222">
        <v>0</v>
      </c>
      <c r="L192" s="222">
        <v>0</v>
      </c>
      <c r="M192" s="222">
        <v>0</v>
      </c>
      <c r="N192" s="224">
        <v>94.449100000000001</v>
      </c>
      <c r="O192" s="224">
        <v>94.449100000000001</v>
      </c>
      <c r="P192" s="222">
        <v>0</v>
      </c>
      <c r="Q192" s="222">
        <v>0</v>
      </c>
      <c r="R192" s="222">
        <v>0</v>
      </c>
      <c r="S192" s="222">
        <v>0</v>
      </c>
      <c r="T192" s="222">
        <v>0</v>
      </c>
      <c r="U192" s="222">
        <v>0</v>
      </c>
      <c r="V192" s="222">
        <v>0</v>
      </c>
      <c r="W192" s="222">
        <v>0</v>
      </c>
      <c r="X192" s="222">
        <v>0</v>
      </c>
      <c r="Y192" s="222">
        <v>0</v>
      </c>
      <c r="Z192" s="222">
        <v>0</v>
      </c>
      <c r="AA192" s="222">
        <v>0</v>
      </c>
      <c r="AB192" s="223"/>
      <c r="AC192" s="223"/>
      <c r="AD192" s="223"/>
      <c r="AE192" s="223"/>
      <c r="AF192" s="223"/>
      <c r="AG192" s="223" t="s">
        <v>1004</v>
      </c>
      <c r="AH192" s="223"/>
      <c r="AI192" s="223"/>
      <c r="AJ192" s="223"/>
      <c r="AK192" s="223"/>
      <c r="AL192" s="225">
        <v>100</v>
      </c>
      <c r="AM192" s="222">
        <v>0</v>
      </c>
    </row>
    <row r="193" spans="1:39" x14ac:dyDescent="0.25">
      <c r="A193" s="222">
        <v>192</v>
      </c>
      <c r="B193" s="229">
        <v>2010241300</v>
      </c>
      <c r="C193" s="223" t="s">
        <v>727</v>
      </c>
      <c r="D193" s="223" t="s">
        <v>1002</v>
      </c>
      <c r="E193" s="223"/>
      <c r="F193" s="223" t="s">
        <v>1306</v>
      </c>
      <c r="G193" s="222">
        <v>0</v>
      </c>
      <c r="H193" s="223" t="s">
        <v>1004</v>
      </c>
      <c r="I193" s="223"/>
      <c r="J193" s="222">
        <v>0</v>
      </c>
      <c r="K193" s="222">
        <v>0</v>
      </c>
      <c r="L193" s="222">
        <v>0</v>
      </c>
      <c r="M193" s="222">
        <v>0</v>
      </c>
      <c r="N193" s="224">
        <v>94.449100000000001</v>
      </c>
      <c r="O193" s="224">
        <v>94.449100000000001</v>
      </c>
      <c r="P193" s="222">
        <v>0</v>
      </c>
      <c r="Q193" s="222">
        <v>0</v>
      </c>
      <c r="R193" s="222">
        <v>0</v>
      </c>
      <c r="S193" s="222">
        <v>0</v>
      </c>
      <c r="T193" s="222">
        <v>0</v>
      </c>
      <c r="U193" s="222">
        <v>0</v>
      </c>
      <c r="V193" s="222">
        <v>0</v>
      </c>
      <c r="W193" s="222">
        <v>0</v>
      </c>
      <c r="X193" s="222">
        <v>0</v>
      </c>
      <c r="Y193" s="222">
        <v>0</v>
      </c>
      <c r="Z193" s="222">
        <v>0</v>
      </c>
      <c r="AA193" s="222">
        <v>0</v>
      </c>
      <c r="AB193" s="223"/>
      <c r="AC193" s="223"/>
      <c r="AD193" s="223"/>
      <c r="AE193" s="223"/>
      <c r="AF193" s="223"/>
      <c r="AG193" s="223" t="s">
        <v>1004</v>
      </c>
      <c r="AH193" s="223"/>
      <c r="AI193" s="223"/>
      <c r="AJ193" s="223"/>
      <c r="AK193" s="223"/>
      <c r="AL193" s="225">
        <v>100</v>
      </c>
      <c r="AM193" s="222">
        <v>0</v>
      </c>
    </row>
    <row r="194" spans="1:39" x14ac:dyDescent="0.25">
      <c r="A194" s="222">
        <v>193</v>
      </c>
      <c r="B194" s="229">
        <v>2010244200</v>
      </c>
      <c r="C194" s="223" t="s">
        <v>1195</v>
      </c>
      <c r="D194" s="223" t="s">
        <v>1002</v>
      </c>
      <c r="E194" s="223"/>
      <c r="F194" s="223" t="s">
        <v>1307</v>
      </c>
      <c r="G194" s="222">
        <v>0</v>
      </c>
      <c r="H194" s="223" t="s">
        <v>1004</v>
      </c>
      <c r="I194" s="223"/>
      <c r="J194" s="222">
        <v>0</v>
      </c>
      <c r="K194" s="222">
        <v>0</v>
      </c>
      <c r="L194" s="222">
        <v>0</v>
      </c>
      <c r="M194" s="222">
        <v>0</v>
      </c>
      <c r="N194" s="224">
        <v>100</v>
      </c>
      <c r="O194" s="222">
        <v>0</v>
      </c>
      <c r="P194" s="222">
        <v>0</v>
      </c>
      <c r="Q194" s="222">
        <v>0</v>
      </c>
      <c r="R194" s="222">
        <v>0</v>
      </c>
      <c r="S194" s="222">
        <v>0</v>
      </c>
      <c r="T194" s="222">
        <v>0</v>
      </c>
      <c r="U194" s="222">
        <v>0</v>
      </c>
      <c r="V194" s="222">
        <v>0</v>
      </c>
      <c r="W194" s="222">
        <v>0</v>
      </c>
      <c r="X194" s="222">
        <v>0</v>
      </c>
      <c r="Y194" s="222">
        <v>0</v>
      </c>
      <c r="Z194" s="222">
        <v>0</v>
      </c>
      <c r="AA194" s="222">
        <v>0</v>
      </c>
      <c r="AB194" s="223"/>
      <c r="AC194" s="223"/>
      <c r="AD194" s="223"/>
      <c r="AE194" s="223"/>
      <c r="AF194" s="223"/>
      <c r="AG194" s="223" t="s">
        <v>1004</v>
      </c>
      <c r="AH194" s="223"/>
      <c r="AI194" s="223"/>
      <c r="AJ194" s="223"/>
      <c r="AK194" s="223"/>
      <c r="AL194" s="222">
        <v>0</v>
      </c>
      <c r="AM194" s="222">
        <v>0</v>
      </c>
    </row>
    <row r="195" spans="1:39" x14ac:dyDescent="0.25">
      <c r="A195" s="222">
        <v>194</v>
      </c>
      <c r="B195" s="229">
        <v>2010243200</v>
      </c>
      <c r="C195" s="223" t="s">
        <v>1194</v>
      </c>
      <c r="D195" s="223" t="s">
        <v>1002</v>
      </c>
      <c r="E195" s="223"/>
      <c r="F195" s="223" t="s">
        <v>1308</v>
      </c>
      <c r="G195" s="222">
        <v>0</v>
      </c>
      <c r="H195" s="223" t="s">
        <v>1004</v>
      </c>
      <c r="I195" s="223"/>
      <c r="J195" s="222">
        <v>0</v>
      </c>
      <c r="K195" s="222">
        <v>0</v>
      </c>
      <c r="L195" s="222">
        <v>0</v>
      </c>
      <c r="M195" s="222">
        <v>0</v>
      </c>
      <c r="N195" s="224">
        <v>100</v>
      </c>
      <c r="O195" s="222">
        <v>0</v>
      </c>
      <c r="P195" s="222">
        <v>0</v>
      </c>
      <c r="Q195" s="222">
        <v>0</v>
      </c>
      <c r="R195" s="222">
        <v>0</v>
      </c>
      <c r="S195" s="222">
        <v>0</v>
      </c>
      <c r="T195" s="222">
        <v>0</v>
      </c>
      <c r="U195" s="222">
        <v>0</v>
      </c>
      <c r="V195" s="222">
        <v>0</v>
      </c>
      <c r="W195" s="222">
        <v>0</v>
      </c>
      <c r="X195" s="222">
        <v>0</v>
      </c>
      <c r="Y195" s="222">
        <v>0</v>
      </c>
      <c r="Z195" s="222">
        <v>0</v>
      </c>
      <c r="AA195" s="222">
        <v>0</v>
      </c>
      <c r="AB195" s="223"/>
      <c r="AC195" s="223"/>
      <c r="AD195" s="223"/>
      <c r="AE195" s="223"/>
      <c r="AF195" s="223"/>
      <c r="AG195" s="223" t="s">
        <v>1004</v>
      </c>
      <c r="AH195" s="223"/>
      <c r="AI195" s="223"/>
      <c r="AJ195" s="223"/>
      <c r="AK195" s="223"/>
      <c r="AL195" s="222">
        <v>0</v>
      </c>
      <c r="AM195" s="222">
        <v>0</v>
      </c>
    </row>
    <row r="196" spans="1:39" x14ac:dyDescent="0.25">
      <c r="A196" s="222">
        <v>195</v>
      </c>
      <c r="B196" s="229">
        <v>2010630200</v>
      </c>
      <c r="C196" s="223" t="s">
        <v>1309</v>
      </c>
      <c r="D196" s="223" t="s">
        <v>1002</v>
      </c>
      <c r="E196" s="223"/>
      <c r="F196" s="223" t="s">
        <v>1310</v>
      </c>
      <c r="G196" s="222">
        <v>0</v>
      </c>
      <c r="H196" s="223" t="s">
        <v>1004</v>
      </c>
      <c r="I196" s="223"/>
      <c r="J196" s="222">
        <v>0</v>
      </c>
      <c r="K196" s="222">
        <v>0</v>
      </c>
      <c r="L196" s="222">
        <v>0</v>
      </c>
      <c r="M196" s="222">
        <v>0</v>
      </c>
      <c r="N196" s="224">
        <v>100</v>
      </c>
      <c r="O196" s="222">
        <v>0</v>
      </c>
      <c r="P196" s="222">
        <v>0</v>
      </c>
      <c r="Q196" s="222">
        <v>0</v>
      </c>
      <c r="R196" s="222">
        <v>0</v>
      </c>
      <c r="S196" s="222">
        <v>0</v>
      </c>
      <c r="T196" s="222">
        <v>0</v>
      </c>
      <c r="U196" s="222">
        <v>0</v>
      </c>
      <c r="V196" s="222">
        <v>0</v>
      </c>
      <c r="W196" s="222">
        <v>0</v>
      </c>
      <c r="X196" s="222">
        <v>0</v>
      </c>
      <c r="Y196" s="222">
        <v>0</v>
      </c>
      <c r="Z196" s="222">
        <v>0</v>
      </c>
      <c r="AA196" s="222">
        <v>0</v>
      </c>
      <c r="AB196" s="223"/>
      <c r="AC196" s="223"/>
      <c r="AD196" s="223"/>
      <c r="AE196" s="223"/>
      <c r="AF196" s="223"/>
      <c r="AG196" s="223" t="s">
        <v>1004</v>
      </c>
      <c r="AH196" s="223"/>
      <c r="AI196" s="223"/>
      <c r="AJ196" s="223"/>
      <c r="AK196" s="223"/>
      <c r="AL196" s="222">
        <v>0</v>
      </c>
      <c r="AM196" s="222">
        <v>0</v>
      </c>
    </row>
    <row r="197" spans="1:39" x14ac:dyDescent="0.25">
      <c r="A197" s="222">
        <v>196</v>
      </c>
      <c r="B197" s="229">
        <v>1150000006</v>
      </c>
      <c r="C197" s="223" t="s">
        <v>1322</v>
      </c>
      <c r="D197" s="223" t="s">
        <v>1002</v>
      </c>
      <c r="E197" s="223"/>
      <c r="F197" s="223" t="s">
        <v>1575</v>
      </c>
      <c r="G197" s="222">
        <v>0</v>
      </c>
      <c r="H197" s="223" t="s">
        <v>1004</v>
      </c>
      <c r="I197" s="223"/>
      <c r="J197" s="222">
        <v>0</v>
      </c>
      <c r="K197" s="222">
        <v>0</v>
      </c>
      <c r="L197" s="222">
        <v>0</v>
      </c>
      <c r="M197" s="222">
        <v>0</v>
      </c>
      <c r="N197" s="224">
        <v>100</v>
      </c>
      <c r="O197" s="222">
        <v>0</v>
      </c>
      <c r="P197" s="222">
        <v>0</v>
      </c>
      <c r="Q197" s="222">
        <v>0</v>
      </c>
      <c r="R197" s="222">
        <v>0</v>
      </c>
      <c r="S197" s="222">
        <v>0</v>
      </c>
      <c r="T197" s="222">
        <v>0</v>
      </c>
      <c r="U197" s="222">
        <v>0</v>
      </c>
      <c r="V197" s="222">
        <v>0</v>
      </c>
      <c r="W197" s="222">
        <v>0</v>
      </c>
      <c r="X197" s="222">
        <v>0</v>
      </c>
      <c r="Y197" s="222">
        <v>0</v>
      </c>
      <c r="Z197" s="222">
        <v>0</v>
      </c>
      <c r="AA197" s="222">
        <v>0</v>
      </c>
      <c r="AB197" s="223"/>
      <c r="AC197" s="223"/>
      <c r="AD197" s="223"/>
      <c r="AE197" s="223"/>
      <c r="AF197" s="223"/>
      <c r="AG197" s="223" t="s">
        <v>1004</v>
      </c>
      <c r="AH197" s="223"/>
      <c r="AI197" s="223"/>
      <c r="AJ197" s="223"/>
      <c r="AK197" s="223"/>
      <c r="AL197" s="222">
        <v>0</v>
      </c>
      <c r="AM197" s="222">
        <v>0</v>
      </c>
    </row>
    <row r="198" spans="1:39" x14ac:dyDescent="0.25">
      <c r="A198" s="222">
        <v>197</v>
      </c>
      <c r="B198" s="229">
        <v>1190000000</v>
      </c>
      <c r="C198" s="223" t="s">
        <v>1324</v>
      </c>
      <c r="D198" s="223" t="s">
        <v>1002</v>
      </c>
      <c r="E198" s="223"/>
      <c r="F198" s="223" t="s">
        <v>1576</v>
      </c>
      <c r="G198" s="222">
        <v>0</v>
      </c>
      <c r="H198" s="223" t="s">
        <v>1004</v>
      </c>
      <c r="I198" s="223"/>
      <c r="J198" s="222">
        <v>0</v>
      </c>
      <c r="K198" s="222">
        <v>0</v>
      </c>
      <c r="L198" s="222">
        <v>0</v>
      </c>
      <c r="M198" s="222">
        <v>0</v>
      </c>
      <c r="N198" s="224">
        <v>100</v>
      </c>
      <c r="O198" s="222">
        <v>0</v>
      </c>
      <c r="P198" s="222">
        <v>0</v>
      </c>
      <c r="Q198" s="222">
        <v>0</v>
      </c>
      <c r="R198" s="222">
        <v>0</v>
      </c>
      <c r="S198" s="222">
        <v>0</v>
      </c>
      <c r="T198" s="222">
        <v>0</v>
      </c>
      <c r="U198" s="222">
        <v>0</v>
      </c>
      <c r="V198" s="222">
        <v>0</v>
      </c>
      <c r="W198" s="222">
        <v>0</v>
      </c>
      <c r="X198" s="222">
        <v>0</v>
      </c>
      <c r="Y198" s="222">
        <v>0</v>
      </c>
      <c r="Z198" s="222">
        <v>0</v>
      </c>
      <c r="AA198" s="222">
        <v>0</v>
      </c>
      <c r="AB198" s="223"/>
      <c r="AC198" s="223"/>
      <c r="AD198" s="223"/>
      <c r="AE198" s="223"/>
      <c r="AF198" s="223"/>
      <c r="AG198" s="223" t="s">
        <v>1004</v>
      </c>
      <c r="AH198" s="223"/>
      <c r="AI198" s="223"/>
      <c r="AJ198" s="223"/>
      <c r="AK198" s="223"/>
      <c r="AL198" s="222">
        <v>0</v>
      </c>
      <c r="AM198" s="222">
        <v>0</v>
      </c>
    </row>
    <row r="199" spans="1:39" x14ac:dyDescent="0.25">
      <c r="A199" s="222">
        <v>198</v>
      </c>
      <c r="B199" s="222" t="s">
        <v>1170</v>
      </c>
      <c r="C199" s="223" t="s">
        <v>1170</v>
      </c>
      <c r="D199" s="223" t="s">
        <v>1002</v>
      </c>
      <c r="E199" s="223"/>
      <c r="F199" s="223"/>
      <c r="G199" s="222">
        <v>0</v>
      </c>
      <c r="H199" s="223" t="s">
        <v>1004</v>
      </c>
      <c r="I199" s="223"/>
      <c r="J199" s="222">
        <v>0</v>
      </c>
      <c r="K199" s="222">
        <v>0</v>
      </c>
      <c r="L199" s="222">
        <v>0</v>
      </c>
      <c r="M199" s="222">
        <v>0</v>
      </c>
      <c r="N199" s="224">
        <v>100</v>
      </c>
      <c r="O199" s="222">
        <v>0</v>
      </c>
      <c r="P199" s="222">
        <v>0</v>
      </c>
      <c r="Q199" s="222">
        <v>0</v>
      </c>
      <c r="R199" s="222">
        <v>0</v>
      </c>
      <c r="S199" s="222">
        <v>0</v>
      </c>
      <c r="T199" s="222">
        <v>0</v>
      </c>
      <c r="U199" s="222">
        <v>0</v>
      </c>
      <c r="V199" s="222">
        <v>0</v>
      </c>
      <c r="W199" s="222">
        <v>0</v>
      </c>
      <c r="X199" s="222">
        <v>0</v>
      </c>
      <c r="Y199" s="222">
        <v>0</v>
      </c>
      <c r="Z199" s="222">
        <v>0</v>
      </c>
      <c r="AA199" s="222">
        <v>0</v>
      </c>
      <c r="AB199" s="223"/>
      <c r="AC199" s="223"/>
      <c r="AD199" s="223"/>
      <c r="AE199" s="223"/>
      <c r="AF199" s="223"/>
      <c r="AG199" s="223" t="s">
        <v>1004</v>
      </c>
      <c r="AH199" s="223"/>
      <c r="AI199" s="223"/>
      <c r="AJ199" s="223"/>
      <c r="AK199" s="223"/>
      <c r="AL199" s="222">
        <v>0</v>
      </c>
      <c r="AM199" s="222">
        <v>0</v>
      </c>
    </row>
    <row r="200" spans="1:39" x14ac:dyDescent="0.25">
      <c r="A200" s="222">
        <v>199</v>
      </c>
      <c r="B200" s="229">
        <v>2010150100</v>
      </c>
      <c r="C200" s="223" t="s">
        <v>579</v>
      </c>
      <c r="D200" s="223" t="s">
        <v>1002</v>
      </c>
      <c r="E200" s="223"/>
      <c r="F200" s="223" t="s">
        <v>1311</v>
      </c>
      <c r="G200" s="222">
        <v>0</v>
      </c>
      <c r="H200" s="223" t="s">
        <v>1004</v>
      </c>
      <c r="I200" s="223"/>
      <c r="J200" s="222">
        <v>0</v>
      </c>
      <c r="K200" s="222">
        <v>0</v>
      </c>
      <c r="L200" s="222">
        <v>0</v>
      </c>
      <c r="M200" s="222">
        <v>0</v>
      </c>
      <c r="N200" s="224">
        <v>100</v>
      </c>
      <c r="O200" s="222">
        <v>0</v>
      </c>
      <c r="P200" s="222">
        <v>0</v>
      </c>
      <c r="Q200" s="222">
        <v>0</v>
      </c>
      <c r="R200" s="222">
        <v>0</v>
      </c>
      <c r="S200" s="222">
        <v>0</v>
      </c>
      <c r="T200" s="222">
        <v>0</v>
      </c>
      <c r="U200" s="222">
        <v>0</v>
      </c>
      <c r="V200" s="222">
        <v>0</v>
      </c>
      <c r="W200" s="222">
        <v>0</v>
      </c>
      <c r="X200" s="222">
        <v>0</v>
      </c>
      <c r="Y200" s="222">
        <v>0</v>
      </c>
      <c r="Z200" s="222">
        <v>0</v>
      </c>
      <c r="AA200" s="222">
        <v>0</v>
      </c>
      <c r="AB200" s="223"/>
      <c r="AC200" s="223"/>
      <c r="AD200" s="223"/>
      <c r="AE200" s="223"/>
      <c r="AF200" s="223"/>
      <c r="AG200" s="223" t="s">
        <v>1004</v>
      </c>
      <c r="AH200" s="223"/>
      <c r="AI200" s="223"/>
      <c r="AJ200" s="223"/>
      <c r="AK200" s="223"/>
      <c r="AL200" s="222">
        <v>0</v>
      </c>
      <c r="AM200" s="222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2"/>
  <sheetViews>
    <sheetView topLeftCell="A121" workbookViewId="0">
      <selection activeCell="I199" sqref="I199"/>
    </sheetView>
  </sheetViews>
  <sheetFormatPr defaultRowHeight="15" x14ac:dyDescent="0.25"/>
  <cols>
    <col min="2" max="2" width="16.42578125" customWidth="1"/>
    <col min="3" max="3" width="25.7109375" customWidth="1"/>
    <col min="5" max="5" width="38.42578125" customWidth="1"/>
    <col min="6" max="6" width="24.28515625" customWidth="1"/>
  </cols>
  <sheetData>
    <row r="1" spans="1:39" x14ac:dyDescent="0.25">
      <c r="A1" s="148" t="s">
        <v>353</v>
      </c>
      <c r="B1" s="148" t="s">
        <v>1312</v>
      </c>
      <c r="C1" s="148" t="s">
        <v>354</v>
      </c>
      <c r="D1" s="148" t="s">
        <v>967</v>
      </c>
      <c r="E1" s="148" t="s">
        <v>1300</v>
      </c>
      <c r="F1" s="148" t="s">
        <v>968</v>
      </c>
      <c r="G1" s="148" t="s">
        <v>969</v>
      </c>
      <c r="H1" s="148" t="s">
        <v>970</v>
      </c>
      <c r="I1" s="148" t="s">
        <v>971</v>
      </c>
      <c r="J1" s="148" t="s">
        <v>972</v>
      </c>
      <c r="K1" s="148" t="s">
        <v>973</v>
      </c>
      <c r="L1" s="148" t="s">
        <v>974</v>
      </c>
      <c r="M1" s="148" t="s">
        <v>975</v>
      </c>
      <c r="N1" s="148" t="s">
        <v>976</v>
      </c>
      <c r="O1" s="148" t="s">
        <v>977</v>
      </c>
      <c r="P1" s="148" t="s">
        <v>978</v>
      </c>
      <c r="Q1" s="148" t="s">
        <v>979</v>
      </c>
      <c r="R1" s="148" t="s">
        <v>980</v>
      </c>
      <c r="S1" s="148" t="s">
        <v>981</v>
      </c>
      <c r="T1" s="148" t="s">
        <v>982</v>
      </c>
      <c r="U1" s="148" t="s">
        <v>983</v>
      </c>
      <c r="V1" s="148" t="s">
        <v>984</v>
      </c>
      <c r="W1" s="148" t="s">
        <v>985</v>
      </c>
      <c r="X1" s="148" t="s">
        <v>986</v>
      </c>
      <c r="Y1" s="148" t="s">
        <v>987</v>
      </c>
      <c r="Z1" s="148" t="s">
        <v>988</v>
      </c>
      <c r="AA1" s="148" t="s">
        <v>989</v>
      </c>
      <c r="AB1" s="148" t="s">
        <v>990</v>
      </c>
      <c r="AC1" s="148" t="s">
        <v>991</v>
      </c>
      <c r="AD1" s="148" t="s">
        <v>992</v>
      </c>
      <c r="AE1" s="148" t="s">
        <v>993</v>
      </c>
      <c r="AF1" s="148" t="s">
        <v>994</v>
      </c>
      <c r="AG1" s="148" t="s">
        <v>995</v>
      </c>
      <c r="AH1" s="148" t="s">
        <v>996</v>
      </c>
      <c r="AI1" s="148" t="s">
        <v>997</v>
      </c>
      <c r="AJ1" s="148" t="s">
        <v>998</v>
      </c>
      <c r="AK1" s="148" t="s">
        <v>999</v>
      </c>
      <c r="AL1" s="148" t="s">
        <v>1000</v>
      </c>
      <c r="AM1" s="148" t="s">
        <v>1001</v>
      </c>
    </row>
    <row r="2" spans="1:39" x14ac:dyDescent="0.25">
      <c r="A2" s="149">
        <v>1</v>
      </c>
      <c r="B2" s="153">
        <v>2010230922</v>
      </c>
      <c r="C2" s="150" t="s">
        <v>382</v>
      </c>
      <c r="D2" s="150" t="s">
        <v>1002</v>
      </c>
      <c r="E2" s="150" t="e">
        <f>VLOOKUP(B2,#REF!,3,0)</f>
        <v>#REF!</v>
      </c>
      <c r="F2" s="150" t="s">
        <v>1003</v>
      </c>
      <c r="G2" s="149">
        <v>0</v>
      </c>
      <c r="H2" s="150" t="s">
        <v>1004</v>
      </c>
      <c r="I2" s="150"/>
      <c r="J2" s="149">
        <v>0</v>
      </c>
      <c r="K2" s="149">
        <v>0</v>
      </c>
      <c r="L2" s="149">
        <v>0</v>
      </c>
      <c r="M2" s="149">
        <v>0</v>
      </c>
      <c r="N2" s="151">
        <v>100</v>
      </c>
      <c r="O2" s="151">
        <v>100</v>
      </c>
      <c r="P2" s="149">
        <v>0</v>
      </c>
      <c r="Q2" s="149">
        <v>0</v>
      </c>
      <c r="R2" s="149">
        <v>0</v>
      </c>
      <c r="S2" s="149">
        <v>0</v>
      </c>
      <c r="T2" s="149">
        <v>0</v>
      </c>
      <c r="U2" s="149">
        <v>0</v>
      </c>
      <c r="V2" s="149">
        <v>0</v>
      </c>
      <c r="W2" s="149">
        <v>0</v>
      </c>
      <c r="X2" s="149">
        <v>0</v>
      </c>
      <c r="Y2" s="149">
        <v>0</v>
      </c>
      <c r="Z2" s="149">
        <v>0</v>
      </c>
      <c r="AA2" s="149">
        <v>0</v>
      </c>
      <c r="AB2" s="150"/>
      <c r="AC2" s="150"/>
      <c r="AD2" s="150"/>
      <c r="AE2" s="150"/>
      <c r="AF2" s="150"/>
      <c r="AG2" s="150" t="s">
        <v>1004</v>
      </c>
      <c r="AH2" s="150"/>
      <c r="AI2" s="150"/>
      <c r="AJ2" s="150"/>
      <c r="AK2" s="150"/>
      <c r="AL2" s="152">
        <v>100</v>
      </c>
      <c r="AM2" s="149">
        <v>0</v>
      </c>
    </row>
    <row r="3" spans="1:39" x14ac:dyDescent="0.25">
      <c r="A3" s="149">
        <v>2</v>
      </c>
      <c r="B3" s="153">
        <v>2010230948</v>
      </c>
      <c r="C3" s="150" t="s">
        <v>22</v>
      </c>
      <c r="D3" s="150" t="s">
        <v>1002</v>
      </c>
      <c r="E3" s="150" t="e">
        <f>VLOOKUP(B3,#REF!,3,0)</f>
        <v>#REF!</v>
      </c>
      <c r="F3" s="150" t="s">
        <v>1005</v>
      </c>
      <c r="G3" s="149">
        <v>0</v>
      </c>
      <c r="H3" s="150" t="s">
        <v>1004</v>
      </c>
      <c r="I3" s="150"/>
      <c r="J3" s="149">
        <v>0</v>
      </c>
      <c r="K3" s="149">
        <v>0</v>
      </c>
      <c r="L3" s="149">
        <v>0</v>
      </c>
      <c r="M3" s="149">
        <v>0</v>
      </c>
      <c r="N3" s="151">
        <v>50.0002</v>
      </c>
      <c r="O3" s="151">
        <v>50.0002</v>
      </c>
      <c r="P3" s="149">
        <v>0</v>
      </c>
      <c r="Q3" s="149">
        <v>0</v>
      </c>
      <c r="R3" s="149">
        <v>0</v>
      </c>
      <c r="S3" s="149">
        <v>0</v>
      </c>
      <c r="T3" s="149">
        <v>0</v>
      </c>
      <c r="U3" s="149">
        <v>0</v>
      </c>
      <c r="V3" s="149">
        <v>0</v>
      </c>
      <c r="W3" s="149">
        <v>0</v>
      </c>
      <c r="X3" s="149">
        <v>0</v>
      </c>
      <c r="Y3" s="149">
        <v>0</v>
      </c>
      <c r="Z3" s="149">
        <v>0</v>
      </c>
      <c r="AA3" s="149">
        <v>0</v>
      </c>
      <c r="AB3" s="150"/>
      <c r="AC3" s="150"/>
      <c r="AD3" s="150"/>
      <c r="AE3" s="150"/>
      <c r="AF3" s="150"/>
      <c r="AG3" s="150" t="s">
        <v>1004</v>
      </c>
      <c r="AH3" s="150"/>
      <c r="AI3" s="150"/>
      <c r="AJ3" s="150"/>
      <c r="AK3" s="150"/>
      <c r="AL3" s="152">
        <v>50</v>
      </c>
      <c r="AM3" s="149">
        <v>0</v>
      </c>
    </row>
    <row r="4" spans="1:39" x14ac:dyDescent="0.25">
      <c r="A4" s="149">
        <v>3</v>
      </c>
      <c r="B4" s="153">
        <v>2010820100</v>
      </c>
      <c r="C4" s="150" t="s">
        <v>782</v>
      </c>
      <c r="D4" s="150" t="s">
        <v>1002</v>
      </c>
      <c r="E4" s="150" t="e">
        <f>VLOOKUP(B4,#REF!,3,0)</f>
        <v>#REF!</v>
      </c>
      <c r="F4" s="150" t="s">
        <v>1006</v>
      </c>
      <c r="G4" s="149">
        <v>0</v>
      </c>
      <c r="H4" s="150" t="s">
        <v>1004</v>
      </c>
      <c r="I4" s="150"/>
      <c r="J4" s="149">
        <v>0</v>
      </c>
      <c r="K4" s="149">
        <v>0</v>
      </c>
      <c r="L4" s="149">
        <v>0</v>
      </c>
      <c r="M4" s="149">
        <v>0</v>
      </c>
      <c r="N4" s="151">
        <v>100</v>
      </c>
      <c r="O4" s="151">
        <v>100</v>
      </c>
      <c r="P4" s="149">
        <v>0</v>
      </c>
      <c r="Q4" s="149">
        <v>0</v>
      </c>
      <c r="R4" s="149">
        <v>0</v>
      </c>
      <c r="S4" s="149">
        <v>0</v>
      </c>
      <c r="T4" s="149">
        <v>0</v>
      </c>
      <c r="U4" s="149">
        <v>0</v>
      </c>
      <c r="V4" s="149">
        <v>0</v>
      </c>
      <c r="W4" s="149">
        <v>0</v>
      </c>
      <c r="X4" s="149">
        <v>0</v>
      </c>
      <c r="Y4" s="149">
        <v>0</v>
      </c>
      <c r="Z4" s="149">
        <v>0</v>
      </c>
      <c r="AA4" s="149">
        <v>0</v>
      </c>
      <c r="AB4" s="150"/>
      <c r="AC4" s="150"/>
      <c r="AD4" s="150"/>
      <c r="AE4" s="150"/>
      <c r="AF4" s="150"/>
      <c r="AG4" s="150" t="s">
        <v>1004</v>
      </c>
      <c r="AH4" s="150"/>
      <c r="AI4" s="150"/>
      <c r="AJ4" s="150"/>
      <c r="AK4" s="150"/>
      <c r="AL4" s="152">
        <v>100</v>
      </c>
      <c r="AM4" s="149">
        <v>0</v>
      </c>
    </row>
    <row r="5" spans="1:39" x14ac:dyDescent="0.25">
      <c r="A5" s="149">
        <v>4</v>
      </c>
      <c r="B5" s="153">
        <v>2010241200</v>
      </c>
      <c r="C5" s="150" t="s">
        <v>9</v>
      </c>
      <c r="D5" s="150" t="s">
        <v>1002</v>
      </c>
      <c r="E5" s="150" t="e">
        <f>VLOOKUP(B5,#REF!,3,0)</f>
        <v>#REF!</v>
      </c>
      <c r="F5" s="150" t="s">
        <v>1007</v>
      </c>
      <c r="G5" s="149">
        <v>0</v>
      </c>
      <c r="H5" s="150" t="s">
        <v>1004</v>
      </c>
      <c r="I5" s="150"/>
      <c r="J5" s="149">
        <v>0</v>
      </c>
      <c r="K5" s="149">
        <v>0</v>
      </c>
      <c r="L5" s="149">
        <v>0</v>
      </c>
      <c r="M5" s="149">
        <v>0</v>
      </c>
      <c r="N5" s="149">
        <v>0</v>
      </c>
      <c r="O5" s="149">
        <v>0</v>
      </c>
      <c r="P5" s="149">
        <v>0</v>
      </c>
      <c r="Q5" s="149">
        <v>0</v>
      </c>
      <c r="R5" s="149">
        <v>0</v>
      </c>
      <c r="S5" s="149">
        <v>0</v>
      </c>
      <c r="T5" s="149">
        <v>0</v>
      </c>
      <c r="U5" s="149">
        <v>0</v>
      </c>
      <c r="V5" s="149">
        <v>0</v>
      </c>
      <c r="W5" s="149">
        <v>0</v>
      </c>
      <c r="X5" s="149">
        <v>0</v>
      </c>
      <c r="Y5" s="149">
        <v>0</v>
      </c>
      <c r="Z5" s="149">
        <v>0</v>
      </c>
      <c r="AA5" s="149">
        <v>0</v>
      </c>
      <c r="AB5" s="150"/>
      <c r="AC5" s="150"/>
      <c r="AD5" s="150"/>
      <c r="AE5" s="150"/>
      <c r="AF5" s="150"/>
      <c r="AG5" s="150" t="s">
        <v>1004</v>
      </c>
      <c r="AH5" s="150"/>
      <c r="AI5" s="150"/>
      <c r="AJ5" s="150"/>
      <c r="AK5" s="150"/>
      <c r="AL5" s="149">
        <v>0</v>
      </c>
      <c r="AM5" s="149">
        <v>0</v>
      </c>
    </row>
    <row r="6" spans="1:39" x14ac:dyDescent="0.25">
      <c r="A6" s="149">
        <v>5</v>
      </c>
      <c r="B6" s="153">
        <v>2010241000</v>
      </c>
      <c r="C6" s="150" t="s">
        <v>367</v>
      </c>
      <c r="D6" s="150" t="s">
        <v>1002</v>
      </c>
      <c r="E6" s="150" t="e">
        <f>VLOOKUP(B6,#REF!,3,0)</f>
        <v>#REF!</v>
      </c>
      <c r="F6" s="150" t="s">
        <v>1008</v>
      </c>
      <c r="G6" s="149">
        <v>0</v>
      </c>
      <c r="H6" s="150" t="s">
        <v>1004</v>
      </c>
      <c r="I6" s="150"/>
      <c r="J6" s="149">
        <v>0</v>
      </c>
      <c r="K6" s="149">
        <v>0</v>
      </c>
      <c r="L6" s="149">
        <v>0</v>
      </c>
      <c r="M6" s="149">
        <v>0</v>
      </c>
      <c r="N6" s="151">
        <v>100</v>
      </c>
      <c r="O6" s="151">
        <v>100</v>
      </c>
      <c r="P6" s="149">
        <v>0</v>
      </c>
      <c r="Q6" s="149">
        <v>0</v>
      </c>
      <c r="R6" s="149">
        <v>0</v>
      </c>
      <c r="S6" s="149">
        <v>0</v>
      </c>
      <c r="T6" s="149">
        <v>0</v>
      </c>
      <c r="U6" s="149">
        <v>0</v>
      </c>
      <c r="V6" s="149">
        <v>0</v>
      </c>
      <c r="W6" s="149">
        <v>0</v>
      </c>
      <c r="X6" s="149">
        <v>0</v>
      </c>
      <c r="Y6" s="149">
        <v>0</v>
      </c>
      <c r="Z6" s="149">
        <v>0</v>
      </c>
      <c r="AA6" s="149">
        <v>0</v>
      </c>
      <c r="AB6" s="150"/>
      <c r="AC6" s="150"/>
      <c r="AD6" s="150"/>
      <c r="AE6" s="150"/>
      <c r="AF6" s="150"/>
      <c r="AG6" s="150" t="s">
        <v>1004</v>
      </c>
      <c r="AH6" s="150"/>
      <c r="AI6" s="150"/>
      <c r="AJ6" s="150"/>
      <c r="AK6" s="150"/>
      <c r="AL6" s="152">
        <v>100</v>
      </c>
      <c r="AM6" s="149">
        <v>0</v>
      </c>
    </row>
    <row r="7" spans="1:39" x14ac:dyDescent="0.25">
      <c r="A7" s="149">
        <v>6</v>
      </c>
      <c r="B7" s="153">
        <v>2010240310</v>
      </c>
      <c r="C7" s="150" t="s">
        <v>213</v>
      </c>
      <c r="D7" s="150" t="s">
        <v>1002</v>
      </c>
      <c r="E7" s="150" t="e">
        <f>VLOOKUP(B7,#REF!,3,0)</f>
        <v>#REF!</v>
      </c>
      <c r="F7" s="150" t="s">
        <v>1009</v>
      </c>
      <c r="G7" s="149">
        <v>0</v>
      </c>
      <c r="H7" s="150" t="s">
        <v>1004</v>
      </c>
      <c r="I7" s="150"/>
      <c r="J7" s="149">
        <v>0</v>
      </c>
      <c r="K7" s="149">
        <v>0</v>
      </c>
      <c r="L7" s="149">
        <v>0</v>
      </c>
      <c r="M7" s="149">
        <v>0</v>
      </c>
      <c r="N7" s="151">
        <v>100</v>
      </c>
      <c r="O7" s="151">
        <v>100</v>
      </c>
      <c r="P7" s="149">
        <v>0</v>
      </c>
      <c r="Q7" s="149">
        <v>0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  <c r="W7" s="149">
        <v>0</v>
      </c>
      <c r="X7" s="149">
        <v>0</v>
      </c>
      <c r="Y7" s="149">
        <v>0</v>
      </c>
      <c r="Z7" s="149">
        <v>0</v>
      </c>
      <c r="AA7" s="149">
        <v>0</v>
      </c>
      <c r="AB7" s="150"/>
      <c r="AC7" s="150"/>
      <c r="AD7" s="150"/>
      <c r="AE7" s="150"/>
      <c r="AF7" s="150"/>
      <c r="AG7" s="150" t="s">
        <v>1004</v>
      </c>
      <c r="AH7" s="150"/>
      <c r="AI7" s="150"/>
      <c r="AJ7" s="150"/>
      <c r="AK7" s="150"/>
      <c r="AL7" s="152">
        <v>100</v>
      </c>
      <c r="AM7" s="149">
        <v>0</v>
      </c>
    </row>
    <row r="8" spans="1:39" x14ac:dyDescent="0.25">
      <c r="A8" s="149">
        <v>7</v>
      </c>
      <c r="B8" s="153">
        <v>2010021600</v>
      </c>
      <c r="C8" s="150" t="s">
        <v>12</v>
      </c>
      <c r="D8" s="150" t="s">
        <v>1002</v>
      </c>
      <c r="E8" s="150" t="e">
        <f>VLOOKUP(B8,#REF!,3,0)</f>
        <v>#REF!</v>
      </c>
      <c r="F8" s="150" t="s">
        <v>1010</v>
      </c>
      <c r="G8" s="149">
        <v>0</v>
      </c>
      <c r="H8" s="150" t="s">
        <v>1004</v>
      </c>
      <c r="I8" s="150"/>
      <c r="J8" s="149">
        <v>0</v>
      </c>
      <c r="K8" s="149">
        <v>0</v>
      </c>
      <c r="L8" s="149">
        <v>0</v>
      </c>
      <c r="M8" s="149">
        <v>0</v>
      </c>
      <c r="N8" s="151">
        <v>98.894199999999998</v>
      </c>
      <c r="O8" s="151">
        <v>98.894199999999998</v>
      </c>
      <c r="P8" s="149">
        <v>0</v>
      </c>
      <c r="Q8" s="149">
        <v>0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  <c r="W8" s="149">
        <v>0</v>
      </c>
      <c r="X8" s="149">
        <v>0</v>
      </c>
      <c r="Y8" s="149">
        <v>0</v>
      </c>
      <c r="Z8" s="149">
        <v>0</v>
      </c>
      <c r="AA8" s="149">
        <v>0</v>
      </c>
      <c r="AB8" s="150"/>
      <c r="AC8" s="150"/>
      <c r="AD8" s="150"/>
      <c r="AE8" s="150"/>
      <c r="AF8" s="150"/>
      <c r="AG8" s="150" t="s">
        <v>1004</v>
      </c>
      <c r="AH8" s="150"/>
      <c r="AI8" s="150"/>
      <c r="AJ8" s="150"/>
      <c r="AK8" s="150"/>
      <c r="AL8" s="152">
        <v>98.89</v>
      </c>
      <c r="AM8" s="149">
        <v>0</v>
      </c>
    </row>
    <row r="9" spans="1:39" x14ac:dyDescent="0.25">
      <c r="A9" s="149">
        <v>8</v>
      </c>
      <c r="B9" s="153">
        <v>2010932000</v>
      </c>
      <c r="C9" s="150" t="s">
        <v>784</v>
      </c>
      <c r="D9" s="150" t="s">
        <v>1002</v>
      </c>
      <c r="E9" s="150" t="e">
        <f>VLOOKUP(B9,#REF!,3,0)</f>
        <v>#REF!</v>
      </c>
      <c r="F9" s="150" t="s">
        <v>1011</v>
      </c>
      <c r="G9" s="149">
        <v>0</v>
      </c>
      <c r="H9" s="150" t="s">
        <v>1004</v>
      </c>
      <c r="I9" s="150"/>
      <c r="J9" s="149">
        <v>0</v>
      </c>
      <c r="K9" s="149">
        <v>0</v>
      </c>
      <c r="L9" s="149">
        <v>0</v>
      </c>
      <c r="M9" s="149">
        <v>0</v>
      </c>
      <c r="N9" s="151">
        <v>59.736699999999999</v>
      </c>
      <c r="O9" s="151">
        <v>59.736699999999999</v>
      </c>
      <c r="P9" s="149">
        <v>0</v>
      </c>
      <c r="Q9" s="149">
        <v>0</v>
      </c>
      <c r="R9" s="149">
        <v>0</v>
      </c>
      <c r="S9" s="149">
        <v>0</v>
      </c>
      <c r="T9" s="149">
        <v>0</v>
      </c>
      <c r="U9" s="149">
        <v>0</v>
      </c>
      <c r="V9" s="149">
        <v>0</v>
      </c>
      <c r="W9" s="149">
        <v>0</v>
      </c>
      <c r="X9" s="149">
        <v>0</v>
      </c>
      <c r="Y9" s="149">
        <v>0</v>
      </c>
      <c r="Z9" s="149">
        <v>0</v>
      </c>
      <c r="AA9" s="149">
        <v>0</v>
      </c>
      <c r="AB9" s="150"/>
      <c r="AC9" s="150"/>
      <c r="AD9" s="150"/>
      <c r="AE9" s="150"/>
      <c r="AF9" s="150"/>
      <c r="AG9" s="150" t="s">
        <v>1004</v>
      </c>
      <c r="AH9" s="150"/>
      <c r="AI9" s="150"/>
      <c r="AJ9" s="150"/>
      <c r="AK9" s="150"/>
      <c r="AL9" s="152">
        <v>100</v>
      </c>
      <c r="AM9" s="149">
        <v>0</v>
      </c>
    </row>
    <row r="10" spans="1:39" x14ac:dyDescent="0.25">
      <c r="A10" s="149">
        <v>9</v>
      </c>
      <c r="B10" s="153">
        <v>2010931000</v>
      </c>
      <c r="C10" s="150" t="s">
        <v>364</v>
      </c>
      <c r="D10" s="150" t="s">
        <v>1002</v>
      </c>
      <c r="E10" s="150" t="e">
        <f>VLOOKUP(B10,#REF!,3,0)</f>
        <v>#REF!</v>
      </c>
      <c r="F10" s="150" t="s">
        <v>1012</v>
      </c>
      <c r="G10" s="149">
        <v>0</v>
      </c>
      <c r="H10" s="150" t="s">
        <v>1004</v>
      </c>
      <c r="I10" s="150"/>
      <c r="J10" s="149">
        <v>0</v>
      </c>
      <c r="K10" s="149">
        <v>0</v>
      </c>
      <c r="L10" s="149">
        <v>0</v>
      </c>
      <c r="M10" s="149">
        <v>0</v>
      </c>
      <c r="N10" s="151">
        <v>59.736699999999999</v>
      </c>
      <c r="O10" s="151">
        <v>59.736699999999999</v>
      </c>
      <c r="P10" s="149">
        <v>0</v>
      </c>
      <c r="Q10" s="149">
        <v>0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  <c r="W10" s="149">
        <v>0</v>
      </c>
      <c r="X10" s="149">
        <v>0</v>
      </c>
      <c r="Y10" s="149">
        <v>0</v>
      </c>
      <c r="Z10" s="149">
        <v>0</v>
      </c>
      <c r="AA10" s="149">
        <v>0</v>
      </c>
      <c r="AB10" s="150"/>
      <c r="AC10" s="150"/>
      <c r="AD10" s="150"/>
      <c r="AE10" s="150"/>
      <c r="AF10" s="150"/>
      <c r="AG10" s="150" t="s">
        <v>1004</v>
      </c>
      <c r="AH10" s="150"/>
      <c r="AI10" s="150"/>
      <c r="AJ10" s="150"/>
      <c r="AK10" s="150"/>
      <c r="AL10" s="152">
        <v>100</v>
      </c>
      <c r="AM10" s="149">
        <v>0</v>
      </c>
    </row>
    <row r="11" spans="1:39" x14ac:dyDescent="0.25">
      <c r="A11" s="149">
        <v>10</v>
      </c>
      <c r="B11" s="153">
        <v>2010930000</v>
      </c>
      <c r="C11" s="150" t="s">
        <v>479</v>
      </c>
      <c r="D11" s="150" t="s">
        <v>1002</v>
      </c>
      <c r="E11" s="150" t="e">
        <f>VLOOKUP(B11,#REF!,3,0)</f>
        <v>#REF!</v>
      </c>
      <c r="F11" s="150" t="s">
        <v>1013</v>
      </c>
      <c r="G11" s="149">
        <v>0</v>
      </c>
      <c r="H11" s="150" t="s">
        <v>1004</v>
      </c>
      <c r="I11" s="150"/>
      <c r="J11" s="149">
        <v>0</v>
      </c>
      <c r="K11" s="149">
        <v>0</v>
      </c>
      <c r="L11" s="149">
        <v>0</v>
      </c>
      <c r="M11" s="149">
        <v>0</v>
      </c>
      <c r="N11" s="151">
        <v>59.736699999999999</v>
      </c>
      <c r="O11" s="151">
        <v>59.736699999999999</v>
      </c>
      <c r="P11" s="149">
        <v>0</v>
      </c>
      <c r="Q11" s="149">
        <v>0</v>
      </c>
      <c r="R11" s="149">
        <v>0</v>
      </c>
      <c r="S11" s="149">
        <v>0</v>
      </c>
      <c r="T11" s="149">
        <v>0</v>
      </c>
      <c r="U11" s="149">
        <v>0</v>
      </c>
      <c r="V11" s="149">
        <v>0</v>
      </c>
      <c r="W11" s="149">
        <v>0</v>
      </c>
      <c r="X11" s="149">
        <v>0</v>
      </c>
      <c r="Y11" s="149">
        <v>0</v>
      </c>
      <c r="Z11" s="149">
        <v>0</v>
      </c>
      <c r="AA11" s="149">
        <v>0</v>
      </c>
      <c r="AB11" s="150"/>
      <c r="AC11" s="150"/>
      <c r="AD11" s="150"/>
      <c r="AE11" s="150"/>
      <c r="AF11" s="150"/>
      <c r="AG11" s="150" t="s">
        <v>1004</v>
      </c>
      <c r="AH11" s="150"/>
      <c r="AI11" s="150"/>
      <c r="AJ11" s="150"/>
      <c r="AK11" s="150"/>
      <c r="AL11" s="152">
        <v>59.74</v>
      </c>
      <c r="AM11" s="149">
        <v>0</v>
      </c>
    </row>
    <row r="12" spans="1:39" x14ac:dyDescent="0.25">
      <c r="A12" s="149">
        <v>11</v>
      </c>
      <c r="B12" s="153">
        <v>2010940000</v>
      </c>
      <c r="C12" s="150" t="s">
        <v>18</v>
      </c>
      <c r="D12" s="150" t="s">
        <v>1002</v>
      </c>
      <c r="E12" s="150" t="e">
        <f>VLOOKUP(B12,#REF!,3,0)</f>
        <v>#REF!</v>
      </c>
      <c r="F12" s="150" t="s">
        <v>1014</v>
      </c>
      <c r="G12" s="149">
        <v>0</v>
      </c>
      <c r="H12" s="150" t="s">
        <v>1004</v>
      </c>
      <c r="I12" s="150"/>
      <c r="J12" s="149">
        <v>0</v>
      </c>
      <c r="K12" s="149">
        <v>0</v>
      </c>
      <c r="L12" s="149">
        <v>0</v>
      </c>
      <c r="M12" s="149">
        <v>0</v>
      </c>
      <c r="N12" s="151">
        <v>100</v>
      </c>
      <c r="O12" s="151">
        <v>100</v>
      </c>
      <c r="P12" s="149">
        <v>0</v>
      </c>
      <c r="Q12" s="149">
        <v>0</v>
      </c>
      <c r="R12" s="149">
        <v>0</v>
      </c>
      <c r="S12" s="149">
        <v>0</v>
      </c>
      <c r="T12" s="149">
        <v>0</v>
      </c>
      <c r="U12" s="149">
        <v>0</v>
      </c>
      <c r="V12" s="149">
        <v>0</v>
      </c>
      <c r="W12" s="149">
        <v>0</v>
      </c>
      <c r="X12" s="149">
        <v>0</v>
      </c>
      <c r="Y12" s="149">
        <v>0</v>
      </c>
      <c r="Z12" s="149">
        <v>0</v>
      </c>
      <c r="AA12" s="149">
        <v>0</v>
      </c>
      <c r="AB12" s="150"/>
      <c r="AC12" s="150"/>
      <c r="AD12" s="150"/>
      <c r="AE12" s="150"/>
      <c r="AF12" s="150"/>
      <c r="AG12" s="150" t="s">
        <v>1004</v>
      </c>
      <c r="AH12" s="150"/>
      <c r="AI12" s="150"/>
      <c r="AJ12" s="150"/>
      <c r="AK12" s="150"/>
      <c r="AL12" s="152">
        <v>100</v>
      </c>
      <c r="AM12" s="149">
        <v>0</v>
      </c>
    </row>
    <row r="13" spans="1:39" x14ac:dyDescent="0.25">
      <c r="A13" s="149">
        <v>12</v>
      </c>
      <c r="B13" s="153">
        <v>2010242500</v>
      </c>
      <c r="C13" s="150" t="s">
        <v>739</v>
      </c>
      <c r="D13" s="150" t="s">
        <v>1002</v>
      </c>
      <c r="E13" s="150" t="e">
        <f>VLOOKUP(B13,#REF!,3,0)</f>
        <v>#REF!</v>
      </c>
      <c r="F13" s="150" t="s">
        <v>1015</v>
      </c>
      <c r="G13" s="149">
        <v>0</v>
      </c>
      <c r="H13" s="150" t="s">
        <v>1004</v>
      </c>
      <c r="I13" s="150"/>
      <c r="J13" s="149">
        <v>0</v>
      </c>
      <c r="K13" s="149">
        <v>0</v>
      </c>
      <c r="L13" s="149">
        <v>0</v>
      </c>
      <c r="M13" s="149">
        <v>0</v>
      </c>
      <c r="N13" s="151">
        <v>100</v>
      </c>
      <c r="O13" s="151">
        <v>100</v>
      </c>
      <c r="P13" s="149">
        <v>0</v>
      </c>
      <c r="Q13" s="149">
        <v>0</v>
      </c>
      <c r="R13" s="149">
        <v>0</v>
      </c>
      <c r="S13" s="149">
        <v>0</v>
      </c>
      <c r="T13" s="149">
        <v>0</v>
      </c>
      <c r="U13" s="149">
        <v>0</v>
      </c>
      <c r="V13" s="149">
        <v>0</v>
      </c>
      <c r="W13" s="149">
        <v>0</v>
      </c>
      <c r="X13" s="149">
        <v>0</v>
      </c>
      <c r="Y13" s="149">
        <v>0</v>
      </c>
      <c r="Z13" s="149">
        <v>0</v>
      </c>
      <c r="AA13" s="149">
        <v>0</v>
      </c>
      <c r="AB13" s="150"/>
      <c r="AC13" s="150"/>
      <c r="AD13" s="150"/>
      <c r="AE13" s="150"/>
      <c r="AF13" s="150"/>
      <c r="AG13" s="150" t="s">
        <v>1004</v>
      </c>
      <c r="AH13" s="150"/>
      <c r="AI13" s="150"/>
      <c r="AJ13" s="150"/>
      <c r="AK13" s="150"/>
      <c r="AL13" s="152">
        <v>100</v>
      </c>
      <c r="AM13" s="149">
        <v>0</v>
      </c>
    </row>
    <row r="14" spans="1:39" x14ac:dyDescent="0.25">
      <c r="A14" s="149">
        <v>13</v>
      </c>
      <c r="B14" s="153">
        <v>2010242400</v>
      </c>
      <c r="C14" s="150" t="s">
        <v>465</v>
      </c>
      <c r="D14" s="150" t="s">
        <v>1002</v>
      </c>
      <c r="E14" s="150" t="e">
        <f>VLOOKUP(B14,#REF!,3,0)</f>
        <v>#REF!</v>
      </c>
      <c r="F14" s="150" t="s">
        <v>1016</v>
      </c>
      <c r="G14" s="149">
        <v>0</v>
      </c>
      <c r="H14" s="150" t="s">
        <v>1004</v>
      </c>
      <c r="I14" s="150"/>
      <c r="J14" s="149">
        <v>0</v>
      </c>
      <c r="K14" s="149">
        <v>0</v>
      </c>
      <c r="L14" s="149">
        <v>0</v>
      </c>
      <c r="M14" s="149">
        <v>0</v>
      </c>
      <c r="N14" s="151">
        <v>100</v>
      </c>
      <c r="O14" s="151">
        <v>100</v>
      </c>
      <c r="P14" s="149">
        <v>0</v>
      </c>
      <c r="Q14" s="149">
        <v>0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49">
        <v>0</v>
      </c>
      <c r="AA14" s="149">
        <v>0</v>
      </c>
      <c r="AB14" s="150"/>
      <c r="AC14" s="150"/>
      <c r="AD14" s="150"/>
      <c r="AE14" s="150"/>
      <c r="AF14" s="150"/>
      <c r="AG14" s="150" t="s">
        <v>1004</v>
      </c>
      <c r="AH14" s="150"/>
      <c r="AI14" s="150"/>
      <c r="AJ14" s="150"/>
      <c r="AK14" s="150"/>
      <c r="AL14" s="152">
        <v>100</v>
      </c>
      <c r="AM14" s="149">
        <v>0</v>
      </c>
    </row>
    <row r="15" spans="1:39" x14ac:dyDescent="0.25">
      <c r="A15" s="149">
        <v>14</v>
      </c>
      <c r="B15" s="153">
        <v>2010230952</v>
      </c>
      <c r="C15" s="150" t="s">
        <v>16</v>
      </c>
      <c r="D15" s="150" t="s">
        <v>1002</v>
      </c>
      <c r="E15" s="150" t="e">
        <f>VLOOKUP(B15,#REF!,3,0)</f>
        <v>#REF!</v>
      </c>
      <c r="F15" s="150" t="s">
        <v>1017</v>
      </c>
      <c r="G15" s="149">
        <v>0</v>
      </c>
      <c r="H15" s="150" t="s">
        <v>1004</v>
      </c>
      <c r="I15" s="150"/>
      <c r="J15" s="149">
        <v>0</v>
      </c>
      <c r="K15" s="149">
        <v>0</v>
      </c>
      <c r="L15" s="149">
        <v>0</v>
      </c>
      <c r="M15" s="149">
        <v>0</v>
      </c>
      <c r="N15" s="151">
        <v>50.0002</v>
      </c>
      <c r="O15" s="151">
        <v>50.0002</v>
      </c>
      <c r="P15" s="149">
        <v>0</v>
      </c>
      <c r="Q15" s="149">
        <v>0</v>
      </c>
      <c r="R15" s="149">
        <v>0</v>
      </c>
      <c r="S15" s="149">
        <v>0</v>
      </c>
      <c r="T15" s="149">
        <v>0</v>
      </c>
      <c r="U15" s="149">
        <v>0</v>
      </c>
      <c r="V15" s="149">
        <v>0</v>
      </c>
      <c r="W15" s="149">
        <v>0</v>
      </c>
      <c r="X15" s="149">
        <v>0</v>
      </c>
      <c r="Y15" s="149">
        <v>0</v>
      </c>
      <c r="Z15" s="149">
        <v>0</v>
      </c>
      <c r="AA15" s="149">
        <v>0</v>
      </c>
      <c r="AB15" s="150"/>
      <c r="AC15" s="150"/>
      <c r="AD15" s="150"/>
      <c r="AE15" s="150"/>
      <c r="AF15" s="150"/>
      <c r="AG15" s="150" t="s">
        <v>1004</v>
      </c>
      <c r="AH15" s="150"/>
      <c r="AI15" s="150"/>
      <c r="AJ15" s="150"/>
      <c r="AK15" s="150"/>
      <c r="AL15" s="152">
        <v>100</v>
      </c>
      <c r="AM15" s="149">
        <v>0</v>
      </c>
    </row>
    <row r="16" spans="1:39" x14ac:dyDescent="0.25">
      <c r="A16" s="149">
        <v>15</v>
      </c>
      <c r="B16" s="153">
        <v>2010021500</v>
      </c>
      <c r="C16" s="150" t="s">
        <v>14</v>
      </c>
      <c r="D16" s="150" t="s">
        <v>1002</v>
      </c>
      <c r="E16" s="150" t="e">
        <f>VLOOKUP(B16,#REF!,3,0)</f>
        <v>#REF!</v>
      </c>
      <c r="F16" s="150" t="s">
        <v>1018</v>
      </c>
      <c r="G16" s="149">
        <v>0</v>
      </c>
      <c r="H16" s="150" t="s">
        <v>1004</v>
      </c>
      <c r="I16" s="150"/>
      <c r="J16" s="149">
        <v>0</v>
      </c>
      <c r="K16" s="149">
        <v>0</v>
      </c>
      <c r="L16" s="149">
        <v>0</v>
      </c>
      <c r="M16" s="149">
        <v>0</v>
      </c>
      <c r="N16" s="151">
        <v>99.732299999999995</v>
      </c>
      <c r="O16" s="151">
        <v>99.732299999999995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  <c r="W16" s="149">
        <v>0</v>
      </c>
      <c r="X16" s="149">
        <v>0</v>
      </c>
      <c r="Y16" s="149">
        <v>0</v>
      </c>
      <c r="Z16" s="149">
        <v>0</v>
      </c>
      <c r="AA16" s="149">
        <v>0</v>
      </c>
      <c r="AB16" s="150"/>
      <c r="AC16" s="150"/>
      <c r="AD16" s="150"/>
      <c r="AE16" s="150"/>
      <c r="AF16" s="150"/>
      <c r="AG16" s="150" t="s">
        <v>1004</v>
      </c>
      <c r="AH16" s="150"/>
      <c r="AI16" s="150"/>
      <c r="AJ16" s="150"/>
      <c r="AK16" s="150"/>
      <c r="AL16" s="152">
        <v>100</v>
      </c>
      <c r="AM16" s="149">
        <v>0</v>
      </c>
    </row>
    <row r="17" spans="1:39" x14ac:dyDescent="0.25">
      <c r="A17" s="149">
        <v>16</v>
      </c>
      <c r="B17" s="153">
        <v>2010021200</v>
      </c>
      <c r="C17" s="150" t="s">
        <v>8</v>
      </c>
      <c r="D17" s="150" t="s">
        <v>1002</v>
      </c>
      <c r="E17" s="150" t="e">
        <f>VLOOKUP(B17,#REF!,3,0)</f>
        <v>#REF!</v>
      </c>
      <c r="F17" s="150" t="s">
        <v>1019</v>
      </c>
      <c r="G17" s="149">
        <v>0</v>
      </c>
      <c r="H17" s="150" t="s">
        <v>1004</v>
      </c>
      <c r="I17" s="150"/>
      <c r="J17" s="149">
        <v>0</v>
      </c>
      <c r="K17" s="149">
        <v>0</v>
      </c>
      <c r="L17" s="149">
        <v>0</v>
      </c>
      <c r="M17" s="149">
        <v>0</v>
      </c>
      <c r="N17" s="151">
        <v>99.732299999999995</v>
      </c>
      <c r="O17" s="151">
        <v>99.732299999999995</v>
      </c>
      <c r="P17" s="149">
        <v>0</v>
      </c>
      <c r="Q17" s="149">
        <v>0</v>
      </c>
      <c r="R17" s="149">
        <v>0</v>
      </c>
      <c r="S17" s="149">
        <v>0</v>
      </c>
      <c r="T17" s="149">
        <v>0</v>
      </c>
      <c r="U17" s="149">
        <v>0</v>
      </c>
      <c r="V17" s="149">
        <v>0</v>
      </c>
      <c r="W17" s="149">
        <v>0</v>
      </c>
      <c r="X17" s="149">
        <v>0</v>
      </c>
      <c r="Y17" s="149">
        <v>0</v>
      </c>
      <c r="Z17" s="149">
        <v>0</v>
      </c>
      <c r="AA17" s="149">
        <v>0</v>
      </c>
      <c r="AB17" s="150"/>
      <c r="AC17" s="150"/>
      <c r="AD17" s="150"/>
      <c r="AE17" s="150"/>
      <c r="AF17" s="150"/>
      <c r="AG17" s="150" t="s">
        <v>1004</v>
      </c>
      <c r="AH17" s="150"/>
      <c r="AI17" s="150"/>
      <c r="AJ17" s="150"/>
      <c r="AK17" s="150"/>
      <c r="AL17" s="152">
        <v>100</v>
      </c>
      <c r="AM17" s="149">
        <v>0</v>
      </c>
    </row>
    <row r="18" spans="1:39" x14ac:dyDescent="0.25">
      <c r="A18" s="149">
        <v>17</v>
      </c>
      <c r="B18" s="153">
        <v>2010021506</v>
      </c>
      <c r="C18" s="150" t="s">
        <v>949</v>
      </c>
      <c r="D18" s="150" t="s">
        <v>1002</v>
      </c>
      <c r="E18" s="150" t="e">
        <f>VLOOKUP(B18,#REF!,3,0)</f>
        <v>#REF!</v>
      </c>
      <c r="F18" s="150" t="s">
        <v>1020</v>
      </c>
      <c r="G18" s="149">
        <v>0</v>
      </c>
      <c r="H18" s="150" t="s">
        <v>1004</v>
      </c>
      <c r="I18" s="150"/>
      <c r="J18" s="149">
        <v>0</v>
      </c>
      <c r="K18" s="149">
        <v>0</v>
      </c>
      <c r="L18" s="149">
        <v>0</v>
      </c>
      <c r="M18" s="149">
        <v>0</v>
      </c>
      <c r="N18" s="151">
        <v>99.732299999999995</v>
      </c>
      <c r="O18" s="151">
        <v>99.732299999999995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  <c r="W18" s="149">
        <v>0</v>
      </c>
      <c r="X18" s="149">
        <v>0</v>
      </c>
      <c r="Y18" s="149">
        <v>0</v>
      </c>
      <c r="Z18" s="149">
        <v>0</v>
      </c>
      <c r="AA18" s="149">
        <v>0</v>
      </c>
      <c r="AB18" s="150"/>
      <c r="AC18" s="150"/>
      <c r="AD18" s="150"/>
      <c r="AE18" s="150"/>
      <c r="AF18" s="150"/>
      <c r="AG18" s="150" t="s">
        <v>1004</v>
      </c>
      <c r="AH18" s="150"/>
      <c r="AI18" s="150"/>
      <c r="AJ18" s="150"/>
      <c r="AK18" s="150"/>
      <c r="AL18" s="152">
        <v>100</v>
      </c>
      <c r="AM18" s="149">
        <v>0</v>
      </c>
    </row>
    <row r="19" spans="1:39" x14ac:dyDescent="0.25">
      <c r="A19" s="149">
        <v>18</v>
      </c>
      <c r="B19" s="153">
        <v>2010450108</v>
      </c>
      <c r="C19" s="150" t="s">
        <v>245</v>
      </c>
      <c r="D19" s="150" t="s">
        <v>1002</v>
      </c>
      <c r="E19" s="150" t="e">
        <f>VLOOKUP(B19,#REF!,3,0)</f>
        <v>#REF!</v>
      </c>
      <c r="F19" s="150" t="s">
        <v>1021</v>
      </c>
      <c r="G19" s="149">
        <v>0</v>
      </c>
      <c r="H19" s="150" t="s">
        <v>1004</v>
      </c>
      <c r="I19" s="150"/>
      <c r="J19" s="149">
        <v>0</v>
      </c>
      <c r="K19" s="149">
        <v>0</v>
      </c>
      <c r="L19" s="149">
        <v>0</v>
      </c>
      <c r="M19" s="149">
        <v>0</v>
      </c>
      <c r="N19" s="151">
        <v>64.002799999999993</v>
      </c>
      <c r="O19" s="151">
        <v>64.002799999999993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  <c r="W19" s="149">
        <v>0</v>
      </c>
      <c r="X19" s="149">
        <v>0</v>
      </c>
      <c r="Y19" s="149">
        <v>0</v>
      </c>
      <c r="Z19" s="149">
        <v>0</v>
      </c>
      <c r="AA19" s="149">
        <v>0</v>
      </c>
      <c r="AB19" s="150"/>
      <c r="AC19" s="150"/>
      <c r="AD19" s="150"/>
      <c r="AE19" s="150"/>
      <c r="AF19" s="150"/>
      <c r="AG19" s="150" t="s">
        <v>1004</v>
      </c>
      <c r="AH19" s="150"/>
      <c r="AI19" s="150"/>
      <c r="AJ19" s="150"/>
      <c r="AK19" s="150"/>
      <c r="AL19" s="152">
        <v>96.91</v>
      </c>
      <c r="AM19" s="149">
        <v>0</v>
      </c>
    </row>
    <row r="20" spans="1:39" x14ac:dyDescent="0.25">
      <c r="A20" s="149">
        <v>19</v>
      </c>
      <c r="B20" s="153">
        <v>2010242201</v>
      </c>
      <c r="C20" s="150" t="s">
        <v>24</v>
      </c>
      <c r="D20" s="150" t="s">
        <v>1002</v>
      </c>
      <c r="E20" s="150" t="e">
        <f>VLOOKUP(B20,#REF!,3,0)</f>
        <v>#REF!</v>
      </c>
      <c r="F20" s="150" t="s">
        <v>1022</v>
      </c>
      <c r="G20" s="149">
        <v>0</v>
      </c>
      <c r="H20" s="150" t="s">
        <v>1004</v>
      </c>
      <c r="I20" s="150"/>
      <c r="J20" s="149">
        <v>0</v>
      </c>
      <c r="K20" s="149">
        <v>0</v>
      </c>
      <c r="L20" s="149">
        <v>0</v>
      </c>
      <c r="M20" s="149">
        <v>0</v>
      </c>
      <c r="N20" s="151">
        <v>59.176000000000002</v>
      </c>
      <c r="O20" s="151">
        <v>59.176000000000002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  <c r="W20" s="149">
        <v>0</v>
      </c>
      <c r="X20" s="149">
        <v>0</v>
      </c>
      <c r="Y20" s="149">
        <v>0</v>
      </c>
      <c r="Z20" s="149">
        <v>0</v>
      </c>
      <c r="AA20" s="149">
        <v>0</v>
      </c>
      <c r="AB20" s="150"/>
      <c r="AC20" s="150"/>
      <c r="AD20" s="150"/>
      <c r="AE20" s="150"/>
      <c r="AF20" s="150"/>
      <c r="AG20" s="150" t="s">
        <v>1004</v>
      </c>
      <c r="AH20" s="150"/>
      <c r="AI20" s="150"/>
      <c r="AJ20" s="150"/>
      <c r="AK20" s="150"/>
      <c r="AL20" s="152">
        <v>100</v>
      </c>
      <c r="AM20" s="149">
        <v>0</v>
      </c>
    </row>
    <row r="21" spans="1:39" x14ac:dyDescent="0.25">
      <c r="A21" s="149">
        <v>20</v>
      </c>
      <c r="B21" s="153">
        <v>2010240800</v>
      </c>
      <c r="C21" s="150" t="s">
        <v>26</v>
      </c>
      <c r="D21" s="150" t="s">
        <v>1002</v>
      </c>
      <c r="E21" s="150" t="e">
        <f>VLOOKUP(B21,#REF!,3,0)</f>
        <v>#REF!</v>
      </c>
      <c r="F21" s="150" t="s">
        <v>1023</v>
      </c>
      <c r="G21" s="149">
        <v>0</v>
      </c>
      <c r="H21" s="150" t="s">
        <v>1004</v>
      </c>
      <c r="I21" s="150"/>
      <c r="J21" s="149">
        <v>0</v>
      </c>
      <c r="K21" s="149">
        <v>0</v>
      </c>
      <c r="L21" s="149">
        <v>0</v>
      </c>
      <c r="M21" s="149">
        <v>0</v>
      </c>
      <c r="N21" s="151">
        <v>59.176000000000002</v>
      </c>
      <c r="O21" s="151">
        <v>59.176000000000002</v>
      </c>
      <c r="P21" s="149">
        <v>0</v>
      </c>
      <c r="Q21" s="149">
        <v>0</v>
      </c>
      <c r="R21" s="149">
        <v>0</v>
      </c>
      <c r="S21" s="149">
        <v>0</v>
      </c>
      <c r="T21" s="149">
        <v>0</v>
      </c>
      <c r="U21" s="149">
        <v>0</v>
      </c>
      <c r="V21" s="149">
        <v>0</v>
      </c>
      <c r="W21" s="149">
        <v>0</v>
      </c>
      <c r="X21" s="149">
        <v>0</v>
      </c>
      <c r="Y21" s="149">
        <v>0</v>
      </c>
      <c r="Z21" s="149">
        <v>0</v>
      </c>
      <c r="AA21" s="149">
        <v>0</v>
      </c>
      <c r="AB21" s="150"/>
      <c r="AC21" s="150"/>
      <c r="AD21" s="150"/>
      <c r="AE21" s="150"/>
      <c r="AF21" s="150"/>
      <c r="AG21" s="150" t="s">
        <v>1004</v>
      </c>
      <c r="AH21" s="150"/>
      <c r="AI21" s="150"/>
      <c r="AJ21" s="150"/>
      <c r="AK21" s="150"/>
      <c r="AL21" s="152">
        <v>99.99</v>
      </c>
      <c r="AM21" s="149">
        <v>0</v>
      </c>
    </row>
    <row r="22" spans="1:39" x14ac:dyDescent="0.25">
      <c r="A22" s="149">
        <v>21</v>
      </c>
      <c r="B22" s="153">
        <v>2010020000</v>
      </c>
      <c r="C22" s="150" t="s">
        <v>28</v>
      </c>
      <c r="D22" s="150" t="s">
        <v>1002</v>
      </c>
      <c r="E22" s="150" t="e">
        <f>VLOOKUP(B22,#REF!,3,0)</f>
        <v>#REF!</v>
      </c>
      <c r="F22" s="150" t="s">
        <v>1024</v>
      </c>
      <c r="G22" s="149">
        <v>0</v>
      </c>
      <c r="H22" s="150" t="s">
        <v>1004</v>
      </c>
      <c r="I22" s="150"/>
      <c r="J22" s="149">
        <v>0</v>
      </c>
      <c r="K22" s="149">
        <v>0</v>
      </c>
      <c r="L22" s="149">
        <v>0</v>
      </c>
      <c r="M22" s="151">
        <v>98.706999999999994</v>
      </c>
      <c r="N22" s="151">
        <v>98.758799999999994</v>
      </c>
      <c r="O22" s="151">
        <v>5.1799999999999999E-2</v>
      </c>
      <c r="P22" s="149">
        <v>0</v>
      </c>
      <c r="Q22" s="149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149">
        <v>0</v>
      </c>
      <c r="AA22" s="149">
        <v>0</v>
      </c>
      <c r="AB22" s="150"/>
      <c r="AC22" s="150"/>
      <c r="AD22" s="150"/>
      <c r="AE22" s="150"/>
      <c r="AF22" s="150" t="s">
        <v>1002</v>
      </c>
      <c r="AG22" s="150" t="s">
        <v>1004</v>
      </c>
      <c r="AH22" s="150"/>
      <c r="AI22" s="150"/>
      <c r="AJ22" s="150"/>
      <c r="AK22" s="150"/>
      <c r="AL22" s="152">
        <v>98.76</v>
      </c>
      <c r="AM22" s="149">
        <v>0</v>
      </c>
    </row>
    <row r="23" spans="1:39" x14ac:dyDescent="0.25">
      <c r="A23" s="149">
        <v>22</v>
      </c>
      <c r="B23" s="153">
        <v>2010020602</v>
      </c>
      <c r="C23" s="150" t="s">
        <v>71</v>
      </c>
      <c r="D23" s="150" t="s">
        <v>1002</v>
      </c>
      <c r="E23" s="150" t="e">
        <f>VLOOKUP(B23,#REF!,3,0)</f>
        <v>#REF!</v>
      </c>
      <c r="F23" s="150" t="s">
        <v>1025</v>
      </c>
      <c r="G23" s="149">
        <v>0</v>
      </c>
      <c r="H23" s="150" t="s">
        <v>1004</v>
      </c>
      <c r="I23" s="150"/>
      <c r="J23" s="149">
        <v>0</v>
      </c>
      <c r="K23" s="149">
        <v>0</v>
      </c>
      <c r="L23" s="149">
        <v>0</v>
      </c>
      <c r="M23" s="151">
        <v>100</v>
      </c>
      <c r="N23" s="151">
        <v>97.4739</v>
      </c>
      <c r="O23" s="151">
        <v>-2.5261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50"/>
      <c r="AC23" s="150"/>
      <c r="AD23" s="150"/>
      <c r="AE23" s="150"/>
      <c r="AF23" s="150" t="s">
        <v>1002</v>
      </c>
      <c r="AG23" s="150" t="s">
        <v>1004</v>
      </c>
      <c r="AH23" s="150"/>
      <c r="AI23" s="150"/>
      <c r="AJ23" s="150"/>
      <c r="AK23" s="150"/>
      <c r="AL23" s="152">
        <v>100</v>
      </c>
      <c r="AM23" s="149">
        <v>0</v>
      </c>
    </row>
    <row r="24" spans="1:39" x14ac:dyDescent="0.25">
      <c r="A24" s="149">
        <v>23</v>
      </c>
      <c r="B24" s="153">
        <v>2010010000</v>
      </c>
      <c r="C24" s="150" t="s">
        <v>383</v>
      </c>
      <c r="D24" s="150" t="s">
        <v>1002</v>
      </c>
      <c r="E24" s="150" t="e">
        <f>VLOOKUP(B24,#REF!,3,0)</f>
        <v>#REF!</v>
      </c>
      <c r="F24" s="150" t="s">
        <v>1026</v>
      </c>
      <c r="G24" s="149">
        <v>0</v>
      </c>
      <c r="H24" s="150" t="s">
        <v>1004</v>
      </c>
      <c r="I24" s="150"/>
      <c r="J24" s="149">
        <v>0</v>
      </c>
      <c r="K24" s="149">
        <v>0</v>
      </c>
      <c r="L24" s="149">
        <v>0</v>
      </c>
      <c r="M24" s="151">
        <v>100</v>
      </c>
      <c r="N24" s="151">
        <v>100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149">
        <v>0</v>
      </c>
      <c r="X24" s="149">
        <v>0</v>
      </c>
      <c r="Y24" s="149">
        <v>0</v>
      </c>
      <c r="Z24" s="149">
        <v>0</v>
      </c>
      <c r="AA24" s="149">
        <v>0</v>
      </c>
      <c r="AB24" s="150"/>
      <c r="AC24" s="150"/>
      <c r="AD24" s="150"/>
      <c r="AE24" s="150"/>
      <c r="AF24" s="150" t="s">
        <v>1002</v>
      </c>
      <c r="AG24" s="150" t="s">
        <v>1004</v>
      </c>
      <c r="AH24" s="150"/>
      <c r="AI24" s="150"/>
      <c r="AJ24" s="150"/>
      <c r="AK24" s="150"/>
      <c r="AL24" s="152">
        <v>100</v>
      </c>
      <c r="AM24" s="149">
        <v>0</v>
      </c>
    </row>
    <row r="25" spans="1:39" x14ac:dyDescent="0.25">
      <c r="A25" s="149">
        <v>24</v>
      </c>
      <c r="B25" s="153">
        <v>2010230915</v>
      </c>
      <c r="C25" s="150" t="s">
        <v>381</v>
      </c>
      <c r="D25" s="150" t="s">
        <v>1002</v>
      </c>
      <c r="E25" s="150" t="e">
        <f>VLOOKUP(B25,#REF!,3,0)</f>
        <v>#REF!</v>
      </c>
      <c r="F25" s="150" t="s">
        <v>1027</v>
      </c>
      <c r="G25" s="149">
        <v>0</v>
      </c>
      <c r="H25" s="150" t="s">
        <v>1004</v>
      </c>
      <c r="I25" s="150"/>
      <c r="J25" s="149">
        <v>0</v>
      </c>
      <c r="K25" s="149">
        <v>0</v>
      </c>
      <c r="L25" s="149">
        <v>0</v>
      </c>
      <c r="M25" s="149">
        <v>0</v>
      </c>
      <c r="N25" s="151">
        <v>51</v>
      </c>
      <c r="O25" s="151">
        <v>51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49">
        <v>0</v>
      </c>
      <c r="X25" s="149">
        <v>0</v>
      </c>
      <c r="Y25" s="149">
        <v>0</v>
      </c>
      <c r="Z25" s="149">
        <v>0</v>
      </c>
      <c r="AA25" s="149">
        <v>0</v>
      </c>
      <c r="AB25" s="150"/>
      <c r="AC25" s="150"/>
      <c r="AD25" s="150"/>
      <c r="AE25" s="150"/>
      <c r="AF25" s="150"/>
      <c r="AG25" s="150" t="s">
        <v>1004</v>
      </c>
      <c r="AH25" s="150"/>
      <c r="AI25" s="150"/>
      <c r="AJ25" s="150"/>
      <c r="AK25" s="150"/>
      <c r="AL25" s="152">
        <v>51</v>
      </c>
      <c r="AM25" s="149">
        <v>0</v>
      </c>
    </row>
    <row r="26" spans="1:39" x14ac:dyDescent="0.25">
      <c r="A26" s="149">
        <v>25</v>
      </c>
      <c r="B26" s="153">
        <v>2010933000</v>
      </c>
      <c r="C26" s="150" t="s">
        <v>513</v>
      </c>
      <c r="D26" s="150" t="s">
        <v>1002</v>
      </c>
      <c r="E26" s="150" t="e">
        <f>VLOOKUP(B26,#REF!,3,0)</f>
        <v>#REF!</v>
      </c>
      <c r="F26" s="150" t="s">
        <v>1028</v>
      </c>
      <c r="G26" s="149">
        <v>0</v>
      </c>
      <c r="H26" s="150" t="s">
        <v>1004</v>
      </c>
      <c r="I26" s="150"/>
      <c r="J26" s="149">
        <v>0</v>
      </c>
      <c r="K26" s="149">
        <v>0</v>
      </c>
      <c r="L26" s="149">
        <v>0</v>
      </c>
      <c r="M26" s="149">
        <v>0</v>
      </c>
      <c r="N26" s="151">
        <v>99.9893</v>
      </c>
      <c r="O26" s="151">
        <v>99.9893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50"/>
      <c r="AC26" s="150"/>
      <c r="AD26" s="150"/>
      <c r="AE26" s="150"/>
      <c r="AF26" s="150"/>
      <c r="AG26" s="150" t="s">
        <v>1004</v>
      </c>
      <c r="AH26" s="150"/>
      <c r="AI26" s="150"/>
      <c r="AJ26" s="150"/>
      <c r="AK26" s="150"/>
      <c r="AL26" s="152">
        <v>100</v>
      </c>
      <c r="AM26" s="149">
        <v>0</v>
      </c>
    </row>
    <row r="27" spans="1:39" x14ac:dyDescent="0.25">
      <c r="A27" s="149">
        <v>26</v>
      </c>
      <c r="B27" s="153">
        <v>2010460000</v>
      </c>
      <c r="C27" s="150" t="s">
        <v>246</v>
      </c>
      <c r="D27" s="150" t="s">
        <v>1038</v>
      </c>
      <c r="E27" s="150" t="e">
        <f>VLOOKUP(B27,#REF!,3,0)</f>
        <v>#REF!</v>
      </c>
      <c r="F27" s="150" t="s">
        <v>1029</v>
      </c>
      <c r="G27" s="149">
        <v>0</v>
      </c>
      <c r="H27" s="150" t="s">
        <v>1004</v>
      </c>
      <c r="I27" s="150"/>
      <c r="J27" s="149">
        <v>0</v>
      </c>
      <c r="K27" s="149">
        <v>0</v>
      </c>
      <c r="L27" s="149">
        <v>0</v>
      </c>
      <c r="M27" s="151">
        <v>100</v>
      </c>
      <c r="N27" s="149">
        <v>0</v>
      </c>
      <c r="O27" s="151">
        <v>-100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50"/>
      <c r="AC27" s="150"/>
      <c r="AD27" s="150"/>
      <c r="AE27" s="150"/>
      <c r="AF27" s="150" t="s">
        <v>1002</v>
      </c>
      <c r="AG27" s="150" t="s">
        <v>1004</v>
      </c>
      <c r="AH27" s="150"/>
      <c r="AI27" s="150"/>
      <c r="AJ27" s="150"/>
      <c r="AK27" s="150"/>
      <c r="AL27" s="149">
        <v>0</v>
      </c>
      <c r="AM27" s="149">
        <v>0</v>
      </c>
    </row>
    <row r="28" spans="1:39" x14ac:dyDescent="0.25">
      <c r="A28" s="149">
        <v>27</v>
      </c>
      <c r="B28" s="153">
        <v>2010340000</v>
      </c>
      <c r="C28" s="150" t="s">
        <v>32</v>
      </c>
      <c r="D28" s="150" t="s">
        <v>1002</v>
      </c>
      <c r="E28" s="150" t="e">
        <f>VLOOKUP(B28,#REF!,3,0)</f>
        <v>#REF!</v>
      </c>
      <c r="F28" s="150" t="s">
        <v>1030</v>
      </c>
      <c r="G28" s="149">
        <v>0</v>
      </c>
      <c r="H28" s="150" t="s">
        <v>1004</v>
      </c>
      <c r="I28" s="150"/>
      <c r="J28" s="149">
        <v>0</v>
      </c>
      <c r="K28" s="149">
        <v>0</v>
      </c>
      <c r="L28" s="149">
        <v>0</v>
      </c>
      <c r="M28" s="149">
        <v>0</v>
      </c>
      <c r="N28" s="151">
        <v>80.087000000000003</v>
      </c>
      <c r="O28" s="151">
        <v>80.087000000000003</v>
      </c>
      <c r="P28" s="149">
        <v>0</v>
      </c>
      <c r="Q28" s="149">
        <v>0</v>
      </c>
      <c r="R28" s="149">
        <v>0</v>
      </c>
      <c r="S28" s="149">
        <v>0</v>
      </c>
      <c r="T28" s="149">
        <v>0</v>
      </c>
      <c r="U28" s="149">
        <v>0</v>
      </c>
      <c r="V28" s="149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50"/>
      <c r="AC28" s="150"/>
      <c r="AD28" s="150"/>
      <c r="AE28" s="150"/>
      <c r="AF28" s="150"/>
      <c r="AG28" s="150" t="s">
        <v>1004</v>
      </c>
      <c r="AH28" s="150"/>
      <c r="AI28" s="150"/>
      <c r="AJ28" s="150"/>
      <c r="AK28" s="150"/>
      <c r="AL28" s="152">
        <v>80.09</v>
      </c>
      <c r="AM28" s="149">
        <v>0</v>
      </c>
    </row>
    <row r="29" spans="1:39" x14ac:dyDescent="0.25">
      <c r="A29" s="149">
        <v>28</v>
      </c>
      <c r="B29" s="153">
        <v>2010591900</v>
      </c>
      <c r="C29" s="150" t="s">
        <v>359</v>
      </c>
      <c r="D29" s="150" t="s">
        <v>1002</v>
      </c>
      <c r="E29" s="150" t="e">
        <f>VLOOKUP(B29,#REF!,3,0)</f>
        <v>#REF!</v>
      </c>
      <c r="F29" s="150" t="s">
        <v>1032</v>
      </c>
      <c r="G29" s="149">
        <v>0</v>
      </c>
      <c r="H29" s="150" t="s">
        <v>1004</v>
      </c>
      <c r="I29" s="150"/>
      <c r="J29" s="149">
        <v>0</v>
      </c>
      <c r="K29" s="149">
        <v>0</v>
      </c>
      <c r="L29" s="149">
        <v>0</v>
      </c>
      <c r="M29" s="149">
        <v>0</v>
      </c>
      <c r="N29" s="151">
        <v>87.787599999999998</v>
      </c>
      <c r="O29" s="151">
        <v>87.787599999999998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>
        <v>0</v>
      </c>
      <c r="V29" s="149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50"/>
      <c r="AC29" s="150"/>
      <c r="AD29" s="150"/>
      <c r="AE29" s="150"/>
      <c r="AF29" s="150"/>
      <c r="AG29" s="150" t="s">
        <v>1004</v>
      </c>
      <c r="AH29" s="150"/>
      <c r="AI29" s="150"/>
      <c r="AJ29" s="150"/>
      <c r="AK29" s="150"/>
      <c r="AL29" s="152">
        <v>100</v>
      </c>
      <c r="AM29" s="149">
        <v>0</v>
      </c>
    </row>
    <row r="30" spans="1:39" x14ac:dyDescent="0.25">
      <c r="A30" s="149">
        <v>29</v>
      </c>
      <c r="B30" s="153">
        <v>2010350000</v>
      </c>
      <c r="C30" s="150" t="s">
        <v>34</v>
      </c>
      <c r="D30" s="150" t="s">
        <v>1002</v>
      </c>
      <c r="E30" s="150" t="e">
        <f>VLOOKUP(B30,#REF!,3,0)</f>
        <v>#REF!</v>
      </c>
      <c r="F30" s="150" t="s">
        <v>1033</v>
      </c>
      <c r="G30" s="149">
        <v>0</v>
      </c>
      <c r="H30" s="150" t="s">
        <v>1004</v>
      </c>
      <c r="I30" s="150"/>
      <c r="J30" s="149">
        <v>0</v>
      </c>
      <c r="K30" s="149">
        <v>0</v>
      </c>
      <c r="L30" s="149">
        <v>0</v>
      </c>
      <c r="M30" s="151">
        <v>91.6053</v>
      </c>
      <c r="N30" s="151">
        <v>87.515100000000004</v>
      </c>
      <c r="O30" s="151">
        <v>-4.0902000000000003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  <c r="W30" s="149">
        <v>0</v>
      </c>
      <c r="X30" s="149">
        <v>0</v>
      </c>
      <c r="Y30" s="149">
        <v>0</v>
      </c>
      <c r="Z30" s="149">
        <v>0</v>
      </c>
      <c r="AA30" s="149">
        <v>0</v>
      </c>
      <c r="AB30" s="150"/>
      <c r="AC30" s="150"/>
      <c r="AD30" s="150"/>
      <c r="AE30" s="150"/>
      <c r="AF30" s="150" t="s">
        <v>1002</v>
      </c>
      <c r="AG30" s="150" t="s">
        <v>1004</v>
      </c>
      <c r="AH30" s="150"/>
      <c r="AI30" s="150"/>
      <c r="AJ30" s="150"/>
      <c r="AK30" s="150"/>
      <c r="AL30" s="152">
        <v>100</v>
      </c>
      <c r="AM30" s="149">
        <v>0</v>
      </c>
    </row>
    <row r="31" spans="1:39" x14ac:dyDescent="0.25">
      <c r="A31" s="149">
        <v>30</v>
      </c>
      <c r="B31" s="153">
        <v>2010230900</v>
      </c>
      <c r="C31" s="150" t="s">
        <v>36</v>
      </c>
      <c r="D31" s="150" t="s">
        <v>1002</v>
      </c>
      <c r="E31" s="150" t="e">
        <f>VLOOKUP(B31,#REF!,3,0)</f>
        <v>#REF!</v>
      </c>
      <c r="F31" s="150" t="s">
        <v>1034</v>
      </c>
      <c r="G31" s="149">
        <v>0</v>
      </c>
      <c r="H31" s="150" t="s">
        <v>1004</v>
      </c>
      <c r="I31" s="150"/>
      <c r="J31" s="149">
        <v>0</v>
      </c>
      <c r="K31" s="149">
        <v>0</v>
      </c>
      <c r="L31" s="149">
        <v>0</v>
      </c>
      <c r="M31" s="151">
        <v>100</v>
      </c>
      <c r="N31" s="151">
        <v>100</v>
      </c>
      <c r="O31" s="149">
        <v>0</v>
      </c>
      <c r="P31" s="149">
        <v>0</v>
      </c>
      <c r="Q31" s="149">
        <v>0</v>
      </c>
      <c r="R31" s="149">
        <v>0</v>
      </c>
      <c r="S31" s="149">
        <v>0</v>
      </c>
      <c r="T31" s="149">
        <v>0</v>
      </c>
      <c r="U31" s="149">
        <v>0</v>
      </c>
      <c r="V31" s="149">
        <v>0</v>
      </c>
      <c r="W31" s="149">
        <v>0</v>
      </c>
      <c r="X31" s="149">
        <v>0</v>
      </c>
      <c r="Y31" s="149">
        <v>0</v>
      </c>
      <c r="Z31" s="149">
        <v>0</v>
      </c>
      <c r="AA31" s="149">
        <v>0</v>
      </c>
      <c r="AB31" s="150"/>
      <c r="AC31" s="150"/>
      <c r="AD31" s="150"/>
      <c r="AE31" s="150"/>
      <c r="AF31" s="150" t="s">
        <v>1002</v>
      </c>
      <c r="AG31" s="150" t="s">
        <v>1004</v>
      </c>
      <c r="AH31" s="150"/>
      <c r="AI31" s="150"/>
      <c r="AJ31" s="150"/>
      <c r="AK31" s="150"/>
      <c r="AL31" s="152">
        <v>100</v>
      </c>
      <c r="AM31" s="149">
        <v>0</v>
      </c>
    </row>
    <row r="32" spans="1:39" x14ac:dyDescent="0.25">
      <c r="A32" s="149">
        <v>31</v>
      </c>
      <c r="B32" s="153">
        <v>2010591320</v>
      </c>
      <c r="C32" s="150" t="s">
        <v>689</v>
      </c>
      <c r="D32" s="150" t="s">
        <v>1002</v>
      </c>
      <c r="E32" s="150" t="e">
        <f>VLOOKUP(B32,#REF!,3,0)</f>
        <v>#REF!</v>
      </c>
      <c r="F32" s="150" t="s">
        <v>1035</v>
      </c>
      <c r="G32" s="149">
        <v>0</v>
      </c>
      <c r="H32" s="150" t="s">
        <v>1004</v>
      </c>
      <c r="I32" s="150"/>
      <c r="J32" s="149">
        <v>0</v>
      </c>
      <c r="K32" s="149">
        <v>0</v>
      </c>
      <c r="L32" s="149">
        <v>0</v>
      </c>
      <c r="M32" s="149">
        <v>0</v>
      </c>
      <c r="N32" s="151">
        <v>100</v>
      </c>
      <c r="O32" s="151">
        <v>100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0</v>
      </c>
      <c r="AB32" s="150"/>
      <c r="AC32" s="150"/>
      <c r="AD32" s="150"/>
      <c r="AE32" s="150"/>
      <c r="AF32" s="150"/>
      <c r="AG32" s="150" t="s">
        <v>1004</v>
      </c>
      <c r="AH32" s="150"/>
      <c r="AI32" s="150"/>
      <c r="AJ32" s="150"/>
      <c r="AK32" s="150"/>
      <c r="AL32" s="152">
        <v>100</v>
      </c>
      <c r="AM32" s="149">
        <v>0</v>
      </c>
    </row>
    <row r="33" spans="1:39" x14ac:dyDescent="0.25">
      <c r="A33" s="149">
        <v>32</v>
      </c>
      <c r="B33" s="153">
        <v>2010590700</v>
      </c>
      <c r="C33" s="150" t="s">
        <v>38</v>
      </c>
      <c r="D33" s="150" t="s">
        <v>1002</v>
      </c>
      <c r="E33" s="150" t="e">
        <f>VLOOKUP(B33,#REF!,3,0)</f>
        <v>#REF!</v>
      </c>
      <c r="F33" s="150" t="s">
        <v>1036</v>
      </c>
      <c r="G33" s="149">
        <v>0</v>
      </c>
      <c r="H33" s="150" t="s">
        <v>1004</v>
      </c>
      <c r="I33" s="150"/>
      <c r="J33" s="149">
        <v>0</v>
      </c>
      <c r="K33" s="149">
        <v>0</v>
      </c>
      <c r="L33" s="149">
        <v>0</v>
      </c>
      <c r="M33" s="151">
        <v>91.6053</v>
      </c>
      <c r="N33" s="151">
        <v>87.515100000000004</v>
      </c>
      <c r="O33" s="151">
        <v>-4.0902000000000003</v>
      </c>
      <c r="P33" s="149">
        <v>0</v>
      </c>
      <c r="Q33" s="149">
        <v>0</v>
      </c>
      <c r="R33" s="149">
        <v>0</v>
      </c>
      <c r="S33" s="149">
        <v>0</v>
      </c>
      <c r="T33" s="149">
        <v>0</v>
      </c>
      <c r="U33" s="149">
        <v>0</v>
      </c>
      <c r="V33" s="149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50"/>
      <c r="AC33" s="150"/>
      <c r="AD33" s="150"/>
      <c r="AE33" s="150"/>
      <c r="AF33" s="150" t="s">
        <v>1002</v>
      </c>
      <c r="AG33" s="150" t="s">
        <v>1004</v>
      </c>
      <c r="AH33" s="150"/>
      <c r="AI33" s="150"/>
      <c r="AJ33" s="150"/>
      <c r="AK33" s="150"/>
      <c r="AL33" s="152">
        <v>100</v>
      </c>
      <c r="AM33" s="149">
        <v>0</v>
      </c>
    </row>
    <row r="34" spans="1:39" x14ac:dyDescent="0.25">
      <c r="A34" s="149">
        <v>33</v>
      </c>
      <c r="B34" s="153">
        <v>2010591300</v>
      </c>
      <c r="C34" s="150" t="s">
        <v>652</v>
      </c>
      <c r="D34" s="150" t="s">
        <v>1002</v>
      </c>
      <c r="E34" s="150" t="e">
        <f>VLOOKUP(B34,#REF!,3,0)</f>
        <v>#REF!</v>
      </c>
      <c r="F34" s="150" t="s">
        <v>1037</v>
      </c>
      <c r="G34" s="149">
        <v>0</v>
      </c>
      <c r="H34" s="150" t="s">
        <v>1004</v>
      </c>
      <c r="I34" s="150"/>
      <c r="J34" s="149">
        <v>0</v>
      </c>
      <c r="K34" s="149">
        <v>0</v>
      </c>
      <c r="L34" s="149">
        <v>0</v>
      </c>
      <c r="M34" s="149">
        <v>0</v>
      </c>
      <c r="N34" s="151">
        <v>87.515100000000004</v>
      </c>
      <c r="O34" s="151">
        <v>87.515100000000004</v>
      </c>
      <c r="P34" s="149">
        <v>0</v>
      </c>
      <c r="Q34" s="149">
        <v>0</v>
      </c>
      <c r="R34" s="149">
        <v>0</v>
      </c>
      <c r="S34" s="149">
        <v>0</v>
      </c>
      <c r="T34" s="149">
        <v>0</v>
      </c>
      <c r="U34" s="149">
        <v>0</v>
      </c>
      <c r="V34" s="149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50"/>
      <c r="AC34" s="150"/>
      <c r="AD34" s="150"/>
      <c r="AE34" s="150"/>
      <c r="AF34" s="150"/>
      <c r="AG34" s="150" t="s">
        <v>1004</v>
      </c>
      <c r="AH34" s="150"/>
      <c r="AI34" s="150"/>
      <c r="AJ34" s="150"/>
      <c r="AK34" s="150"/>
      <c r="AL34" s="152">
        <v>100</v>
      </c>
      <c r="AM34" s="149">
        <v>0</v>
      </c>
    </row>
    <row r="35" spans="1:39" x14ac:dyDescent="0.25">
      <c r="A35" s="149">
        <v>34</v>
      </c>
      <c r="B35" s="153">
        <v>6090010000</v>
      </c>
      <c r="C35" s="150" t="s">
        <v>356</v>
      </c>
      <c r="D35" s="150" t="s">
        <v>1038</v>
      </c>
      <c r="E35" s="150" t="e">
        <f>VLOOKUP(B35,#REF!,3,0)</f>
        <v>#REF!</v>
      </c>
      <c r="F35" s="150" t="s">
        <v>1039</v>
      </c>
      <c r="G35" s="149">
        <v>0</v>
      </c>
      <c r="H35" s="150" t="s">
        <v>1004</v>
      </c>
      <c r="I35" s="150"/>
      <c r="J35" s="149">
        <v>0</v>
      </c>
      <c r="K35" s="149">
        <v>0</v>
      </c>
      <c r="L35" s="149">
        <v>0</v>
      </c>
      <c r="M35" s="149">
        <v>0</v>
      </c>
      <c r="N35" s="149">
        <v>0</v>
      </c>
      <c r="O35" s="149">
        <v>0</v>
      </c>
      <c r="P35" s="149">
        <v>0</v>
      </c>
      <c r="Q35" s="149">
        <v>0</v>
      </c>
      <c r="R35" s="149">
        <v>0</v>
      </c>
      <c r="S35" s="149">
        <v>0</v>
      </c>
      <c r="T35" s="149">
        <v>0</v>
      </c>
      <c r="U35" s="149">
        <v>0</v>
      </c>
      <c r="V35" s="149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50"/>
      <c r="AC35" s="150"/>
      <c r="AD35" s="150"/>
      <c r="AE35" s="150"/>
      <c r="AF35" s="150"/>
      <c r="AG35" s="150" t="s">
        <v>1004</v>
      </c>
      <c r="AH35" s="150"/>
      <c r="AI35" s="150"/>
      <c r="AJ35" s="150"/>
      <c r="AK35" s="150"/>
      <c r="AL35" s="149">
        <v>0</v>
      </c>
      <c r="AM35" s="149">
        <v>0</v>
      </c>
    </row>
    <row r="36" spans="1:39" x14ac:dyDescent="0.25">
      <c r="A36" s="149">
        <v>35</v>
      </c>
      <c r="B36" s="153">
        <v>2010230902</v>
      </c>
      <c r="C36" s="150" t="s">
        <v>214</v>
      </c>
      <c r="D36" s="150" t="s">
        <v>1002</v>
      </c>
      <c r="E36" s="150" t="e">
        <f>VLOOKUP(B36,#REF!,3,0)</f>
        <v>#REF!</v>
      </c>
      <c r="F36" s="150" t="s">
        <v>1040</v>
      </c>
      <c r="G36" s="149">
        <v>0</v>
      </c>
      <c r="H36" s="150" t="s">
        <v>1004</v>
      </c>
      <c r="I36" s="150"/>
      <c r="J36" s="149">
        <v>0</v>
      </c>
      <c r="K36" s="149">
        <v>0</v>
      </c>
      <c r="L36" s="149">
        <v>0</v>
      </c>
      <c r="M36" s="149">
        <v>0</v>
      </c>
      <c r="N36" s="151">
        <v>100</v>
      </c>
      <c r="O36" s="151">
        <v>100</v>
      </c>
      <c r="P36" s="149">
        <v>0</v>
      </c>
      <c r="Q36" s="149">
        <v>0</v>
      </c>
      <c r="R36" s="149">
        <v>0</v>
      </c>
      <c r="S36" s="149">
        <v>0</v>
      </c>
      <c r="T36" s="149">
        <v>0</v>
      </c>
      <c r="U36" s="149">
        <v>0</v>
      </c>
      <c r="V36" s="149">
        <v>0</v>
      </c>
      <c r="W36" s="149">
        <v>0</v>
      </c>
      <c r="X36" s="149">
        <v>0</v>
      </c>
      <c r="Y36" s="149">
        <v>0</v>
      </c>
      <c r="Z36" s="149">
        <v>0</v>
      </c>
      <c r="AA36" s="149">
        <v>0</v>
      </c>
      <c r="AB36" s="150"/>
      <c r="AC36" s="150"/>
      <c r="AD36" s="150"/>
      <c r="AE36" s="150"/>
      <c r="AF36" s="150"/>
      <c r="AG36" s="150" t="s">
        <v>1004</v>
      </c>
      <c r="AH36" s="150"/>
      <c r="AI36" s="150"/>
      <c r="AJ36" s="150"/>
      <c r="AK36" s="150"/>
      <c r="AL36" s="152">
        <v>100</v>
      </c>
      <c r="AM36" s="149">
        <v>0</v>
      </c>
    </row>
    <row r="37" spans="1:39" x14ac:dyDescent="0.25">
      <c r="A37" s="149">
        <v>36</v>
      </c>
      <c r="B37" s="153">
        <v>2010230904</v>
      </c>
      <c r="C37" s="150" t="s">
        <v>41</v>
      </c>
      <c r="D37" s="150" t="s">
        <v>1002</v>
      </c>
      <c r="E37" s="150" t="e">
        <f>VLOOKUP(B37,#REF!,3,0)</f>
        <v>#REF!</v>
      </c>
      <c r="F37" s="150" t="s">
        <v>1041</v>
      </c>
      <c r="G37" s="149">
        <v>0</v>
      </c>
      <c r="H37" s="150" t="s">
        <v>1004</v>
      </c>
      <c r="I37" s="150"/>
      <c r="J37" s="149">
        <v>0</v>
      </c>
      <c r="K37" s="149">
        <v>0</v>
      </c>
      <c r="L37" s="149">
        <v>0</v>
      </c>
      <c r="M37" s="151">
        <v>100</v>
      </c>
      <c r="N37" s="151">
        <v>100</v>
      </c>
      <c r="O37" s="149">
        <v>0</v>
      </c>
      <c r="P37" s="149">
        <v>0</v>
      </c>
      <c r="Q37" s="149">
        <v>0</v>
      </c>
      <c r="R37" s="149">
        <v>0</v>
      </c>
      <c r="S37" s="149">
        <v>0</v>
      </c>
      <c r="T37" s="149">
        <v>0</v>
      </c>
      <c r="U37" s="149">
        <v>0</v>
      </c>
      <c r="V37" s="149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50"/>
      <c r="AC37" s="150"/>
      <c r="AD37" s="150"/>
      <c r="AE37" s="150"/>
      <c r="AF37" s="150" t="s">
        <v>1002</v>
      </c>
      <c r="AG37" s="150" t="s">
        <v>1004</v>
      </c>
      <c r="AH37" s="150"/>
      <c r="AI37" s="150"/>
      <c r="AJ37" s="150"/>
      <c r="AK37" s="150"/>
      <c r="AL37" s="152">
        <v>100</v>
      </c>
      <c r="AM37" s="149">
        <v>0</v>
      </c>
    </row>
    <row r="38" spans="1:39" x14ac:dyDescent="0.25">
      <c r="A38" s="149">
        <v>37</v>
      </c>
      <c r="B38" s="153">
        <v>2010000000</v>
      </c>
      <c r="C38" s="150" t="s">
        <v>45</v>
      </c>
      <c r="D38" s="150" t="s">
        <v>1002</v>
      </c>
      <c r="E38" s="150" t="e">
        <f>VLOOKUP(B38,#REF!,3,0)</f>
        <v>#REF!</v>
      </c>
      <c r="F38" s="150" t="s">
        <v>1042</v>
      </c>
      <c r="G38" s="149">
        <v>0</v>
      </c>
      <c r="H38" s="150" t="s">
        <v>1004</v>
      </c>
      <c r="I38" s="150"/>
      <c r="J38" s="149">
        <v>0</v>
      </c>
      <c r="K38" s="149">
        <v>0</v>
      </c>
      <c r="L38" s="149">
        <v>0</v>
      </c>
      <c r="M38" s="151">
        <v>100</v>
      </c>
      <c r="N38" s="151">
        <v>100</v>
      </c>
      <c r="O38" s="149">
        <v>0</v>
      </c>
      <c r="P38" s="149">
        <v>0</v>
      </c>
      <c r="Q38" s="149">
        <v>0</v>
      </c>
      <c r="R38" s="149">
        <v>0</v>
      </c>
      <c r="S38" s="149">
        <v>0</v>
      </c>
      <c r="T38" s="149">
        <v>0</v>
      </c>
      <c r="U38" s="149">
        <v>0</v>
      </c>
      <c r="V38" s="149">
        <v>0</v>
      </c>
      <c r="W38" s="149">
        <v>0</v>
      </c>
      <c r="X38" s="149">
        <v>0</v>
      </c>
      <c r="Y38" s="149">
        <v>0</v>
      </c>
      <c r="Z38" s="149">
        <v>0</v>
      </c>
      <c r="AA38" s="149">
        <v>0</v>
      </c>
      <c r="AB38" s="150"/>
      <c r="AC38" s="150"/>
      <c r="AD38" s="150"/>
      <c r="AE38" s="150"/>
      <c r="AF38" s="150" t="s">
        <v>1002</v>
      </c>
      <c r="AG38" s="150" t="s">
        <v>1004</v>
      </c>
      <c r="AH38" s="150"/>
      <c r="AI38" s="150"/>
      <c r="AJ38" s="150"/>
      <c r="AK38" s="150"/>
      <c r="AL38" s="149">
        <v>0</v>
      </c>
      <c r="AM38" s="149">
        <v>0</v>
      </c>
    </row>
    <row r="39" spans="1:39" x14ac:dyDescent="0.25">
      <c r="A39" s="149">
        <v>38</v>
      </c>
      <c r="B39" s="153">
        <v>2010370000</v>
      </c>
      <c r="C39" s="150" t="s">
        <v>47</v>
      </c>
      <c r="D39" s="150" t="s">
        <v>1002</v>
      </c>
      <c r="E39" s="150" t="e">
        <f>VLOOKUP(B39,#REF!,3,0)</f>
        <v>#REF!</v>
      </c>
      <c r="F39" s="150" t="s">
        <v>1043</v>
      </c>
      <c r="G39" s="149">
        <v>0</v>
      </c>
      <c r="H39" s="150" t="s">
        <v>1004</v>
      </c>
      <c r="I39" s="150"/>
      <c r="J39" s="149">
        <v>0</v>
      </c>
      <c r="K39" s="149">
        <v>0</v>
      </c>
      <c r="L39" s="149">
        <v>0</v>
      </c>
      <c r="M39" s="151">
        <v>100</v>
      </c>
      <c r="N39" s="151">
        <v>100</v>
      </c>
      <c r="O39" s="149">
        <v>0</v>
      </c>
      <c r="P39" s="149">
        <v>0</v>
      </c>
      <c r="Q39" s="149">
        <v>0</v>
      </c>
      <c r="R39" s="149">
        <v>0</v>
      </c>
      <c r="S39" s="149">
        <v>0</v>
      </c>
      <c r="T39" s="149">
        <v>0</v>
      </c>
      <c r="U39" s="149">
        <v>0</v>
      </c>
      <c r="V39" s="149">
        <v>0</v>
      </c>
      <c r="W39" s="149">
        <v>0</v>
      </c>
      <c r="X39" s="149">
        <v>0</v>
      </c>
      <c r="Y39" s="149">
        <v>0</v>
      </c>
      <c r="Z39" s="149">
        <v>0</v>
      </c>
      <c r="AA39" s="149">
        <v>0</v>
      </c>
      <c r="AB39" s="150"/>
      <c r="AC39" s="150"/>
      <c r="AD39" s="150"/>
      <c r="AE39" s="150"/>
      <c r="AF39" s="150" t="s">
        <v>1002</v>
      </c>
      <c r="AG39" s="150" t="s">
        <v>1004</v>
      </c>
      <c r="AH39" s="150"/>
      <c r="AI39" s="150"/>
      <c r="AJ39" s="150"/>
      <c r="AK39" s="150"/>
      <c r="AL39" s="152">
        <v>100</v>
      </c>
      <c r="AM39" s="149">
        <v>0</v>
      </c>
    </row>
    <row r="40" spans="1:39" x14ac:dyDescent="0.25">
      <c r="A40" s="149">
        <v>39</v>
      </c>
      <c r="B40" s="153">
        <v>2010592100</v>
      </c>
      <c r="C40" s="150" t="s">
        <v>49</v>
      </c>
      <c r="D40" s="150" t="s">
        <v>1002</v>
      </c>
      <c r="E40" s="150" t="e">
        <f>VLOOKUP(B40,#REF!,3,0)</f>
        <v>#REF!</v>
      </c>
      <c r="F40" s="150" t="s">
        <v>1044</v>
      </c>
      <c r="G40" s="149">
        <v>0</v>
      </c>
      <c r="H40" s="150" t="s">
        <v>1004</v>
      </c>
      <c r="I40" s="150"/>
      <c r="J40" s="149">
        <v>0</v>
      </c>
      <c r="K40" s="149">
        <v>0</v>
      </c>
      <c r="L40" s="149">
        <v>0</v>
      </c>
      <c r="M40" s="149">
        <v>0</v>
      </c>
      <c r="N40" s="151">
        <v>87.515100000000004</v>
      </c>
      <c r="O40" s="151">
        <v>87.515100000000004</v>
      </c>
      <c r="P40" s="149">
        <v>0</v>
      </c>
      <c r="Q40" s="149">
        <v>0</v>
      </c>
      <c r="R40" s="149">
        <v>0</v>
      </c>
      <c r="S40" s="149">
        <v>0</v>
      </c>
      <c r="T40" s="149">
        <v>0</v>
      </c>
      <c r="U40" s="149">
        <v>0</v>
      </c>
      <c r="V40" s="149">
        <v>0</v>
      </c>
      <c r="W40" s="149">
        <v>0</v>
      </c>
      <c r="X40" s="149">
        <v>0</v>
      </c>
      <c r="Y40" s="149">
        <v>0</v>
      </c>
      <c r="Z40" s="149">
        <v>0</v>
      </c>
      <c r="AA40" s="149">
        <v>0</v>
      </c>
      <c r="AB40" s="150"/>
      <c r="AC40" s="150"/>
      <c r="AD40" s="150"/>
      <c r="AE40" s="150"/>
      <c r="AF40" s="150"/>
      <c r="AG40" s="150" t="s">
        <v>1004</v>
      </c>
      <c r="AH40" s="150"/>
      <c r="AI40" s="150"/>
      <c r="AJ40" s="150"/>
      <c r="AK40" s="150"/>
      <c r="AL40" s="152">
        <v>100</v>
      </c>
      <c r="AM40" s="149">
        <v>0</v>
      </c>
    </row>
    <row r="41" spans="1:39" x14ac:dyDescent="0.25">
      <c r="A41" s="149">
        <v>40</v>
      </c>
      <c r="B41" s="153">
        <v>2010050000</v>
      </c>
      <c r="C41" s="150" t="s">
        <v>228</v>
      </c>
      <c r="D41" s="150" t="s">
        <v>1002</v>
      </c>
      <c r="E41" s="150" t="e">
        <f>VLOOKUP(B41,#REF!,3,0)</f>
        <v>#REF!</v>
      </c>
      <c r="F41" s="150" t="s">
        <v>1045</v>
      </c>
      <c r="G41" s="149">
        <v>0</v>
      </c>
      <c r="H41" s="150" t="s">
        <v>1004</v>
      </c>
      <c r="I41" s="150"/>
      <c r="J41" s="149">
        <v>0</v>
      </c>
      <c r="K41" s="149">
        <v>0</v>
      </c>
      <c r="L41" s="149">
        <v>0</v>
      </c>
      <c r="M41" s="149">
        <v>0</v>
      </c>
      <c r="N41" s="151">
        <v>74.84</v>
      </c>
      <c r="O41" s="151">
        <v>74.84</v>
      </c>
      <c r="P41" s="149">
        <v>0</v>
      </c>
      <c r="Q41" s="149">
        <v>0</v>
      </c>
      <c r="R41" s="149">
        <v>0</v>
      </c>
      <c r="S41" s="149">
        <v>0</v>
      </c>
      <c r="T41" s="149">
        <v>0</v>
      </c>
      <c r="U41" s="149">
        <v>0</v>
      </c>
      <c r="V41" s="149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50"/>
      <c r="AC41" s="150"/>
      <c r="AD41" s="150"/>
      <c r="AE41" s="150"/>
      <c r="AF41" s="150"/>
      <c r="AG41" s="150" t="s">
        <v>1004</v>
      </c>
      <c r="AH41" s="150"/>
      <c r="AI41" s="150"/>
      <c r="AJ41" s="150"/>
      <c r="AK41" s="150"/>
      <c r="AL41" s="152">
        <v>74.84</v>
      </c>
      <c r="AM41" s="149">
        <v>0</v>
      </c>
    </row>
    <row r="42" spans="1:39" x14ac:dyDescent="0.25">
      <c r="A42" s="149">
        <v>41</v>
      </c>
      <c r="B42" s="153">
        <v>2010230956</v>
      </c>
      <c r="C42" s="150" t="s">
        <v>551</v>
      </c>
      <c r="D42" s="150" t="s">
        <v>1002</v>
      </c>
      <c r="E42" s="150" t="e">
        <f>VLOOKUP(B42,#REF!,3,0)</f>
        <v>#REF!</v>
      </c>
      <c r="F42" s="150" t="s">
        <v>1046</v>
      </c>
      <c r="G42" s="149">
        <v>0</v>
      </c>
      <c r="H42" s="150" t="s">
        <v>1004</v>
      </c>
      <c r="I42" s="150"/>
      <c r="J42" s="149">
        <v>0</v>
      </c>
      <c r="K42" s="149">
        <v>0</v>
      </c>
      <c r="L42" s="149">
        <v>0</v>
      </c>
      <c r="M42" s="149">
        <v>0</v>
      </c>
      <c r="N42" s="151">
        <v>100</v>
      </c>
      <c r="O42" s="151">
        <v>100</v>
      </c>
      <c r="P42" s="149">
        <v>0</v>
      </c>
      <c r="Q42" s="149">
        <v>0</v>
      </c>
      <c r="R42" s="149">
        <v>0</v>
      </c>
      <c r="S42" s="149">
        <v>0</v>
      </c>
      <c r="T42" s="149">
        <v>0</v>
      </c>
      <c r="U42" s="149">
        <v>0</v>
      </c>
      <c r="V42" s="149">
        <v>0</v>
      </c>
      <c r="W42" s="149">
        <v>0</v>
      </c>
      <c r="X42" s="149">
        <v>0</v>
      </c>
      <c r="Y42" s="149">
        <v>0</v>
      </c>
      <c r="Z42" s="149">
        <v>0</v>
      </c>
      <c r="AA42" s="149">
        <v>0</v>
      </c>
      <c r="AB42" s="150"/>
      <c r="AC42" s="150"/>
      <c r="AD42" s="150"/>
      <c r="AE42" s="150"/>
      <c r="AF42" s="150"/>
      <c r="AG42" s="150" t="s">
        <v>1004</v>
      </c>
      <c r="AH42" s="150"/>
      <c r="AI42" s="150"/>
      <c r="AJ42" s="150"/>
      <c r="AK42" s="150"/>
      <c r="AL42" s="152">
        <v>100</v>
      </c>
      <c r="AM42" s="149">
        <v>0</v>
      </c>
    </row>
    <row r="43" spans="1:39" x14ac:dyDescent="0.25">
      <c r="A43" s="149">
        <v>42</v>
      </c>
      <c r="B43" s="153">
        <v>2010390000</v>
      </c>
      <c r="C43" s="150" t="s">
        <v>785</v>
      </c>
      <c r="D43" s="150" t="s">
        <v>1002</v>
      </c>
      <c r="E43" s="150" t="e">
        <f>VLOOKUP(B43,#REF!,3,0)</f>
        <v>#REF!</v>
      </c>
      <c r="F43" s="150" t="s">
        <v>1047</v>
      </c>
      <c r="G43" s="149">
        <v>0</v>
      </c>
      <c r="H43" s="150" t="s">
        <v>1004</v>
      </c>
      <c r="I43" s="150"/>
      <c r="J43" s="149">
        <v>0</v>
      </c>
      <c r="K43" s="149">
        <v>0</v>
      </c>
      <c r="L43" s="149">
        <v>0</v>
      </c>
      <c r="M43" s="149">
        <v>0</v>
      </c>
      <c r="N43" s="151">
        <v>74.84</v>
      </c>
      <c r="O43" s="151">
        <v>74.84</v>
      </c>
      <c r="P43" s="149">
        <v>0</v>
      </c>
      <c r="Q43" s="149">
        <v>0</v>
      </c>
      <c r="R43" s="149">
        <v>0</v>
      </c>
      <c r="S43" s="149">
        <v>0</v>
      </c>
      <c r="T43" s="149">
        <v>0</v>
      </c>
      <c r="U43" s="149">
        <v>0</v>
      </c>
      <c r="V43" s="149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50"/>
      <c r="AC43" s="150"/>
      <c r="AD43" s="150"/>
      <c r="AE43" s="150"/>
      <c r="AF43" s="150"/>
      <c r="AG43" s="150" t="s">
        <v>1004</v>
      </c>
      <c r="AH43" s="150"/>
      <c r="AI43" s="150"/>
      <c r="AJ43" s="150"/>
      <c r="AK43" s="150"/>
      <c r="AL43" s="152">
        <v>74.84</v>
      </c>
      <c r="AM43" s="149">
        <v>0</v>
      </c>
    </row>
    <row r="44" spans="1:39" x14ac:dyDescent="0.25">
      <c r="A44" s="149">
        <v>43</v>
      </c>
      <c r="B44" s="153">
        <v>2010591800</v>
      </c>
      <c r="C44" s="150" t="s">
        <v>51</v>
      </c>
      <c r="D44" s="150" t="s">
        <v>1002</v>
      </c>
      <c r="E44" s="150" t="e">
        <f>VLOOKUP(B44,#REF!,3,0)</f>
        <v>#REF!</v>
      </c>
      <c r="F44" s="150" t="s">
        <v>1048</v>
      </c>
      <c r="G44" s="149">
        <v>0</v>
      </c>
      <c r="H44" s="150" t="s">
        <v>1004</v>
      </c>
      <c r="I44" s="150"/>
      <c r="J44" s="149">
        <v>0</v>
      </c>
      <c r="K44" s="149">
        <v>0</v>
      </c>
      <c r="L44" s="149">
        <v>0</v>
      </c>
      <c r="M44" s="151">
        <v>91.6053</v>
      </c>
      <c r="N44" s="151">
        <v>87.515100000000004</v>
      </c>
      <c r="O44" s="151">
        <v>-4.0902000000000003</v>
      </c>
      <c r="P44" s="149">
        <v>0</v>
      </c>
      <c r="Q44" s="149">
        <v>0</v>
      </c>
      <c r="R44" s="149">
        <v>0</v>
      </c>
      <c r="S44" s="149">
        <v>0</v>
      </c>
      <c r="T44" s="149">
        <v>0</v>
      </c>
      <c r="U44" s="149">
        <v>0</v>
      </c>
      <c r="V44" s="149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150"/>
      <c r="AC44" s="150"/>
      <c r="AD44" s="150"/>
      <c r="AE44" s="150"/>
      <c r="AF44" s="150" t="s">
        <v>1002</v>
      </c>
      <c r="AG44" s="150" t="s">
        <v>1004</v>
      </c>
      <c r="AH44" s="150"/>
      <c r="AI44" s="150"/>
      <c r="AJ44" s="150"/>
      <c r="AK44" s="150"/>
      <c r="AL44" s="152">
        <v>100</v>
      </c>
      <c r="AM44" s="149">
        <v>0</v>
      </c>
    </row>
    <row r="45" spans="1:39" x14ac:dyDescent="0.25">
      <c r="A45" s="149">
        <v>44</v>
      </c>
      <c r="B45" s="153">
        <v>2010400000</v>
      </c>
      <c r="C45" s="150" t="s">
        <v>53</v>
      </c>
      <c r="D45" s="150" t="s">
        <v>1002</v>
      </c>
      <c r="E45" s="150" t="e">
        <f>VLOOKUP(B45,#REF!,3,0)</f>
        <v>#REF!</v>
      </c>
      <c r="F45" s="150" t="s">
        <v>1049</v>
      </c>
      <c r="G45" s="149">
        <v>0</v>
      </c>
      <c r="H45" s="150" t="s">
        <v>1004</v>
      </c>
      <c r="I45" s="150"/>
      <c r="J45" s="149">
        <v>0</v>
      </c>
      <c r="K45" s="149">
        <v>0</v>
      </c>
      <c r="L45" s="149">
        <v>0</v>
      </c>
      <c r="M45" s="151">
        <v>89.384399999999999</v>
      </c>
      <c r="N45" s="151">
        <v>88.182100000000005</v>
      </c>
      <c r="O45" s="151">
        <v>-1.2022999999999999</v>
      </c>
      <c r="P45" s="149">
        <v>0</v>
      </c>
      <c r="Q45" s="149">
        <v>0</v>
      </c>
      <c r="R45" s="149">
        <v>0</v>
      </c>
      <c r="S45" s="149">
        <v>0</v>
      </c>
      <c r="T45" s="149">
        <v>0</v>
      </c>
      <c r="U45" s="149">
        <v>0</v>
      </c>
      <c r="V45" s="149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50"/>
      <c r="AC45" s="150"/>
      <c r="AD45" s="150"/>
      <c r="AE45" s="150"/>
      <c r="AF45" s="150" t="s">
        <v>1002</v>
      </c>
      <c r="AG45" s="150" t="s">
        <v>1004</v>
      </c>
      <c r="AH45" s="150"/>
      <c r="AI45" s="150"/>
      <c r="AJ45" s="150"/>
      <c r="AK45" s="150"/>
      <c r="AL45" s="152">
        <v>88.18</v>
      </c>
      <c r="AM45" s="149">
        <v>0</v>
      </c>
    </row>
    <row r="46" spans="1:39" x14ac:dyDescent="0.25">
      <c r="A46" s="149">
        <v>45</v>
      </c>
      <c r="B46" s="153">
        <v>2010420000</v>
      </c>
      <c r="C46" s="150" t="s">
        <v>55</v>
      </c>
      <c r="D46" s="150" t="s">
        <v>1002</v>
      </c>
      <c r="E46" s="150" t="e">
        <f>VLOOKUP(B46,#REF!,3,0)</f>
        <v>#REF!</v>
      </c>
      <c r="F46" s="150" t="s">
        <v>1050</v>
      </c>
      <c r="G46" s="149">
        <v>0</v>
      </c>
      <c r="H46" s="150" t="s">
        <v>1004</v>
      </c>
      <c r="I46" s="150"/>
      <c r="J46" s="149">
        <v>0</v>
      </c>
      <c r="K46" s="149">
        <v>0</v>
      </c>
      <c r="L46" s="149">
        <v>0</v>
      </c>
      <c r="M46" s="149">
        <v>0</v>
      </c>
      <c r="N46" s="151">
        <v>96.754599999999996</v>
      </c>
      <c r="O46" s="151">
        <v>96.754599999999996</v>
      </c>
      <c r="P46" s="149">
        <v>0</v>
      </c>
      <c r="Q46" s="149">
        <v>0</v>
      </c>
      <c r="R46" s="149">
        <v>0</v>
      </c>
      <c r="S46" s="149">
        <v>0</v>
      </c>
      <c r="T46" s="149">
        <v>0</v>
      </c>
      <c r="U46" s="149">
        <v>0</v>
      </c>
      <c r="V46" s="149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50"/>
      <c r="AC46" s="150"/>
      <c r="AD46" s="150"/>
      <c r="AE46" s="150"/>
      <c r="AF46" s="150"/>
      <c r="AG46" s="150" t="s">
        <v>1004</v>
      </c>
      <c r="AH46" s="150"/>
      <c r="AI46" s="150"/>
      <c r="AJ46" s="150"/>
      <c r="AK46" s="150"/>
      <c r="AL46" s="152">
        <v>96.75</v>
      </c>
      <c r="AM46" s="149">
        <v>0</v>
      </c>
    </row>
    <row r="47" spans="1:39" x14ac:dyDescent="0.25">
      <c r="A47" s="149">
        <v>46</v>
      </c>
      <c r="B47" s="153">
        <v>2010430000</v>
      </c>
      <c r="C47" s="150" t="s">
        <v>230</v>
      </c>
      <c r="D47" s="150" t="s">
        <v>1002</v>
      </c>
      <c r="E47" s="150" t="e">
        <f>VLOOKUP(B47,#REF!,3,0)</f>
        <v>#REF!</v>
      </c>
      <c r="F47" s="150" t="s">
        <v>1051</v>
      </c>
      <c r="G47" s="149">
        <v>0</v>
      </c>
      <c r="H47" s="150" t="s">
        <v>1004</v>
      </c>
      <c r="I47" s="150"/>
      <c r="J47" s="149">
        <v>0</v>
      </c>
      <c r="K47" s="149">
        <v>0</v>
      </c>
      <c r="L47" s="149">
        <v>0</v>
      </c>
      <c r="M47" s="151">
        <v>100</v>
      </c>
      <c r="N47" s="151">
        <v>98.758799999999994</v>
      </c>
      <c r="O47" s="151">
        <v>-1.2412000000000001</v>
      </c>
      <c r="P47" s="149">
        <v>0</v>
      </c>
      <c r="Q47" s="149">
        <v>0</v>
      </c>
      <c r="R47" s="149">
        <v>0</v>
      </c>
      <c r="S47" s="149">
        <v>0</v>
      </c>
      <c r="T47" s="149">
        <v>0</v>
      </c>
      <c r="U47" s="149">
        <v>0</v>
      </c>
      <c r="V47" s="149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50"/>
      <c r="AC47" s="150"/>
      <c r="AD47" s="150"/>
      <c r="AE47" s="150"/>
      <c r="AF47" s="150" t="s">
        <v>1002</v>
      </c>
      <c r="AG47" s="150" t="s">
        <v>1004</v>
      </c>
      <c r="AH47" s="150"/>
      <c r="AI47" s="150"/>
      <c r="AJ47" s="150"/>
      <c r="AK47" s="150"/>
      <c r="AL47" s="152">
        <v>100</v>
      </c>
      <c r="AM47" s="149">
        <v>0</v>
      </c>
    </row>
    <row r="48" spans="1:39" x14ac:dyDescent="0.25">
      <c r="A48" s="149">
        <v>47</v>
      </c>
      <c r="B48" s="153">
        <v>2010710000</v>
      </c>
      <c r="C48" s="150" t="s">
        <v>59</v>
      </c>
      <c r="D48" s="150" t="s">
        <v>1002</v>
      </c>
      <c r="E48" s="150" t="e">
        <f>VLOOKUP(B48,#REF!,3,0)</f>
        <v>#REF!</v>
      </c>
      <c r="F48" s="150" t="s">
        <v>1052</v>
      </c>
      <c r="G48" s="149">
        <v>0</v>
      </c>
      <c r="H48" s="150" t="s">
        <v>1004</v>
      </c>
      <c r="I48" s="150"/>
      <c r="J48" s="149">
        <v>0</v>
      </c>
      <c r="K48" s="149">
        <v>0</v>
      </c>
      <c r="L48" s="149">
        <v>0</v>
      </c>
      <c r="M48" s="151">
        <v>99.876999999999995</v>
      </c>
      <c r="N48" s="151">
        <v>99.876599999999996</v>
      </c>
      <c r="O48" s="151">
        <v>-4.0000000000000002E-4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50"/>
      <c r="AC48" s="150"/>
      <c r="AD48" s="150"/>
      <c r="AE48" s="150"/>
      <c r="AF48" s="150" t="s">
        <v>1002</v>
      </c>
      <c r="AG48" s="150" t="s">
        <v>1004</v>
      </c>
      <c r="AH48" s="150"/>
      <c r="AI48" s="150"/>
      <c r="AJ48" s="150"/>
      <c r="AK48" s="150"/>
      <c r="AL48" s="152">
        <v>99.88</v>
      </c>
      <c r="AM48" s="149">
        <v>0</v>
      </c>
    </row>
    <row r="49" spans="1:39" x14ac:dyDescent="0.25">
      <c r="A49" s="149">
        <v>48</v>
      </c>
      <c r="B49" s="153">
        <v>2010470000</v>
      </c>
      <c r="C49" s="150" t="s">
        <v>61</v>
      </c>
      <c r="D49" s="150" t="s">
        <v>1002</v>
      </c>
      <c r="E49" s="150" t="e">
        <f>VLOOKUP(B49,#REF!,3,0)</f>
        <v>#REF!</v>
      </c>
      <c r="F49" s="150" t="s">
        <v>1053</v>
      </c>
      <c r="G49" s="149">
        <v>0</v>
      </c>
      <c r="H49" s="150" t="s">
        <v>1004</v>
      </c>
      <c r="I49" s="150"/>
      <c r="J49" s="149">
        <v>0</v>
      </c>
      <c r="K49" s="149">
        <v>0</v>
      </c>
      <c r="L49" s="149">
        <v>0</v>
      </c>
      <c r="M49" s="149">
        <v>0</v>
      </c>
      <c r="N49" s="151">
        <v>90.756200000000007</v>
      </c>
      <c r="O49" s="151">
        <v>90.756200000000007</v>
      </c>
      <c r="P49" s="149">
        <v>0</v>
      </c>
      <c r="Q49" s="149">
        <v>0</v>
      </c>
      <c r="R49" s="149">
        <v>0</v>
      </c>
      <c r="S49" s="149">
        <v>0</v>
      </c>
      <c r="T49" s="149">
        <v>0</v>
      </c>
      <c r="U49" s="149">
        <v>0</v>
      </c>
      <c r="V49" s="149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50"/>
      <c r="AC49" s="150"/>
      <c r="AD49" s="150"/>
      <c r="AE49" s="150"/>
      <c r="AF49" s="150"/>
      <c r="AG49" s="150" t="s">
        <v>1004</v>
      </c>
      <c r="AH49" s="150"/>
      <c r="AI49" s="150"/>
      <c r="AJ49" s="150"/>
      <c r="AK49" s="150"/>
      <c r="AL49" s="152">
        <v>94.48</v>
      </c>
      <c r="AM49" s="149">
        <v>0</v>
      </c>
    </row>
    <row r="50" spans="1:39" x14ac:dyDescent="0.25">
      <c r="A50" s="149">
        <v>49</v>
      </c>
      <c r="B50" s="153">
        <v>2010900000</v>
      </c>
      <c r="C50" s="150" t="s">
        <v>63</v>
      </c>
      <c r="D50" s="150" t="s">
        <v>1002</v>
      </c>
      <c r="E50" s="150" t="e">
        <f>VLOOKUP(B50,#REF!,3,0)</f>
        <v>#REF!</v>
      </c>
      <c r="F50" s="150" t="s">
        <v>1054</v>
      </c>
      <c r="G50" s="149">
        <v>0</v>
      </c>
      <c r="H50" s="150" t="s">
        <v>1004</v>
      </c>
      <c r="I50" s="150"/>
      <c r="J50" s="149">
        <v>0</v>
      </c>
      <c r="K50" s="149">
        <v>0</v>
      </c>
      <c r="L50" s="149">
        <v>0</v>
      </c>
      <c r="M50" s="149">
        <v>0</v>
      </c>
      <c r="N50" s="151">
        <v>100</v>
      </c>
      <c r="O50" s="151">
        <v>100</v>
      </c>
      <c r="P50" s="149">
        <v>0</v>
      </c>
      <c r="Q50" s="149">
        <v>0</v>
      </c>
      <c r="R50" s="149">
        <v>0</v>
      </c>
      <c r="S50" s="149">
        <v>0</v>
      </c>
      <c r="T50" s="149">
        <v>0</v>
      </c>
      <c r="U50" s="149">
        <v>0</v>
      </c>
      <c r="V50" s="149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50"/>
      <c r="AC50" s="150"/>
      <c r="AD50" s="150"/>
      <c r="AE50" s="150"/>
      <c r="AF50" s="150"/>
      <c r="AG50" s="150" t="s">
        <v>1004</v>
      </c>
      <c r="AH50" s="150"/>
      <c r="AI50" s="150"/>
      <c r="AJ50" s="150"/>
      <c r="AK50" s="150"/>
      <c r="AL50" s="152">
        <v>100</v>
      </c>
      <c r="AM50" s="149">
        <v>0</v>
      </c>
    </row>
    <row r="51" spans="1:39" x14ac:dyDescent="0.25">
      <c r="A51" s="149">
        <v>50</v>
      </c>
      <c r="B51" s="153">
        <v>2010500000</v>
      </c>
      <c r="C51" s="150" t="s">
        <v>65</v>
      </c>
      <c r="D51" s="150" t="s">
        <v>1002</v>
      </c>
      <c r="E51" s="150" t="e">
        <f>VLOOKUP(B51,#REF!,3,0)</f>
        <v>#REF!</v>
      </c>
      <c r="F51" s="150" t="s">
        <v>1055</v>
      </c>
      <c r="G51" s="149">
        <v>0</v>
      </c>
      <c r="H51" s="150" t="s">
        <v>1004</v>
      </c>
      <c r="I51" s="150"/>
      <c r="J51" s="149">
        <v>0</v>
      </c>
      <c r="K51" s="149">
        <v>0</v>
      </c>
      <c r="L51" s="149">
        <v>0</v>
      </c>
      <c r="M51" s="149">
        <v>0</v>
      </c>
      <c r="N51" s="151">
        <v>100</v>
      </c>
      <c r="O51" s="151">
        <v>100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50"/>
      <c r="AC51" s="150"/>
      <c r="AD51" s="150"/>
      <c r="AE51" s="150"/>
      <c r="AF51" s="150"/>
      <c r="AG51" s="150" t="s">
        <v>1004</v>
      </c>
      <c r="AH51" s="150"/>
      <c r="AI51" s="150"/>
      <c r="AJ51" s="150"/>
      <c r="AK51" s="150"/>
      <c r="AL51" s="152">
        <v>100</v>
      </c>
      <c r="AM51" s="149">
        <v>0</v>
      </c>
    </row>
    <row r="52" spans="1:39" x14ac:dyDescent="0.25">
      <c r="A52" s="149">
        <v>51</v>
      </c>
      <c r="B52" s="153">
        <v>2010230800</v>
      </c>
      <c r="C52" s="150" t="s">
        <v>67</v>
      </c>
      <c r="D52" s="150" t="s">
        <v>1002</v>
      </c>
      <c r="E52" s="150" t="e">
        <f>VLOOKUP(B52,#REF!,3,0)</f>
        <v>#REF!</v>
      </c>
      <c r="F52" s="150" t="s">
        <v>1056</v>
      </c>
      <c r="G52" s="149">
        <v>0</v>
      </c>
      <c r="H52" s="150" t="s">
        <v>1004</v>
      </c>
      <c r="I52" s="150"/>
      <c r="J52" s="149">
        <v>0</v>
      </c>
      <c r="K52" s="149">
        <v>0</v>
      </c>
      <c r="L52" s="149">
        <v>0</v>
      </c>
      <c r="M52" s="151">
        <v>97.611400000000003</v>
      </c>
      <c r="N52" s="151">
        <v>97.662599999999998</v>
      </c>
      <c r="O52" s="151">
        <v>5.1200000000000002E-2</v>
      </c>
      <c r="P52" s="149">
        <v>0</v>
      </c>
      <c r="Q52" s="149">
        <v>0</v>
      </c>
      <c r="R52" s="149">
        <v>0</v>
      </c>
      <c r="S52" s="149">
        <v>0</v>
      </c>
      <c r="T52" s="149">
        <v>0</v>
      </c>
      <c r="U52" s="149">
        <v>0</v>
      </c>
      <c r="V52" s="149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50"/>
      <c r="AC52" s="150"/>
      <c r="AD52" s="150"/>
      <c r="AE52" s="150"/>
      <c r="AF52" s="150" t="s">
        <v>1002</v>
      </c>
      <c r="AG52" s="150" t="s">
        <v>1004</v>
      </c>
      <c r="AH52" s="150"/>
      <c r="AI52" s="150"/>
      <c r="AJ52" s="150"/>
      <c r="AK52" s="150"/>
      <c r="AL52" s="152">
        <v>98.89</v>
      </c>
      <c r="AM52" s="149">
        <v>0</v>
      </c>
    </row>
    <row r="53" spans="1:39" x14ac:dyDescent="0.25">
      <c r="A53" s="149">
        <v>52</v>
      </c>
      <c r="B53" s="153">
        <v>2010510000</v>
      </c>
      <c r="C53" s="150" t="s">
        <v>376</v>
      </c>
      <c r="D53" s="150" t="s">
        <v>1002</v>
      </c>
      <c r="E53" s="150" t="e">
        <f>VLOOKUP(B53,#REF!,3,0)</f>
        <v>#REF!</v>
      </c>
      <c r="F53" s="150" t="s">
        <v>1057</v>
      </c>
      <c r="G53" s="149">
        <v>0</v>
      </c>
      <c r="H53" s="150" t="s">
        <v>1004</v>
      </c>
      <c r="I53" s="150"/>
      <c r="J53" s="149">
        <v>0</v>
      </c>
      <c r="K53" s="149">
        <v>0</v>
      </c>
      <c r="L53" s="149">
        <v>0</v>
      </c>
      <c r="M53" s="149">
        <v>0</v>
      </c>
      <c r="N53" s="151">
        <v>100</v>
      </c>
      <c r="O53" s="151">
        <v>100</v>
      </c>
      <c r="P53" s="149">
        <v>0</v>
      </c>
      <c r="Q53" s="149">
        <v>0</v>
      </c>
      <c r="R53" s="149">
        <v>0</v>
      </c>
      <c r="S53" s="149">
        <v>0</v>
      </c>
      <c r="T53" s="149">
        <v>0</v>
      </c>
      <c r="U53" s="149">
        <v>0</v>
      </c>
      <c r="V53" s="149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50"/>
      <c r="AC53" s="150"/>
      <c r="AD53" s="150"/>
      <c r="AE53" s="150"/>
      <c r="AF53" s="150"/>
      <c r="AG53" s="150" t="s">
        <v>1004</v>
      </c>
      <c r="AH53" s="150"/>
      <c r="AI53" s="150"/>
      <c r="AJ53" s="150"/>
      <c r="AK53" s="150"/>
      <c r="AL53" s="152">
        <v>100</v>
      </c>
      <c r="AM53" s="149">
        <v>0</v>
      </c>
    </row>
    <row r="54" spans="1:39" x14ac:dyDescent="0.25">
      <c r="A54" s="149">
        <v>53</v>
      </c>
      <c r="B54" s="153">
        <v>2010890000</v>
      </c>
      <c r="C54" s="150" t="s">
        <v>69</v>
      </c>
      <c r="D54" s="150" t="s">
        <v>1002</v>
      </c>
      <c r="E54" s="150" t="e">
        <f>VLOOKUP(B54,#REF!,3,0)</f>
        <v>#REF!</v>
      </c>
      <c r="F54" s="150" t="s">
        <v>1058</v>
      </c>
      <c r="G54" s="149">
        <v>0</v>
      </c>
      <c r="H54" s="150" t="s">
        <v>1004</v>
      </c>
      <c r="I54" s="150"/>
      <c r="J54" s="149">
        <v>0</v>
      </c>
      <c r="K54" s="149">
        <v>0</v>
      </c>
      <c r="L54" s="149">
        <v>0</v>
      </c>
      <c r="M54" s="151">
        <v>100</v>
      </c>
      <c r="N54" s="151">
        <v>100</v>
      </c>
      <c r="O54" s="149">
        <v>0</v>
      </c>
      <c r="P54" s="149">
        <v>0</v>
      </c>
      <c r="Q54" s="149">
        <v>0</v>
      </c>
      <c r="R54" s="149">
        <v>0</v>
      </c>
      <c r="S54" s="149">
        <v>0</v>
      </c>
      <c r="T54" s="149">
        <v>0</v>
      </c>
      <c r="U54" s="149">
        <v>0</v>
      </c>
      <c r="V54" s="149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50"/>
      <c r="AC54" s="150"/>
      <c r="AD54" s="150"/>
      <c r="AE54" s="150"/>
      <c r="AF54" s="150" t="s">
        <v>1002</v>
      </c>
      <c r="AG54" s="150" t="s">
        <v>1004</v>
      </c>
      <c r="AH54" s="150"/>
      <c r="AI54" s="150"/>
      <c r="AJ54" s="150"/>
      <c r="AK54" s="150"/>
      <c r="AL54" s="152">
        <v>100</v>
      </c>
      <c r="AM54" s="149">
        <v>0</v>
      </c>
    </row>
    <row r="55" spans="1:39" x14ac:dyDescent="0.25">
      <c r="A55" s="149">
        <v>54</v>
      </c>
      <c r="B55" s="153">
        <v>2010551000</v>
      </c>
      <c r="C55" s="150" t="s">
        <v>249</v>
      </c>
      <c r="D55" s="150" t="s">
        <v>1002</v>
      </c>
      <c r="E55" s="150" t="e">
        <f>VLOOKUP(B55,#REF!,3,0)</f>
        <v>#REF!</v>
      </c>
      <c r="F55" s="150" t="s">
        <v>1059</v>
      </c>
      <c r="G55" s="149">
        <v>0</v>
      </c>
      <c r="H55" s="150" t="s">
        <v>1004</v>
      </c>
      <c r="I55" s="150"/>
      <c r="J55" s="149">
        <v>0</v>
      </c>
      <c r="K55" s="149">
        <v>0</v>
      </c>
      <c r="L55" s="149">
        <v>0</v>
      </c>
      <c r="M55" s="149">
        <v>0</v>
      </c>
      <c r="N55" s="151">
        <v>100</v>
      </c>
      <c r="O55" s="151">
        <v>100</v>
      </c>
      <c r="P55" s="149">
        <v>0</v>
      </c>
      <c r="Q55" s="149">
        <v>0</v>
      </c>
      <c r="R55" s="149">
        <v>0</v>
      </c>
      <c r="S55" s="149">
        <v>0</v>
      </c>
      <c r="T55" s="149">
        <v>0</v>
      </c>
      <c r="U55" s="149">
        <v>0</v>
      </c>
      <c r="V55" s="149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50"/>
      <c r="AC55" s="150"/>
      <c r="AD55" s="150"/>
      <c r="AE55" s="150"/>
      <c r="AF55" s="150"/>
      <c r="AG55" s="150" t="s">
        <v>1004</v>
      </c>
      <c r="AH55" s="150"/>
      <c r="AI55" s="150"/>
      <c r="AJ55" s="150"/>
      <c r="AK55" s="150"/>
      <c r="AL55" s="152">
        <v>100</v>
      </c>
      <c r="AM55" s="149">
        <v>0</v>
      </c>
    </row>
    <row r="56" spans="1:39" x14ac:dyDescent="0.25">
      <c r="A56" s="149">
        <v>55</v>
      </c>
      <c r="B56" s="153">
        <v>2010450000</v>
      </c>
      <c r="C56" s="150" t="s">
        <v>73</v>
      </c>
      <c r="D56" s="150" t="s">
        <v>1002</v>
      </c>
      <c r="E56" s="150" t="e">
        <f>VLOOKUP(B56,#REF!,3,0)</f>
        <v>#REF!</v>
      </c>
      <c r="F56" s="150" t="s">
        <v>1060</v>
      </c>
      <c r="G56" s="149">
        <v>0</v>
      </c>
      <c r="H56" s="150" t="s">
        <v>1004</v>
      </c>
      <c r="I56" s="150"/>
      <c r="J56" s="149">
        <v>0</v>
      </c>
      <c r="K56" s="149">
        <v>0</v>
      </c>
      <c r="L56" s="149">
        <v>0</v>
      </c>
      <c r="M56" s="149">
        <v>0</v>
      </c>
      <c r="N56" s="151">
        <v>87.515100000000004</v>
      </c>
      <c r="O56" s="151">
        <v>87.515100000000004</v>
      </c>
      <c r="P56" s="149">
        <v>0</v>
      </c>
      <c r="Q56" s="149">
        <v>0</v>
      </c>
      <c r="R56" s="149">
        <v>0</v>
      </c>
      <c r="S56" s="149">
        <v>0</v>
      </c>
      <c r="T56" s="149">
        <v>0</v>
      </c>
      <c r="U56" s="149">
        <v>0</v>
      </c>
      <c r="V56" s="149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50"/>
      <c r="AC56" s="150"/>
      <c r="AD56" s="150"/>
      <c r="AE56" s="150"/>
      <c r="AF56" s="150"/>
      <c r="AG56" s="150" t="s">
        <v>1004</v>
      </c>
      <c r="AH56" s="150"/>
      <c r="AI56" s="150"/>
      <c r="AJ56" s="150"/>
      <c r="AK56" s="150"/>
      <c r="AL56" s="152">
        <v>100</v>
      </c>
      <c r="AM56" s="149">
        <v>0</v>
      </c>
    </row>
    <row r="57" spans="1:39" x14ac:dyDescent="0.25">
      <c r="A57" s="149">
        <v>56</v>
      </c>
      <c r="B57" s="153">
        <v>2010230918</v>
      </c>
      <c r="C57" s="150" t="s">
        <v>77</v>
      </c>
      <c r="D57" s="150" t="s">
        <v>1002</v>
      </c>
      <c r="E57" s="150" t="e">
        <f>VLOOKUP(B57,#REF!,3,0)</f>
        <v>#REF!</v>
      </c>
      <c r="F57" s="150" t="s">
        <v>1061</v>
      </c>
      <c r="G57" s="149">
        <v>0</v>
      </c>
      <c r="H57" s="150" t="s">
        <v>1004</v>
      </c>
      <c r="I57" s="150"/>
      <c r="J57" s="149">
        <v>0</v>
      </c>
      <c r="K57" s="149">
        <v>0</v>
      </c>
      <c r="L57" s="149">
        <v>0</v>
      </c>
      <c r="M57" s="151">
        <v>99.436400000000006</v>
      </c>
      <c r="N57" s="151">
        <v>99.520600000000002</v>
      </c>
      <c r="O57" s="151">
        <v>8.4199999999999997E-2</v>
      </c>
      <c r="P57" s="149">
        <v>0</v>
      </c>
      <c r="Q57" s="149">
        <v>0</v>
      </c>
      <c r="R57" s="149">
        <v>0</v>
      </c>
      <c r="S57" s="149">
        <v>0</v>
      </c>
      <c r="T57" s="149">
        <v>0</v>
      </c>
      <c r="U57" s="149">
        <v>0</v>
      </c>
      <c r="V57" s="149">
        <v>0</v>
      </c>
      <c r="W57" s="149">
        <v>0</v>
      </c>
      <c r="X57" s="149">
        <v>0</v>
      </c>
      <c r="Y57" s="149">
        <v>0</v>
      </c>
      <c r="Z57" s="149">
        <v>0</v>
      </c>
      <c r="AA57" s="149">
        <v>0</v>
      </c>
      <c r="AB57" s="150"/>
      <c r="AC57" s="150"/>
      <c r="AD57" s="150"/>
      <c r="AE57" s="150"/>
      <c r="AF57" s="150" t="s">
        <v>1002</v>
      </c>
      <c r="AG57" s="150" t="s">
        <v>1004</v>
      </c>
      <c r="AH57" s="150"/>
      <c r="AI57" s="150"/>
      <c r="AJ57" s="150"/>
      <c r="AK57" s="150"/>
      <c r="AL57" s="152">
        <v>99.52</v>
      </c>
      <c r="AM57" s="149">
        <v>0</v>
      </c>
    </row>
    <row r="58" spans="1:39" x14ac:dyDescent="0.25">
      <c r="A58" s="149">
        <v>57</v>
      </c>
      <c r="B58" s="153">
        <v>2010230917</v>
      </c>
      <c r="C58" s="150" t="s">
        <v>75</v>
      </c>
      <c r="D58" s="150" t="s">
        <v>1002</v>
      </c>
      <c r="E58" s="150" t="e">
        <f>VLOOKUP(B58,#REF!,3,0)</f>
        <v>#REF!</v>
      </c>
      <c r="F58" s="150" t="s">
        <v>1062</v>
      </c>
      <c r="G58" s="149">
        <v>0</v>
      </c>
      <c r="H58" s="150" t="s">
        <v>1004</v>
      </c>
      <c r="I58" s="150"/>
      <c r="J58" s="149">
        <v>0</v>
      </c>
      <c r="K58" s="149">
        <v>0</v>
      </c>
      <c r="L58" s="149">
        <v>0</v>
      </c>
      <c r="M58" s="149">
        <v>0</v>
      </c>
      <c r="N58" s="151">
        <v>100</v>
      </c>
      <c r="O58" s="151">
        <v>100</v>
      </c>
      <c r="P58" s="149">
        <v>0</v>
      </c>
      <c r="Q58" s="149">
        <v>0</v>
      </c>
      <c r="R58" s="149">
        <v>0</v>
      </c>
      <c r="S58" s="149">
        <v>0</v>
      </c>
      <c r="T58" s="149">
        <v>0</v>
      </c>
      <c r="U58" s="149">
        <v>0</v>
      </c>
      <c r="V58" s="149">
        <v>0</v>
      </c>
      <c r="W58" s="149">
        <v>0</v>
      </c>
      <c r="X58" s="149">
        <v>0</v>
      </c>
      <c r="Y58" s="149">
        <v>0</v>
      </c>
      <c r="Z58" s="149">
        <v>0</v>
      </c>
      <c r="AA58" s="149">
        <v>0</v>
      </c>
      <c r="AB58" s="150"/>
      <c r="AC58" s="150"/>
      <c r="AD58" s="150"/>
      <c r="AE58" s="150"/>
      <c r="AF58" s="150"/>
      <c r="AG58" s="150" t="s">
        <v>1004</v>
      </c>
      <c r="AH58" s="150"/>
      <c r="AI58" s="150"/>
      <c r="AJ58" s="150"/>
      <c r="AK58" s="150"/>
      <c r="AL58" s="152">
        <v>100</v>
      </c>
      <c r="AM58" s="149">
        <v>0</v>
      </c>
    </row>
    <row r="59" spans="1:39" x14ac:dyDescent="0.25">
      <c r="A59" s="149">
        <v>58</v>
      </c>
      <c r="B59" s="153">
        <v>2010241600</v>
      </c>
      <c r="C59" s="150" t="s">
        <v>79</v>
      </c>
      <c r="D59" s="150" t="s">
        <v>1002</v>
      </c>
      <c r="E59" s="150" t="e">
        <f>VLOOKUP(B59,#REF!,3,0)</f>
        <v>#REF!</v>
      </c>
      <c r="F59" s="150" t="s">
        <v>1063</v>
      </c>
      <c r="G59" s="149">
        <v>0</v>
      </c>
      <c r="H59" s="150" t="s">
        <v>1004</v>
      </c>
      <c r="I59" s="150"/>
      <c r="J59" s="149">
        <v>0</v>
      </c>
      <c r="K59" s="149">
        <v>0</v>
      </c>
      <c r="L59" s="149">
        <v>0</v>
      </c>
      <c r="M59" s="149">
        <v>0</v>
      </c>
      <c r="N59" s="151">
        <v>59.170099999999998</v>
      </c>
      <c r="O59" s="151">
        <v>59.170099999999998</v>
      </c>
      <c r="P59" s="149">
        <v>0</v>
      </c>
      <c r="Q59" s="149">
        <v>0</v>
      </c>
      <c r="R59" s="149">
        <v>0</v>
      </c>
      <c r="S59" s="149">
        <v>0</v>
      </c>
      <c r="T59" s="149">
        <v>0</v>
      </c>
      <c r="U59" s="149">
        <v>0</v>
      </c>
      <c r="V59" s="149">
        <v>0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50"/>
      <c r="AC59" s="150"/>
      <c r="AD59" s="150"/>
      <c r="AE59" s="150"/>
      <c r="AF59" s="150"/>
      <c r="AG59" s="150" t="s">
        <v>1004</v>
      </c>
      <c r="AH59" s="150"/>
      <c r="AI59" s="150"/>
      <c r="AJ59" s="150"/>
      <c r="AK59" s="150"/>
      <c r="AL59" s="152">
        <v>100</v>
      </c>
      <c r="AM59" s="149">
        <v>0</v>
      </c>
    </row>
    <row r="60" spans="1:39" x14ac:dyDescent="0.25">
      <c r="A60" s="149">
        <v>59</v>
      </c>
      <c r="B60" s="153">
        <v>2010540000</v>
      </c>
      <c r="C60" s="150" t="s">
        <v>388</v>
      </c>
      <c r="D60" s="150" t="s">
        <v>1002</v>
      </c>
      <c r="E60" s="150" t="e">
        <f>VLOOKUP(B60,#REF!,3,0)</f>
        <v>#REF!</v>
      </c>
      <c r="F60" s="150" t="s">
        <v>1064</v>
      </c>
      <c r="G60" s="149">
        <v>0</v>
      </c>
      <c r="H60" s="150" t="s">
        <v>1004</v>
      </c>
      <c r="I60" s="150"/>
      <c r="J60" s="149">
        <v>0</v>
      </c>
      <c r="K60" s="149">
        <v>0</v>
      </c>
      <c r="L60" s="149">
        <v>0</v>
      </c>
      <c r="M60" s="149">
        <v>0</v>
      </c>
      <c r="N60" s="151">
        <v>93.071799999999996</v>
      </c>
      <c r="O60" s="151">
        <v>93.071799999999996</v>
      </c>
      <c r="P60" s="149">
        <v>0</v>
      </c>
      <c r="Q60" s="149">
        <v>0</v>
      </c>
      <c r="R60" s="149">
        <v>0</v>
      </c>
      <c r="S60" s="149">
        <v>0</v>
      </c>
      <c r="T60" s="149">
        <v>0</v>
      </c>
      <c r="U60" s="149">
        <v>0</v>
      </c>
      <c r="V60" s="149">
        <v>0</v>
      </c>
      <c r="W60" s="149">
        <v>0</v>
      </c>
      <c r="X60" s="149">
        <v>0</v>
      </c>
      <c r="Y60" s="149">
        <v>0</v>
      </c>
      <c r="Z60" s="149">
        <v>0</v>
      </c>
      <c r="AA60" s="149">
        <v>0</v>
      </c>
      <c r="AB60" s="150"/>
      <c r="AC60" s="150"/>
      <c r="AD60" s="150"/>
      <c r="AE60" s="150"/>
      <c r="AF60" s="150"/>
      <c r="AG60" s="150" t="s">
        <v>1004</v>
      </c>
      <c r="AH60" s="150"/>
      <c r="AI60" s="150"/>
      <c r="AJ60" s="150"/>
      <c r="AK60" s="150"/>
      <c r="AL60" s="152">
        <v>93.07</v>
      </c>
      <c r="AM60" s="149">
        <v>0</v>
      </c>
    </row>
    <row r="61" spans="1:39" x14ac:dyDescent="0.25">
      <c r="A61" s="149">
        <v>60</v>
      </c>
      <c r="B61" s="153">
        <v>2010230001</v>
      </c>
      <c r="C61" s="150" t="s">
        <v>83</v>
      </c>
      <c r="D61" s="150" t="s">
        <v>1002</v>
      </c>
      <c r="E61" s="150" t="e">
        <f>VLOOKUP(B61,#REF!,3,0)</f>
        <v>#REF!</v>
      </c>
      <c r="F61" s="150" t="s">
        <v>1065</v>
      </c>
      <c r="G61" s="149">
        <v>0</v>
      </c>
      <c r="H61" s="150" t="s">
        <v>1004</v>
      </c>
      <c r="I61" s="150"/>
      <c r="J61" s="149">
        <v>0</v>
      </c>
      <c r="K61" s="149">
        <v>0</v>
      </c>
      <c r="L61" s="149">
        <v>0</v>
      </c>
      <c r="M61" s="149">
        <v>0</v>
      </c>
      <c r="N61" s="151">
        <v>99.998999999999995</v>
      </c>
      <c r="O61" s="151">
        <v>99.998999999999995</v>
      </c>
      <c r="P61" s="149">
        <v>0</v>
      </c>
      <c r="Q61" s="149">
        <v>0</v>
      </c>
      <c r="R61" s="149">
        <v>0</v>
      </c>
      <c r="S61" s="149">
        <v>0</v>
      </c>
      <c r="T61" s="149">
        <v>0</v>
      </c>
      <c r="U61" s="149">
        <v>0</v>
      </c>
      <c r="V61" s="149">
        <v>0</v>
      </c>
      <c r="W61" s="149">
        <v>0</v>
      </c>
      <c r="X61" s="149">
        <v>0</v>
      </c>
      <c r="Y61" s="149">
        <v>0</v>
      </c>
      <c r="Z61" s="149">
        <v>0</v>
      </c>
      <c r="AA61" s="149">
        <v>0</v>
      </c>
      <c r="AB61" s="150"/>
      <c r="AC61" s="150"/>
      <c r="AD61" s="150"/>
      <c r="AE61" s="150"/>
      <c r="AF61" s="150"/>
      <c r="AG61" s="150" t="s">
        <v>1004</v>
      </c>
      <c r="AH61" s="150"/>
      <c r="AI61" s="150"/>
      <c r="AJ61" s="150"/>
      <c r="AK61" s="150"/>
      <c r="AL61" s="152">
        <v>100</v>
      </c>
      <c r="AM61" s="149">
        <v>0</v>
      </c>
    </row>
    <row r="62" spans="1:39" x14ac:dyDescent="0.25">
      <c r="A62" s="149">
        <v>61</v>
      </c>
      <c r="B62" s="153">
        <v>2010242300</v>
      </c>
      <c r="C62" s="150" t="s">
        <v>81</v>
      </c>
      <c r="D62" s="150" t="s">
        <v>1002</v>
      </c>
      <c r="E62" s="150" t="e">
        <f>VLOOKUP(B62,#REF!,3,0)</f>
        <v>#REF!</v>
      </c>
      <c r="F62" s="150" t="s">
        <v>1066</v>
      </c>
      <c r="G62" s="149">
        <v>0</v>
      </c>
      <c r="H62" s="150" t="s">
        <v>1004</v>
      </c>
      <c r="I62" s="150"/>
      <c r="J62" s="149">
        <v>0</v>
      </c>
      <c r="K62" s="149">
        <v>0</v>
      </c>
      <c r="L62" s="149">
        <v>0</v>
      </c>
      <c r="M62" s="149">
        <v>0</v>
      </c>
      <c r="N62" s="151">
        <v>100</v>
      </c>
      <c r="O62" s="151">
        <v>100</v>
      </c>
      <c r="P62" s="149">
        <v>0</v>
      </c>
      <c r="Q62" s="149">
        <v>0</v>
      </c>
      <c r="R62" s="149">
        <v>0</v>
      </c>
      <c r="S62" s="149">
        <v>0</v>
      </c>
      <c r="T62" s="149">
        <v>0</v>
      </c>
      <c r="U62" s="149">
        <v>0</v>
      </c>
      <c r="V62" s="149">
        <v>0</v>
      </c>
      <c r="W62" s="149">
        <v>0</v>
      </c>
      <c r="X62" s="149">
        <v>0</v>
      </c>
      <c r="Y62" s="149">
        <v>0</v>
      </c>
      <c r="Z62" s="149">
        <v>0</v>
      </c>
      <c r="AA62" s="149">
        <v>0</v>
      </c>
      <c r="AB62" s="150"/>
      <c r="AC62" s="150"/>
      <c r="AD62" s="150"/>
      <c r="AE62" s="150"/>
      <c r="AF62" s="150"/>
      <c r="AG62" s="150" t="s">
        <v>1004</v>
      </c>
      <c r="AH62" s="150"/>
      <c r="AI62" s="150"/>
      <c r="AJ62" s="150"/>
      <c r="AK62" s="150"/>
      <c r="AL62" s="152">
        <v>100</v>
      </c>
      <c r="AM62" s="149">
        <v>0</v>
      </c>
    </row>
    <row r="63" spans="1:39" x14ac:dyDescent="0.25">
      <c r="A63" s="149">
        <v>62</v>
      </c>
      <c r="B63" s="153">
        <v>2010240600</v>
      </c>
      <c r="C63" s="150" t="s">
        <v>85</v>
      </c>
      <c r="D63" s="150" t="s">
        <v>1002</v>
      </c>
      <c r="E63" s="150" t="e">
        <f>VLOOKUP(B63,#REF!,3,0)</f>
        <v>#REF!</v>
      </c>
      <c r="F63" s="150" t="s">
        <v>1067</v>
      </c>
      <c r="G63" s="149">
        <v>0</v>
      </c>
      <c r="H63" s="150" t="s">
        <v>1004</v>
      </c>
      <c r="I63" s="150"/>
      <c r="J63" s="149">
        <v>0</v>
      </c>
      <c r="K63" s="149">
        <v>0</v>
      </c>
      <c r="L63" s="149">
        <v>0</v>
      </c>
      <c r="M63" s="151">
        <v>94.16</v>
      </c>
      <c r="N63" s="151">
        <v>94.201899999999995</v>
      </c>
      <c r="O63" s="151">
        <v>4.19E-2</v>
      </c>
      <c r="P63" s="149">
        <v>0</v>
      </c>
      <c r="Q63" s="149">
        <v>0</v>
      </c>
      <c r="R63" s="149">
        <v>0</v>
      </c>
      <c r="S63" s="149">
        <v>0</v>
      </c>
      <c r="T63" s="149">
        <v>0</v>
      </c>
      <c r="U63" s="149">
        <v>0</v>
      </c>
      <c r="V63" s="149">
        <v>0</v>
      </c>
      <c r="W63" s="149">
        <v>0</v>
      </c>
      <c r="X63" s="149">
        <v>0</v>
      </c>
      <c r="Y63" s="149">
        <v>0</v>
      </c>
      <c r="Z63" s="149">
        <v>0</v>
      </c>
      <c r="AA63" s="149">
        <v>0</v>
      </c>
      <c r="AB63" s="150"/>
      <c r="AC63" s="150"/>
      <c r="AD63" s="150"/>
      <c r="AE63" s="150"/>
      <c r="AF63" s="150" t="s">
        <v>1002</v>
      </c>
      <c r="AG63" s="150" t="s">
        <v>1004</v>
      </c>
      <c r="AH63" s="150"/>
      <c r="AI63" s="150"/>
      <c r="AJ63" s="150"/>
      <c r="AK63" s="150"/>
      <c r="AL63" s="152">
        <v>94.2</v>
      </c>
      <c r="AM63" s="149">
        <v>0</v>
      </c>
    </row>
    <row r="64" spans="1:39" x14ac:dyDescent="0.25">
      <c r="A64" s="149">
        <v>63</v>
      </c>
      <c r="B64" s="153">
        <v>2010590317</v>
      </c>
      <c r="C64" s="150" t="s">
        <v>673</v>
      </c>
      <c r="D64" s="150" t="s">
        <v>1002</v>
      </c>
      <c r="E64" s="150" t="e">
        <f>VLOOKUP(B64,#REF!,3,0)</f>
        <v>#REF!</v>
      </c>
      <c r="F64" s="150" t="s">
        <v>1068</v>
      </c>
      <c r="G64" s="149">
        <v>0</v>
      </c>
      <c r="H64" s="150" t="s">
        <v>1004</v>
      </c>
      <c r="I64" s="150"/>
      <c r="J64" s="149">
        <v>0</v>
      </c>
      <c r="K64" s="149">
        <v>0</v>
      </c>
      <c r="L64" s="149">
        <v>0</v>
      </c>
      <c r="M64" s="149">
        <v>0</v>
      </c>
      <c r="N64" s="151">
        <v>87.515100000000004</v>
      </c>
      <c r="O64" s="151">
        <v>87.515100000000004</v>
      </c>
      <c r="P64" s="149">
        <v>0</v>
      </c>
      <c r="Q64" s="149">
        <v>0</v>
      </c>
      <c r="R64" s="149">
        <v>0</v>
      </c>
      <c r="S64" s="149">
        <v>0</v>
      </c>
      <c r="T64" s="149">
        <v>0</v>
      </c>
      <c r="U64" s="149">
        <v>0</v>
      </c>
      <c r="V64" s="149">
        <v>0</v>
      </c>
      <c r="W64" s="149">
        <v>0</v>
      </c>
      <c r="X64" s="149">
        <v>0</v>
      </c>
      <c r="Y64" s="149">
        <v>0</v>
      </c>
      <c r="Z64" s="149">
        <v>0</v>
      </c>
      <c r="AA64" s="149">
        <v>0</v>
      </c>
      <c r="AB64" s="150"/>
      <c r="AC64" s="150"/>
      <c r="AD64" s="150"/>
      <c r="AE64" s="150"/>
      <c r="AF64" s="150"/>
      <c r="AG64" s="150" t="s">
        <v>1004</v>
      </c>
      <c r="AH64" s="150"/>
      <c r="AI64" s="150"/>
      <c r="AJ64" s="150"/>
      <c r="AK64" s="150"/>
      <c r="AL64" s="152">
        <v>100</v>
      </c>
      <c r="AM64" s="149">
        <v>0</v>
      </c>
    </row>
    <row r="65" spans="1:39" x14ac:dyDescent="0.25">
      <c r="A65" s="149">
        <v>64</v>
      </c>
      <c r="B65" s="153">
        <v>2010600000</v>
      </c>
      <c r="C65" s="150" t="s">
        <v>87</v>
      </c>
      <c r="D65" s="150" t="s">
        <v>1002</v>
      </c>
      <c r="E65" s="150" t="e">
        <f>VLOOKUP(B65,#REF!,3,0)</f>
        <v>#REF!</v>
      </c>
      <c r="F65" s="150" t="s">
        <v>1069</v>
      </c>
      <c r="G65" s="149">
        <v>0</v>
      </c>
      <c r="H65" s="150" t="s">
        <v>1004</v>
      </c>
      <c r="I65" s="150"/>
      <c r="J65" s="149">
        <v>0</v>
      </c>
      <c r="K65" s="149">
        <v>0</v>
      </c>
      <c r="L65" s="149">
        <v>0</v>
      </c>
      <c r="M65" s="149">
        <v>0</v>
      </c>
      <c r="N65" s="151">
        <v>94.634500000000003</v>
      </c>
      <c r="O65" s="151">
        <v>94.634500000000003</v>
      </c>
      <c r="P65" s="149">
        <v>0</v>
      </c>
      <c r="Q65" s="149">
        <v>0</v>
      </c>
      <c r="R65" s="149">
        <v>0</v>
      </c>
      <c r="S65" s="149">
        <v>0</v>
      </c>
      <c r="T65" s="149">
        <v>0</v>
      </c>
      <c r="U65" s="149">
        <v>0</v>
      </c>
      <c r="V65" s="149">
        <v>0</v>
      </c>
      <c r="W65" s="149">
        <v>0</v>
      </c>
      <c r="X65" s="149">
        <v>0</v>
      </c>
      <c r="Y65" s="149">
        <v>0</v>
      </c>
      <c r="Z65" s="149">
        <v>0</v>
      </c>
      <c r="AA65" s="149">
        <v>0</v>
      </c>
      <c r="AB65" s="150"/>
      <c r="AC65" s="150"/>
      <c r="AD65" s="150"/>
      <c r="AE65" s="150"/>
      <c r="AF65" s="150"/>
      <c r="AG65" s="150" t="s">
        <v>1004</v>
      </c>
      <c r="AH65" s="150"/>
      <c r="AI65" s="150"/>
      <c r="AJ65" s="150"/>
      <c r="AK65" s="150"/>
      <c r="AL65" s="152">
        <v>94.63</v>
      </c>
      <c r="AM65" s="149">
        <v>0</v>
      </c>
    </row>
    <row r="66" spans="1:39" x14ac:dyDescent="0.25">
      <c r="A66" s="149">
        <v>65</v>
      </c>
      <c r="B66" s="153">
        <v>2010241100</v>
      </c>
      <c r="C66" s="150" t="s">
        <v>89</v>
      </c>
      <c r="D66" s="150" t="s">
        <v>1002</v>
      </c>
      <c r="E66" s="150" t="e">
        <f>VLOOKUP(B66,#REF!,3,0)</f>
        <v>#REF!</v>
      </c>
      <c r="F66" s="150" t="s">
        <v>1070</v>
      </c>
      <c r="G66" s="149">
        <v>0</v>
      </c>
      <c r="H66" s="150" t="s">
        <v>1004</v>
      </c>
      <c r="I66" s="150"/>
      <c r="J66" s="149">
        <v>0</v>
      </c>
      <c r="K66" s="149">
        <v>0</v>
      </c>
      <c r="L66" s="149">
        <v>0</v>
      </c>
      <c r="M66" s="149">
        <v>0</v>
      </c>
      <c r="N66" s="151">
        <v>100</v>
      </c>
      <c r="O66" s="151">
        <v>100</v>
      </c>
      <c r="P66" s="149">
        <v>0</v>
      </c>
      <c r="Q66" s="149">
        <v>0</v>
      </c>
      <c r="R66" s="149">
        <v>0</v>
      </c>
      <c r="S66" s="149">
        <v>0</v>
      </c>
      <c r="T66" s="149">
        <v>0</v>
      </c>
      <c r="U66" s="149">
        <v>0</v>
      </c>
      <c r="V66" s="149">
        <v>0</v>
      </c>
      <c r="W66" s="149">
        <v>0</v>
      </c>
      <c r="X66" s="149">
        <v>0</v>
      </c>
      <c r="Y66" s="149">
        <v>0</v>
      </c>
      <c r="Z66" s="149">
        <v>0</v>
      </c>
      <c r="AA66" s="149">
        <v>0</v>
      </c>
      <c r="AB66" s="150"/>
      <c r="AC66" s="150"/>
      <c r="AD66" s="150"/>
      <c r="AE66" s="150"/>
      <c r="AF66" s="150"/>
      <c r="AG66" s="150" t="s">
        <v>1004</v>
      </c>
      <c r="AH66" s="150"/>
      <c r="AI66" s="150"/>
      <c r="AJ66" s="150"/>
      <c r="AK66" s="150"/>
      <c r="AL66" s="152">
        <v>100</v>
      </c>
      <c r="AM66" s="149">
        <v>0</v>
      </c>
    </row>
    <row r="67" spans="1:39" x14ac:dyDescent="0.25">
      <c r="A67" s="149">
        <v>66</v>
      </c>
      <c r="B67" s="153">
        <v>2010231300</v>
      </c>
      <c r="C67" s="150" t="s">
        <v>91</v>
      </c>
      <c r="D67" s="150" t="s">
        <v>1002</v>
      </c>
      <c r="E67" s="150" t="e">
        <f>VLOOKUP(B67,#REF!,3,0)</f>
        <v>#REF!</v>
      </c>
      <c r="F67" s="150" t="s">
        <v>1071</v>
      </c>
      <c r="G67" s="149">
        <v>0</v>
      </c>
      <c r="H67" s="150" t="s">
        <v>1004</v>
      </c>
      <c r="I67" s="150"/>
      <c r="J67" s="149">
        <v>0</v>
      </c>
      <c r="K67" s="149">
        <v>0</v>
      </c>
      <c r="L67" s="149">
        <v>0</v>
      </c>
      <c r="M67" s="149">
        <v>0</v>
      </c>
      <c r="N67" s="151">
        <v>97.82</v>
      </c>
      <c r="O67" s="151">
        <v>97.82</v>
      </c>
      <c r="P67" s="149">
        <v>0</v>
      </c>
      <c r="Q67" s="149">
        <v>0</v>
      </c>
      <c r="R67" s="149">
        <v>0</v>
      </c>
      <c r="S67" s="149">
        <v>0</v>
      </c>
      <c r="T67" s="149">
        <v>0</v>
      </c>
      <c r="U67" s="149">
        <v>0</v>
      </c>
      <c r="V67" s="149">
        <v>0</v>
      </c>
      <c r="W67" s="149">
        <v>0</v>
      </c>
      <c r="X67" s="149">
        <v>0</v>
      </c>
      <c r="Y67" s="149">
        <v>0</v>
      </c>
      <c r="Z67" s="149">
        <v>0</v>
      </c>
      <c r="AA67" s="149">
        <v>0</v>
      </c>
      <c r="AB67" s="150"/>
      <c r="AC67" s="150"/>
      <c r="AD67" s="150"/>
      <c r="AE67" s="150"/>
      <c r="AF67" s="150"/>
      <c r="AG67" s="150" t="s">
        <v>1004</v>
      </c>
      <c r="AH67" s="150"/>
      <c r="AI67" s="150"/>
      <c r="AJ67" s="150"/>
      <c r="AK67" s="150"/>
      <c r="AL67" s="152">
        <v>97.82</v>
      </c>
      <c r="AM67" s="149">
        <v>0</v>
      </c>
    </row>
    <row r="68" spans="1:39" x14ac:dyDescent="0.25">
      <c r="A68" s="149">
        <v>67</v>
      </c>
      <c r="B68" s="153">
        <v>2010242601</v>
      </c>
      <c r="C68" s="150" t="s">
        <v>950</v>
      </c>
      <c r="D68" s="150" t="s">
        <v>1002</v>
      </c>
      <c r="E68" s="150" t="e">
        <f>VLOOKUP(B68,#REF!,3,0)</f>
        <v>#REF!</v>
      </c>
      <c r="F68" s="150" t="s">
        <v>1072</v>
      </c>
      <c r="G68" s="149">
        <v>0</v>
      </c>
      <c r="H68" s="150" t="s">
        <v>1004</v>
      </c>
      <c r="I68" s="150"/>
      <c r="J68" s="149">
        <v>0</v>
      </c>
      <c r="K68" s="149">
        <v>0</v>
      </c>
      <c r="L68" s="149">
        <v>0</v>
      </c>
      <c r="M68" s="149">
        <v>0</v>
      </c>
      <c r="N68" s="151">
        <v>100</v>
      </c>
      <c r="O68" s="151">
        <v>100</v>
      </c>
      <c r="P68" s="149">
        <v>0</v>
      </c>
      <c r="Q68" s="149">
        <v>0</v>
      </c>
      <c r="R68" s="149">
        <v>0</v>
      </c>
      <c r="S68" s="149">
        <v>0</v>
      </c>
      <c r="T68" s="149">
        <v>0</v>
      </c>
      <c r="U68" s="149">
        <v>0</v>
      </c>
      <c r="V68" s="149">
        <v>0</v>
      </c>
      <c r="W68" s="149">
        <v>0</v>
      </c>
      <c r="X68" s="149">
        <v>0</v>
      </c>
      <c r="Y68" s="149">
        <v>0</v>
      </c>
      <c r="Z68" s="149">
        <v>0</v>
      </c>
      <c r="AA68" s="149">
        <v>0</v>
      </c>
      <c r="AB68" s="150"/>
      <c r="AC68" s="150"/>
      <c r="AD68" s="150"/>
      <c r="AE68" s="150"/>
      <c r="AF68" s="150"/>
      <c r="AG68" s="150" t="s">
        <v>1004</v>
      </c>
      <c r="AH68" s="150"/>
      <c r="AI68" s="150"/>
      <c r="AJ68" s="150"/>
      <c r="AK68" s="150"/>
      <c r="AL68" s="152">
        <v>100</v>
      </c>
      <c r="AM68" s="149">
        <v>0</v>
      </c>
    </row>
    <row r="69" spans="1:39" x14ac:dyDescent="0.25">
      <c r="A69" s="149">
        <v>68</v>
      </c>
      <c r="B69" s="153">
        <v>2010100000</v>
      </c>
      <c r="C69" s="150" t="s">
        <v>93</v>
      </c>
      <c r="D69" s="150" t="s">
        <v>1002</v>
      </c>
      <c r="E69" s="150" t="e">
        <f>VLOOKUP(B69,#REF!,3,0)</f>
        <v>#REF!</v>
      </c>
      <c r="F69" s="150" t="s">
        <v>1073</v>
      </c>
      <c r="G69" s="149">
        <v>0</v>
      </c>
      <c r="H69" s="150" t="s">
        <v>1004</v>
      </c>
      <c r="I69" s="150"/>
      <c r="J69" s="149">
        <v>0</v>
      </c>
      <c r="K69" s="149">
        <v>0</v>
      </c>
      <c r="L69" s="149">
        <v>0</v>
      </c>
      <c r="M69" s="151">
        <v>100</v>
      </c>
      <c r="N69" s="151">
        <v>100</v>
      </c>
      <c r="O69" s="149">
        <v>0</v>
      </c>
      <c r="P69" s="149">
        <v>0</v>
      </c>
      <c r="Q69" s="149">
        <v>0</v>
      </c>
      <c r="R69" s="149">
        <v>0</v>
      </c>
      <c r="S69" s="149">
        <v>0</v>
      </c>
      <c r="T69" s="149">
        <v>0</v>
      </c>
      <c r="U69" s="149">
        <v>0</v>
      </c>
      <c r="V69" s="149">
        <v>0</v>
      </c>
      <c r="W69" s="149">
        <v>0</v>
      </c>
      <c r="X69" s="149">
        <v>0</v>
      </c>
      <c r="Y69" s="149">
        <v>0</v>
      </c>
      <c r="Z69" s="149">
        <v>0</v>
      </c>
      <c r="AA69" s="149">
        <v>0</v>
      </c>
      <c r="AB69" s="150"/>
      <c r="AC69" s="150"/>
      <c r="AD69" s="150"/>
      <c r="AE69" s="150"/>
      <c r="AF69" s="150" t="s">
        <v>1002</v>
      </c>
      <c r="AG69" s="150" t="s">
        <v>1004</v>
      </c>
      <c r="AH69" s="150"/>
      <c r="AI69" s="150"/>
      <c r="AJ69" s="150"/>
      <c r="AK69" s="150"/>
      <c r="AL69" s="152">
        <v>100</v>
      </c>
      <c r="AM69" s="149">
        <v>0</v>
      </c>
    </row>
    <row r="70" spans="1:39" x14ac:dyDescent="0.25">
      <c r="A70" s="149">
        <v>69</v>
      </c>
      <c r="B70" s="153">
        <v>2010740000</v>
      </c>
      <c r="C70" s="150" t="s">
        <v>95</v>
      </c>
      <c r="D70" s="150" t="s">
        <v>1002</v>
      </c>
      <c r="E70" s="150" t="e">
        <f>VLOOKUP(B70,#REF!,3,0)</f>
        <v>#REF!</v>
      </c>
      <c r="F70" s="150" t="s">
        <v>1074</v>
      </c>
      <c r="G70" s="149">
        <v>0</v>
      </c>
      <c r="H70" s="150" t="s">
        <v>1004</v>
      </c>
      <c r="I70" s="150"/>
      <c r="J70" s="149">
        <v>0</v>
      </c>
      <c r="K70" s="149">
        <v>0</v>
      </c>
      <c r="L70" s="149">
        <v>0</v>
      </c>
      <c r="M70" s="149">
        <v>0</v>
      </c>
      <c r="N70" s="151">
        <v>100</v>
      </c>
      <c r="O70" s="151">
        <v>100</v>
      </c>
      <c r="P70" s="149">
        <v>0</v>
      </c>
      <c r="Q70" s="149">
        <v>0</v>
      </c>
      <c r="R70" s="149">
        <v>0</v>
      </c>
      <c r="S70" s="149">
        <v>0</v>
      </c>
      <c r="T70" s="149">
        <v>0</v>
      </c>
      <c r="U70" s="149">
        <v>0</v>
      </c>
      <c r="V70" s="149">
        <v>0</v>
      </c>
      <c r="W70" s="149">
        <v>0</v>
      </c>
      <c r="X70" s="149">
        <v>0</v>
      </c>
      <c r="Y70" s="149">
        <v>0</v>
      </c>
      <c r="Z70" s="149">
        <v>0</v>
      </c>
      <c r="AA70" s="149">
        <v>0</v>
      </c>
      <c r="AB70" s="150"/>
      <c r="AC70" s="150"/>
      <c r="AD70" s="150"/>
      <c r="AE70" s="150"/>
      <c r="AF70" s="150"/>
      <c r="AG70" s="150" t="s">
        <v>1004</v>
      </c>
      <c r="AH70" s="150"/>
      <c r="AI70" s="150"/>
      <c r="AJ70" s="150"/>
      <c r="AK70" s="150"/>
      <c r="AL70" s="152">
        <v>100</v>
      </c>
      <c r="AM70" s="149">
        <v>0</v>
      </c>
    </row>
    <row r="71" spans="1:39" x14ac:dyDescent="0.25">
      <c r="A71" s="149">
        <v>70</v>
      </c>
      <c r="B71" s="153">
        <v>2010230100</v>
      </c>
      <c r="C71" s="150" t="s">
        <v>99</v>
      </c>
      <c r="D71" s="150" t="s">
        <v>1002</v>
      </c>
      <c r="E71" s="150" t="e">
        <f>VLOOKUP(B71,#REF!,3,0)</f>
        <v>#REF!</v>
      </c>
      <c r="F71" s="150" t="s">
        <v>1075</v>
      </c>
      <c r="G71" s="149">
        <v>0</v>
      </c>
      <c r="H71" s="150" t="s">
        <v>1004</v>
      </c>
      <c r="I71" s="150"/>
      <c r="J71" s="149">
        <v>0</v>
      </c>
      <c r="K71" s="149">
        <v>0</v>
      </c>
      <c r="L71" s="149">
        <v>0</v>
      </c>
      <c r="M71" s="149">
        <v>0</v>
      </c>
      <c r="N71" s="151">
        <v>74.451700000000002</v>
      </c>
      <c r="O71" s="151">
        <v>74.451700000000002</v>
      </c>
      <c r="P71" s="149">
        <v>0</v>
      </c>
      <c r="Q71" s="149">
        <v>0</v>
      </c>
      <c r="R71" s="149">
        <v>0</v>
      </c>
      <c r="S71" s="149">
        <v>0</v>
      </c>
      <c r="T71" s="149">
        <v>0</v>
      </c>
      <c r="U71" s="149">
        <v>0</v>
      </c>
      <c r="V71" s="149">
        <v>0</v>
      </c>
      <c r="W71" s="149">
        <v>0</v>
      </c>
      <c r="X71" s="149">
        <v>0</v>
      </c>
      <c r="Y71" s="149">
        <v>0</v>
      </c>
      <c r="Z71" s="149">
        <v>0</v>
      </c>
      <c r="AA71" s="149">
        <v>0</v>
      </c>
      <c r="AB71" s="150"/>
      <c r="AC71" s="150"/>
      <c r="AD71" s="150"/>
      <c r="AE71" s="150"/>
      <c r="AF71" s="150"/>
      <c r="AG71" s="150" t="s">
        <v>1004</v>
      </c>
      <c r="AH71" s="150"/>
      <c r="AI71" s="150"/>
      <c r="AJ71" s="150"/>
      <c r="AK71" s="150"/>
      <c r="AL71" s="152">
        <v>74.45</v>
      </c>
      <c r="AM71" s="149">
        <v>0</v>
      </c>
    </row>
    <row r="72" spans="1:39" x14ac:dyDescent="0.25">
      <c r="A72" s="149">
        <v>71</v>
      </c>
      <c r="B72" s="153">
        <v>2010230115</v>
      </c>
      <c r="C72" s="150" t="s">
        <v>97</v>
      </c>
      <c r="D72" s="150" t="s">
        <v>1002</v>
      </c>
      <c r="E72" s="150" t="e">
        <f>VLOOKUP(B72,#REF!,3,0)</f>
        <v>#REF!</v>
      </c>
      <c r="F72" s="150" t="s">
        <v>1076</v>
      </c>
      <c r="G72" s="149">
        <v>0</v>
      </c>
      <c r="H72" s="150" t="s">
        <v>1004</v>
      </c>
      <c r="I72" s="150"/>
      <c r="J72" s="149">
        <v>0</v>
      </c>
      <c r="K72" s="149">
        <v>0</v>
      </c>
      <c r="L72" s="149">
        <v>0</v>
      </c>
      <c r="M72" s="149">
        <v>0</v>
      </c>
      <c r="N72" s="151">
        <v>74.451700000000002</v>
      </c>
      <c r="O72" s="151">
        <v>74.451700000000002</v>
      </c>
      <c r="P72" s="149">
        <v>0</v>
      </c>
      <c r="Q72" s="149">
        <v>0</v>
      </c>
      <c r="R72" s="149">
        <v>0</v>
      </c>
      <c r="S72" s="149">
        <v>0</v>
      </c>
      <c r="T72" s="149">
        <v>0</v>
      </c>
      <c r="U72" s="149">
        <v>0</v>
      </c>
      <c r="V72" s="149">
        <v>0</v>
      </c>
      <c r="W72" s="149">
        <v>0</v>
      </c>
      <c r="X72" s="149">
        <v>0</v>
      </c>
      <c r="Y72" s="149">
        <v>0</v>
      </c>
      <c r="Z72" s="149">
        <v>0</v>
      </c>
      <c r="AA72" s="149">
        <v>0</v>
      </c>
      <c r="AB72" s="150"/>
      <c r="AC72" s="150"/>
      <c r="AD72" s="150"/>
      <c r="AE72" s="150"/>
      <c r="AF72" s="150"/>
      <c r="AG72" s="150" t="s">
        <v>1004</v>
      </c>
      <c r="AH72" s="150"/>
      <c r="AI72" s="150"/>
      <c r="AJ72" s="150"/>
      <c r="AK72" s="150"/>
      <c r="AL72" s="152">
        <v>100</v>
      </c>
      <c r="AM72" s="149">
        <v>0</v>
      </c>
    </row>
    <row r="73" spans="1:39" x14ac:dyDescent="0.25">
      <c r="A73" s="149">
        <v>72</v>
      </c>
      <c r="B73" s="153">
        <v>4010000100</v>
      </c>
      <c r="C73" s="150" t="s">
        <v>393</v>
      </c>
      <c r="D73" s="150" t="s">
        <v>1002</v>
      </c>
      <c r="E73" s="150" t="e">
        <f>VLOOKUP(B73,#REF!,3,0)</f>
        <v>#REF!</v>
      </c>
      <c r="F73" s="150" t="s">
        <v>1077</v>
      </c>
      <c r="G73" s="149">
        <v>0</v>
      </c>
      <c r="H73" s="150" t="s">
        <v>1004</v>
      </c>
      <c r="I73" s="150"/>
      <c r="J73" s="149">
        <v>0</v>
      </c>
      <c r="K73" s="149">
        <v>0</v>
      </c>
      <c r="L73" s="149">
        <v>0</v>
      </c>
      <c r="M73" s="149">
        <v>0</v>
      </c>
      <c r="N73" s="151">
        <v>100</v>
      </c>
      <c r="O73" s="151">
        <v>100</v>
      </c>
      <c r="P73" s="149">
        <v>0</v>
      </c>
      <c r="Q73" s="149">
        <v>0</v>
      </c>
      <c r="R73" s="149">
        <v>0</v>
      </c>
      <c r="S73" s="149">
        <v>0</v>
      </c>
      <c r="T73" s="149">
        <v>0</v>
      </c>
      <c r="U73" s="149">
        <v>0</v>
      </c>
      <c r="V73" s="149">
        <v>0</v>
      </c>
      <c r="W73" s="149">
        <v>0</v>
      </c>
      <c r="X73" s="149">
        <v>0</v>
      </c>
      <c r="Y73" s="149">
        <v>0</v>
      </c>
      <c r="Z73" s="149">
        <v>0</v>
      </c>
      <c r="AA73" s="149">
        <v>0</v>
      </c>
      <c r="AB73" s="150"/>
      <c r="AC73" s="150"/>
      <c r="AD73" s="150"/>
      <c r="AE73" s="150"/>
      <c r="AF73" s="150"/>
      <c r="AG73" s="150" t="s">
        <v>1004</v>
      </c>
      <c r="AH73" s="150"/>
      <c r="AI73" s="150"/>
      <c r="AJ73" s="150"/>
      <c r="AK73" s="150"/>
      <c r="AL73" s="152">
        <v>100</v>
      </c>
      <c r="AM73" s="149">
        <v>0</v>
      </c>
    </row>
    <row r="74" spans="1:39" x14ac:dyDescent="0.25">
      <c r="A74" s="149">
        <v>73</v>
      </c>
      <c r="B74" s="153">
        <v>2010230200</v>
      </c>
      <c r="C74" s="150" t="s">
        <v>109</v>
      </c>
      <c r="D74" s="150" t="s">
        <v>1002</v>
      </c>
      <c r="E74" s="150" t="e">
        <f>VLOOKUP(B74,#REF!,3,0)</f>
        <v>#REF!</v>
      </c>
      <c r="F74" s="150" t="s">
        <v>1078</v>
      </c>
      <c r="G74" s="149">
        <v>0</v>
      </c>
      <c r="H74" s="150" t="s">
        <v>1004</v>
      </c>
      <c r="I74" s="150"/>
      <c r="J74" s="149">
        <v>0</v>
      </c>
      <c r="K74" s="149">
        <v>0</v>
      </c>
      <c r="L74" s="149">
        <v>0</v>
      </c>
      <c r="M74" s="149">
        <v>0</v>
      </c>
      <c r="N74" s="151">
        <v>88.509</v>
      </c>
      <c r="O74" s="151">
        <v>88.509</v>
      </c>
      <c r="P74" s="149">
        <v>0</v>
      </c>
      <c r="Q74" s="149">
        <v>0</v>
      </c>
      <c r="R74" s="149">
        <v>0</v>
      </c>
      <c r="S74" s="149">
        <v>0</v>
      </c>
      <c r="T74" s="149">
        <v>0</v>
      </c>
      <c r="U74" s="149">
        <v>0</v>
      </c>
      <c r="V74" s="149">
        <v>0</v>
      </c>
      <c r="W74" s="149">
        <v>0</v>
      </c>
      <c r="X74" s="149">
        <v>0</v>
      </c>
      <c r="Y74" s="149">
        <v>0</v>
      </c>
      <c r="Z74" s="149">
        <v>0</v>
      </c>
      <c r="AA74" s="149">
        <v>0</v>
      </c>
      <c r="AB74" s="150"/>
      <c r="AC74" s="150"/>
      <c r="AD74" s="150"/>
      <c r="AE74" s="150"/>
      <c r="AF74" s="150"/>
      <c r="AG74" s="150" t="s">
        <v>1004</v>
      </c>
      <c r="AH74" s="150"/>
      <c r="AI74" s="150"/>
      <c r="AJ74" s="150"/>
      <c r="AK74" s="150"/>
      <c r="AL74" s="152">
        <v>88.51</v>
      </c>
      <c r="AM74" s="149">
        <v>0</v>
      </c>
    </row>
    <row r="75" spans="1:39" x14ac:dyDescent="0.25">
      <c r="A75" s="149">
        <v>74</v>
      </c>
      <c r="B75" s="153">
        <v>2010230207</v>
      </c>
      <c r="C75" s="150" t="s">
        <v>103</v>
      </c>
      <c r="D75" s="150" t="s">
        <v>1002</v>
      </c>
      <c r="E75" s="150" t="e">
        <f>VLOOKUP(B75,#REF!,3,0)</f>
        <v>#REF!</v>
      </c>
      <c r="F75" s="150" t="s">
        <v>1079</v>
      </c>
      <c r="G75" s="149">
        <v>0</v>
      </c>
      <c r="H75" s="150" t="s">
        <v>1004</v>
      </c>
      <c r="I75" s="150"/>
      <c r="J75" s="149">
        <v>0</v>
      </c>
      <c r="K75" s="149">
        <v>0</v>
      </c>
      <c r="L75" s="149">
        <v>0</v>
      </c>
      <c r="M75" s="149">
        <v>0</v>
      </c>
      <c r="N75" s="151">
        <v>88.509</v>
      </c>
      <c r="O75" s="151">
        <v>88.509</v>
      </c>
      <c r="P75" s="149">
        <v>0</v>
      </c>
      <c r="Q75" s="149">
        <v>0</v>
      </c>
      <c r="R75" s="149">
        <v>0</v>
      </c>
      <c r="S75" s="149">
        <v>0</v>
      </c>
      <c r="T75" s="149">
        <v>0</v>
      </c>
      <c r="U75" s="149">
        <v>0</v>
      </c>
      <c r="V75" s="149">
        <v>0</v>
      </c>
      <c r="W75" s="149">
        <v>0</v>
      </c>
      <c r="X75" s="149">
        <v>0</v>
      </c>
      <c r="Y75" s="149">
        <v>0</v>
      </c>
      <c r="Z75" s="149">
        <v>0</v>
      </c>
      <c r="AA75" s="149">
        <v>0</v>
      </c>
      <c r="AB75" s="150"/>
      <c r="AC75" s="150"/>
      <c r="AD75" s="150"/>
      <c r="AE75" s="150"/>
      <c r="AF75" s="150"/>
      <c r="AG75" s="150" t="s">
        <v>1004</v>
      </c>
      <c r="AH75" s="150"/>
      <c r="AI75" s="150"/>
      <c r="AJ75" s="150"/>
      <c r="AK75" s="150"/>
      <c r="AL75" s="152">
        <v>100</v>
      </c>
      <c r="AM75" s="149">
        <v>0</v>
      </c>
    </row>
    <row r="76" spans="1:39" x14ac:dyDescent="0.25">
      <c r="A76" s="149">
        <v>75</v>
      </c>
      <c r="B76" s="153">
        <v>2010230210</v>
      </c>
      <c r="C76" s="150" t="s">
        <v>105</v>
      </c>
      <c r="D76" s="150" t="s">
        <v>1002</v>
      </c>
      <c r="E76" s="150" t="e">
        <f>VLOOKUP(B76,#REF!,3,0)</f>
        <v>#REF!</v>
      </c>
      <c r="F76" s="150" t="s">
        <v>1080</v>
      </c>
      <c r="G76" s="149">
        <v>0</v>
      </c>
      <c r="H76" s="150" t="s">
        <v>1004</v>
      </c>
      <c r="I76" s="150"/>
      <c r="J76" s="149">
        <v>0</v>
      </c>
      <c r="K76" s="149">
        <v>0</v>
      </c>
      <c r="L76" s="149">
        <v>0</v>
      </c>
      <c r="M76" s="149">
        <v>0</v>
      </c>
      <c r="N76" s="151">
        <v>88.509</v>
      </c>
      <c r="O76" s="151">
        <v>88.509</v>
      </c>
      <c r="P76" s="149">
        <v>0</v>
      </c>
      <c r="Q76" s="149">
        <v>0</v>
      </c>
      <c r="R76" s="149">
        <v>0</v>
      </c>
      <c r="S76" s="149">
        <v>0</v>
      </c>
      <c r="T76" s="149">
        <v>0</v>
      </c>
      <c r="U76" s="149">
        <v>0</v>
      </c>
      <c r="V76" s="149">
        <v>0</v>
      </c>
      <c r="W76" s="149">
        <v>0</v>
      </c>
      <c r="X76" s="149">
        <v>0</v>
      </c>
      <c r="Y76" s="149">
        <v>0</v>
      </c>
      <c r="Z76" s="149">
        <v>0</v>
      </c>
      <c r="AA76" s="149">
        <v>0</v>
      </c>
      <c r="AB76" s="150"/>
      <c r="AC76" s="150"/>
      <c r="AD76" s="150"/>
      <c r="AE76" s="150"/>
      <c r="AF76" s="150"/>
      <c r="AG76" s="150" t="s">
        <v>1004</v>
      </c>
      <c r="AH76" s="150"/>
      <c r="AI76" s="150"/>
      <c r="AJ76" s="150"/>
      <c r="AK76" s="150"/>
      <c r="AL76" s="152">
        <v>100</v>
      </c>
      <c r="AM76" s="149">
        <v>0</v>
      </c>
    </row>
    <row r="77" spans="1:39" x14ac:dyDescent="0.25">
      <c r="A77" s="149">
        <v>76</v>
      </c>
      <c r="B77" s="153">
        <v>2010480000</v>
      </c>
      <c r="C77" s="150" t="s">
        <v>113</v>
      </c>
      <c r="D77" s="150" t="s">
        <v>1002</v>
      </c>
      <c r="E77" s="150" t="e">
        <f>VLOOKUP(B77,#REF!,3,0)</f>
        <v>#REF!</v>
      </c>
      <c r="F77" s="150" t="s">
        <v>1081</v>
      </c>
      <c r="G77" s="149">
        <v>0</v>
      </c>
      <c r="H77" s="150" t="s">
        <v>1004</v>
      </c>
      <c r="I77" s="150"/>
      <c r="J77" s="149">
        <v>0</v>
      </c>
      <c r="K77" s="149">
        <v>0</v>
      </c>
      <c r="L77" s="149">
        <v>0</v>
      </c>
      <c r="M77" s="149">
        <v>0</v>
      </c>
      <c r="N77" s="151">
        <v>52.576599999999999</v>
      </c>
      <c r="O77" s="151">
        <v>52.576599999999999</v>
      </c>
      <c r="P77" s="149">
        <v>0</v>
      </c>
      <c r="Q77" s="149">
        <v>0</v>
      </c>
      <c r="R77" s="149">
        <v>0</v>
      </c>
      <c r="S77" s="149">
        <v>0</v>
      </c>
      <c r="T77" s="149">
        <v>0</v>
      </c>
      <c r="U77" s="149">
        <v>0</v>
      </c>
      <c r="V77" s="149">
        <v>0</v>
      </c>
      <c r="W77" s="149">
        <v>0</v>
      </c>
      <c r="X77" s="149">
        <v>0</v>
      </c>
      <c r="Y77" s="149">
        <v>0</v>
      </c>
      <c r="Z77" s="149">
        <v>0</v>
      </c>
      <c r="AA77" s="149">
        <v>0</v>
      </c>
      <c r="AB77" s="150"/>
      <c r="AC77" s="150"/>
      <c r="AD77" s="150"/>
      <c r="AE77" s="150"/>
      <c r="AF77" s="150"/>
      <c r="AG77" s="150" t="s">
        <v>1004</v>
      </c>
      <c r="AH77" s="150"/>
      <c r="AI77" s="150"/>
      <c r="AJ77" s="150"/>
      <c r="AK77" s="150"/>
      <c r="AL77" s="152">
        <v>52.58</v>
      </c>
      <c r="AM77" s="149">
        <v>0</v>
      </c>
    </row>
    <row r="78" spans="1:39" x14ac:dyDescent="0.25">
      <c r="A78" s="149">
        <v>77</v>
      </c>
      <c r="B78" s="153">
        <v>2010970000</v>
      </c>
      <c r="C78" s="150" t="s">
        <v>355</v>
      </c>
      <c r="D78" s="150" t="s">
        <v>1002</v>
      </c>
      <c r="E78" s="150" t="e">
        <f>VLOOKUP(B78,#REF!,3,0)</f>
        <v>#REF!</v>
      </c>
      <c r="F78" s="150" t="s">
        <v>1082</v>
      </c>
      <c r="G78" s="149">
        <v>0</v>
      </c>
      <c r="H78" s="150" t="s">
        <v>1004</v>
      </c>
      <c r="I78" s="150"/>
      <c r="J78" s="149">
        <v>0</v>
      </c>
      <c r="K78" s="149">
        <v>0</v>
      </c>
      <c r="L78" s="149">
        <v>0</v>
      </c>
      <c r="M78" s="149">
        <v>0</v>
      </c>
      <c r="N78" s="151">
        <v>52.576599999999999</v>
      </c>
      <c r="O78" s="151">
        <v>52.576599999999999</v>
      </c>
      <c r="P78" s="149">
        <v>0</v>
      </c>
      <c r="Q78" s="149">
        <v>0</v>
      </c>
      <c r="R78" s="149">
        <v>0</v>
      </c>
      <c r="S78" s="149">
        <v>0</v>
      </c>
      <c r="T78" s="149">
        <v>0</v>
      </c>
      <c r="U78" s="149">
        <v>0</v>
      </c>
      <c r="V78" s="149">
        <v>0</v>
      </c>
      <c r="W78" s="149">
        <v>0</v>
      </c>
      <c r="X78" s="149">
        <v>0</v>
      </c>
      <c r="Y78" s="149">
        <v>0</v>
      </c>
      <c r="Z78" s="149">
        <v>0</v>
      </c>
      <c r="AA78" s="149">
        <v>0</v>
      </c>
      <c r="AB78" s="150"/>
      <c r="AC78" s="150"/>
      <c r="AD78" s="150"/>
      <c r="AE78" s="150"/>
      <c r="AF78" s="150"/>
      <c r="AG78" s="150" t="s">
        <v>1004</v>
      </c>
      <c r="AH78" s="150"/>
      <c r="AI78" s="150"/>
      <c r="AJ78" s="150"/>
      <c r="AK78" s="150"/>
      <c r="AL78" s="152">
        <v>100</v>
      </c>
      <c r="AM78" s="149">
        <v>0</v>
      </c>
    </row>
    <row r="79" spans="1:39" x14ac:dyDescent="0.25">
      <c r="A79" s="149">
        <v>78</v>
      </c>
      <c r="B79" s="153">
        <v>2010630000</v>
      </c>
      <c r="C79" s="150" t="s">
        <v>101</v>
      </c>
      <c r="D79" s="150" t="s">
        <v>1002</v>
      </c>
      <c r="E79" s="150" t="e">
        <f>VLOOKUP(B79,#REF!,3,0)</f>
        <v>#REF!</v>
      </c>
      <c r="F79" s="150" t="s">
        <v>1083</v>
      </c>
      <c r="G79" s="149">
        <v>0</v>
      </c>
      <c r="H79" s="150" t="s">
        <v>1004</v>
      </c>
      <c r="I79" s="150"/>
      <c r="J79" s="149">
        <v>0</v>
      </c>
      <c r="K79" s="149">
        <v>0</v>
      </c>
      <c r="L79" s="149">
        <v>0</v>
      </c>
      <c r="M79" s="149">
        <v>0</v>
      </c>
      <c r="N79" s="151">
        <v>77.260000000000005</v>
      </c>
      <c r="O79" s="151">
        <v>77.260000000000005</v>
      </c>
      <c r="P79" s="149">
        <v>0</v>
      </c>
      <c r="Q79" s="149">
        <v>0</v>
      </c>
      <c r="R79" s="149">
        <v>0</v>
      </c>
      <c r="S79" s="149">
        <v>0</v>
      </c>
      <c r="T79" s="149">
        <v>0</v>
      </c>
      <c r="U79" s="149">
        <v>0</v>
      </c>
      <c r="V79" s="149">
        <v>0</v>
      </c>
      <c r="W79" s="149">
        <v>0</v>
      </c>
      <c r="X79" s="149">
        <v>0</v>
      </c>
      <c r="Y79" s="149">
        <v>0</v>
      </c>
      <c r="Z79" s="149">
        <v>0</v>
      </c>
      <c r="AA79" s="149">
        <v>0</v>
      </c>
      <c r="AB79" s="150"/>
      <c r="AC79" s="150"/>
      <c r="AD79" s="150"/>
      <c r="AE79" s="150"/>
      <c r="AF79" s="150"/>
      <c r="AG79" s="150" t="s">
        <v>1004</v>
      </c>
      <c r="AH79" s="150"/>
      <c r="AI79" s="150"/>
      <c r="AJ79" s="150"/>
      <c r="AK79" s="150"/>
      <c r="AL79" s="152">
        <v>77.260000000000005</v>
      </c>
      <c r="AM79" s="149">
        <v>0</v>
      </c>
    </row>
    <row r="80" spans="1:39" x14ac:dyDescent="0.25">
      <c r="A80" s="149">
        <v>79</v>
      </c>
      <c r="B80" s="153">
        <v>2010550000</v>
      </c>
      <c r="C80" s="150" t="s">
        <v>117</v>
      </c>
      <c r="D80" s="150" t="s">
        <v>1002</v>
      </c>
      <c r="E80" s="150" t="e">
        <f>VLOOKUP(B80,#REF!,3,0)</f>
        <v>#REF!</v>
      </c>
      <c r="F80" s="150" t="s">
        <v>1084</v>
      </c>
      <c r="G80" s="149">
        <v>0</v>
      </c>
      <c r="H80" s="150" t="s">
        <v>1004</v>
      </c>
      <c r="I80" s="150"/>
      <c r="J80" s="149">
        <v>0</v>
      </c>
      <c r="K80" s="149">
        <v>0</v>
      </c>
      <c r="L80" s="149">
        <v>0</v>
      </c>
      <c r="M80" s="149">
        <v>0</v>
      </c>
      <c r="N80" s="151">
        <v>100</v>
      </c>
      <c r="O80" s="151">
        <v>100</v>
      </c>
      <c r="P80" s="149">
        <v>0</v>
      </c>
      <c r="Q80" s="149">
        <v>0</v>
      </c>
      <c r="R80" s="149">
        <v>0</v>
      </c>
      <c r="S80" s="149">
        <v>0</v>
      </c>
      <c r="T80" s="149">
        <v>0</v>
      </c>
      <c r="U80" s="149">
        <v>0</v>
      </c>
      <c r="V80" s="149">
        <v>0</v>
      </c>
      <c r="W80" s="149">
        <v>0</v>
      </c>
      <c r="X80" s="149">
        <v>0</v>
      </c>
      <c r="Y80" s="149">
        <v>0</v>
      </c>
      <c r="Z80" s="149">
        <v>0</v>
      </c>
      <c r="AA80" s="149">
        <v>0</v>
      </c>
      <c r="AB80" s="150"/>
      <c r="AC80" s="150"/>
      <c r="AD80" s="150"/>
      <c r="AE80" s="150"/>
      <c r="AF80" s="150"/>
      <c r="AG80" s="150" t="s">
        <v>1004</v>
      </c>
      <c r="AH80" s="150"/>
      <c r="AI80" s="150"/>
      <c r="AJ80" s="150"/>
      <c r="AK80" s="150"/>
      <c r="AL80" s="152">
        <v>100</v>
      </c>
      <c r="AM80" s="149">
        <v>0</v>
      </c>
    </row>
    <row r="81" spans="1:39" x14ac:dyDescent="0.25">
      <c r="A81" s="149">
        <v>80</v>
      </c>
      <c r="B81" s="153">
        <v>2010650000</v>
      </c>
      <c r="C81" s="150" t="s">
        <v>119</v>
      </c>
      <c r="D81" s="150" t="s">
        <v>1002</v>
      </c>
      <c r="E81" s="150" t="e">
        <f>VLOOKUP(B81,#REF!,3,0)</f>
        <v>#REF!</v>
      </c>
      <c r="F81" s="150" t="s">
        <v>1085</v>
      </c>
      <c r="G81" s="149">
        <v>0</v>
      </c>
      <c r="H81" s="150" t="s">
        <v>1004</v>
      </c>
      <c r="I81" s="150"/>
      <c r="J81" s="149">
        <v>0</v>
      </c>
      <c r="K81" s="149">
        <v>0</v>
      </c>
      <c r="L81" s="149">
        <v>0</v>
      </c>
      <c r="M81" s="149">
        <v>0</v>
      </c>
      <c r="N81" s="151">
        <v>57.454599999999999</v>
      </c>
      <c r="O81" s="151">
        <v>57.454599999999999</v>
      </c>
      <c r="P81" s="149">
        <v>0</v>
      </c>
      <c r="Q81" s="149">
        <v>0</v>
      </c>
      <c r="R81" s="149">
        <v>0</v>
      </c>
      <c r="S81" s="149">
        <v>0</v>
      </c>
      <c r="T81" s="149">
        <v>0</v>
      </c>
      <c r="U81" s="149">
        <v>0</v>
      </c>
      <c r="V81" s="149">
        <v>0</v>
      </c>
      <c r="W81" s="149">
        <v>0</v>
      </c>
      <c r="X81" s="149">
        <v>0</v>
      </c>
      <c r="Y81" s="149">
        <v>0</v>
      </c>
      <c r="Z81" s="149">
        <v>0</v>
      </c>
      <c r="AA81" s="149">
        <v>0</v>
      </c>
      <c r="AB81" s="150"/>
      <c r="AC81" s="150"/>
      <c r="AD81" s="150"/>
      <c r="AE81" s="150"/>
      <c r="AF81" s="150"/>
      <c r="AG81" s="150" t="s">
        <v>1004</v>
      </c>
      <c r="AH81" s="150"/>
      <c r="AI81" s="150"/>
      <c r="AJ81" s="150"/>
      <c r="AK81" s="150"/>
      <c r="AL81" s="152">
        <v>57.45</v>
      </c>
      <c r="AM81" s="149">
        <v>0</v>
      </c>
    </row>
    <row r="82" spans="1:39" x14ac:dyDescent="0.25">
      <c r="A82" s="149">
        <v>81</v>
      </c>
      <c r="B82" s="153">
        <v>2010241900</v>
      </c>
      <c r="C82" s="150" t="s">
        <v>107</v>
      </c>
      <c r="D82" s="150" t="s">
        <v>1002</v>
      </c>
      <c r="E82" s="150" t="e">
        <f>VLOOKUP(B82,#REF!,3,0)</f>
        <v>#REF!</v>
      </c>
      <c r="F82" s="150" t="s">
        <v>1086</v>
      </c>
      <c r="G82" s="149">
        <v>0</v>
      </c>
      <c r="H82" s="150" t="s">
        <v>1004</v>
      </c>
      <c r="I82" s="150"/>
      <c r="J82" s="149">
        <v>0</v>
      </c>
      <c r="K82" s="149">
        <v>0</v>
      </c>
      <c r="L82" s="149">
        <v>0</v>
      </c>
      <c r="M82" s="149">
        <v>0</v>
      </c>
      <c r="N82" s="151">
        <v>100</v>
      </c>
      <c r="O82" s="151">
        <v>100</v>
      </c>
      <c r="P82" s="149">
        <v>0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49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50"/>
      <c r="AC82" s="150"/>
      <c r="AD82" s="150"/>
      <c r="AE82" s="150"/>
      <c r="AF82" s="150"/>
      <c r="AG82" s="150" t="s">
        <v>1004</v>
      </c>
      <c r="AH82" s="150"/>
      <c r="AI82" s="150"/>
      <c r="AJ82" s="150"/>
      <c r="AK82" s="150"/>
      <c r="AL82" s="152">
        <v>100</v>
      </c>
      <c r="AM82" s="149">
        <v>0</v>
      </c>
    </row>
    <row r="83" spans="1:39" x14ac:dyDescent="0.25">
      <c r="A83" s="149">
        <v>82</v>
      </c>
      <c r="B83" s="153">
        <v>2010242200</v>
      </c>
      <c r="C83" s="150" t="s">
        <v>121</v>
      </c>
      <c r="D83" s="150" t="s">
        <v>1002</v>
      </c>
      <c r="E83" s="150" t="e">
        <f>VLOOKUP(B83,#REF!,3,0)</f>
        <v>#REF!</v>
      </c>
      <c r="F83" s="150" t="s">
        <v>1087</v>
      </c>
      <c r="G83" s="149">
        <v>0</v>
      </c>
      <c r="H83" s="150" t="s">
        <v>1004</v>
      </c>
      <c r="I83" s="150"/>
      <c r="J83" s="149">
        <v>0</v>
      </c>
      <c r="K83" s="149">
        <v>0</v>
      </c>
      <c r="L83" s="149">
        <v>0</v>
      </c>
      <c r="M83" s="149">
        <v>0</v>
      </c>
      <c r="N83" s="151">
        <v>59.176000000000002</v>
      </c>
      <c r="O83" s="151">
        <v>59.176000000000002</v>
      </c>
      <c r="P83" s="149">
        <v>0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49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50"/>
      <c r="AC83" s="150"/>
      <c r="AD83" s="150"/>
      <c r="AE83" s="150"/>
      <c r="AF83" s="150"/>
      <c r="AG83" s="150" t="s">
        <v>1004</v>
      </c>
      <c r="AH83" s="150"/>
      <c r="AI83" s="150"/>
      <c r="AJ83" s="150"/>
      <c r="AK83" s="150"/>
      <c r="AL83" s="152">
        <v>59.18</v>
      </c>
      <c r="AM83" s="149">
        <v>0</v>
      </c>
    </row>
    <row r="84" spans="1:39" x14ac:dyDescent="0.25">
      <c r="A84" s="149">
        <v>83</v>
      </c>
      <c r="B84" s="153">
        <v>2010241800</v>
      </c>
      <c r="C84" s="150" t="s">
        <v>964</v>
      </c>
      <c r="D84" s="150" t="s">
        <v>1002</v>
      </c>
      <c r="E84" s="150" t="e">
        <f>VLOOKUP(B84,#REF!,3,0)</f>
        <v>#REF!</v>
      </c>
      <c r="F84" s="150" t="s">
        <v>1088</v>
      </c>
      <c r="G84" s="149">
        <v>0</v>
      </c>
      <c r="H84" s="150" t="s">
        <v>1004</v>
      </c>
      <c r="I84" s="150"/>
      <c r="J84" s="149">
        <v>0</v>
      </c>
      <c r="K84" s="149">
        <v>0</v>
      </c>
      <c r="L84" s="149">
        <v>0</v>
      </c>
      <c r="M84" s="151">
        <v>100</v>
      </c>
      <c r="N84" s="151">
        <v>100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49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50"/>
      <c r="AC84" s="150"/>
      <c r="AD84" s="150"/>
      <c r="AE84" s="150"/>
      <c r="AF84" s="150" t="s">
        <v>1002</v>
      </c>
      <c r="AG84" s="150" t="s">
        <v>1004</v>
      </c>
      <c r="AH84" s="150"/>
      <c r="AI84" s="150"/>
      <c r="AJ84" s="150"/>
      <c r="AK84" s="150"/>
      <c r="AL84" s="152">
        <v>100</v>
      </c>
      <c r="AM84" s="149">
        <v>0</v>
      </c>
    </row>
    <row r="85" spans="1:39" x14ac:dyDescent="0.25">
      <c r="A85" s="149">
        <v>84</v>
      </c>
      <c r="B85" s="153">
        <v>2010690000</v>
      </c>
      <c r="C85" s="150" t="s">
        <v>422</v>
      </c>
      <c r="D85" s="150" t="s">
        <v>1002</v>
      </c>
      <c r="E85" s="150" t="e">
        <f>VLOOKUP(B85,#REF!,3,0)</f>
        <v>#REF!</v>
      </c>
      <c r="F85" s="150" t="s">
        <v>1089</v>
      </c>
      <c r="G85" s="149">
        <v>0</v>
      </c>
      <c r="H85" s="150" t="s">
        <v>1004</v>
      </c>
      <c r="I85" s="150"/>
      <c r="J85" s="149">
        <v>0</v>
      </c>
      <c r="K85" s="149">
        <v>0</v>
      </c>
      <c r="L85" s="149">
        <v>0</v>
      </c>
      <c r="M85" s="149">
        <v>0</v>
      </c>
      <c r="N85" s="151">
        <v>100</v>
      </c>
      <c r="O85" s="151">
        <v>100</v>
      </c>
      <c r="P85" s="149">
        <v>0</v>
      </c>
      <c r="Q85" s="149">
        <v>0</v>
      </c>
      <c r="R85" s="149">
        <v>0</v>
      </c>
      <c r="S85" s="149">
        <v>0</v>
      </c>
      <c r="T85" s="149">
        <v>0</v>
      </c>
      <c r="U85" s="149">
        <v>0</v>
      </c>
      <c r="V85" s="149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50"/>
      <c r="AC85" s="150"/>
      <c r="AD85" s="150"/>
      <c r="AE85" s="150"/>
      <c r="AF85" s="150"/>
      <c r="AG85" s="150" t="s">
        <v>1004</v>
      </c>
      <c r="AH85" s="150"/>
      <c r="AI85" s="150"/>
      <c r="AJ85" s="150"/>
      <c r="AK85" s="150"/>
      <c r="AL85" s="152">
        <v>100</v>
      </c>
      <c r="AM85" s="149">
        <v>0</v>
      </c>
    </row>
    <row r="86" spans="1:39" x14ac:dyDescent="0.25">
      <c r="A86" s="149">
        <v>85</v>
      </c>
      <c r="B86" s="153">
        <v>2010150000</v>
      </c>
      <c r="C86" s="150" t="s">
        <v>410</v>
      </c>
      <c r="D86" s="150" t="s">
        <v>1002</v>
      </c>
      <c r="E86" s="150" t="e">
        <f>VLOOKUP(B86,#REF!,3,0)</f>
        <v>#REF!</v>
      </c>
      <c r="F86" s="150" t="s">
        <v>1090</v>
      </c>
      <c r="G86" s="149">
        <v>0</v>
      </c>
      <c r="H86" s="150" t="s">
        <v>1004</v>
      </c>
      <c r="I86" s="150"/>
      <c r="J86" s="149">
        <v>0</v>
      </c>
      <c r="K86" s="149">
        <v>0</v>
      </c>
      <c r="L86" s="149">
        <v>0</v>
      </c>
      <c r="M86" s="149">
        <v>0</v>
      </c>
      <c r="N86" s="151">
        <v>100</v>
      </c>
      <c r="O86" s="151">
        <v>100</v>
      </c>
      <c r="P86" s="149">
        <v>0</v>
      </c>
      <c r="Q86" s="149">
        <v>0</v>
      </c>
      <c r="R86" s="149">
        <v>0</v>
      </c>
      <c r="S86" s="149">
        <v>0</v>
      </c>
      <c r="T86" s="149">
        <v>0</v>
      </c>
      <c r="U86" s="149">
        <v>0</v>
      </c>
      <c r="V86" s="149">
        <v>0</v>
      </c>
      <c r="W86" s="149">
        <v>0</v>
      </c>
      <c r="X86" s="149">
        <v>0</v>
      </c>
      <c r="Y86" s="149">
        <v>0</v>
      </c>
      <c r="Z86" s="149">
        <v>0</v>
      </c>
      <c r="AA86" s="149">
        <v>0</v>
      </c>
      <c r="AB86" s="150"/>
      <c r="AC86" s="150"/>
      <c r="AD86" s="150"/>
      <c r="AE86" s="150"/>
      <c r="AF86" s="150"/>
      <c r="AG86" s="150" t="s">
        <v>1004</v>
      </c>
      <c r="AH86" s="150"/>
      <c r="AI86" s="150"/>
      <c r="AJ86" s="150"/>
      <c r="AK86" s="150"/>
      <c r="AL86" s="152">
        <v>100</v>
      </c>
      <c r="AM86" s="149">
        <v>0</v>
      </c>
    </row>
    <row r="87" spans="1:39" x14ac:dyDescent="0.25">
      <c r="A87" s="149">
        <v>86</v>
      </c>
      <c r="B87" s="153">
        <v>2010780500</v>
      </c>
      <c r="C87" s="150" t="s">
        <v>238</v>
      </c>
      <c r="D87" s="150" t="s">
        <v>1002</v>
      </c>
      <c r="E87" s="150" t="e">
        <f>VLOOKUP(B87,#REF!,3,0)</f>
        <v>#REF!</v>
      </c>
      <c r="F87" s="150" t="s">
        <v>1091</v>
      </c>
      <c r="G87" s="149">
        <v>0</v>
      </c>
      <c r="H87" s="150" t="s">
        <v>1004</v>
      </c>
      <c r="I87" s="150"/>
      <c r="J87" s="149">
        <v>0</v>
      </c>
      <c r="K87" s="149">
        <v>0</v>
      </c>
      <c r="L87" s="149">
        <v>0</v>
      </c>
      <c r="M87" s="149">
        <v>0</v>
      </c>
      <c r="N87" s="151">
        <v>100</v>
      </c>
      <c r="O87" s="151">
        <v>100</v>
      </c>
      <c r="P87" s="149">
        <v>0</v>
      </c>
      <c r="Q87" s="149">
        <v>0</v>
      </c>
      <c r="R87" s="149">
        <v>0</v>
      </c>
      <c r="S87" s="149">
        <v>0</v>
      </c>
      <c r="T87" s="149">
        <v>0</v>
      </c>
      <c r="U87" s="149">
        <v>0</v>
      </c>
      <c r="V87" s="149">
        <v>0</v>
      </c>
      <c r="W87" s="149">
        <v>0</v>
      </c>
      <c r="X87" s="149">
        <v>0</v>
      </c>
      <c r="Y87" s="149">
        <v>0</v>
      </c>
      <c r="Z87" s="149">
        <v>0</v>
      </c>
      <c r="AA87" s="149">
        <v>0</v>
      </c>
      <c r="AB87" s="150"/>
      <c r="AC87" s="150"/>
      <c r="AD87" s="150"/>
      <c r="AE87" s="150"/>
      <c r="AF87" s="150"/>
      <c r="AG87" s="150" t="s">
        <v>1004</v>
      </c>
      <c r="AH87" s="150"/>
      <c r="AI87" s="150"/>
      <c r="AJ87" s="150"/>
      <c r="AK87" s="150"/>
      <c r="AL87" s="152">
        <v>100</v>
      </c>
      <c r="AM87" s="149">
        <v>0</v>
      </c>
    </row>
    <row r="88" spans="1:39" x14ac:dyDescent="0.25">
      <c r="A88" s="149">
        <v>87</v>
      </c>
      <c r="B88" s="153">
        <v>2010700000</v>
      </c>
      <c r="C88" s="150" t="s">
        <v>236</v>
      </c>
      <c r="D88" s="150" t="s">
        <v>1002</v>
      </c>
      <c r="E88" s="150" t="e">
        <f>VLOOKUP(B88,#REF!,3,0)</f>
        <v>#REF!</v>
      </c>
      <c r="F88" s="150" t="s">
        <v>1092</v>
      </c>
      <c r="G88" s="149">
        <v>0</v>
      </c>
      <c r="H88" s="150" t="s">
        <v>1004</v>
      </c>
      <c r="I88" s="150"/>
      <c r="J88" s="149">
        <v>0</v>
      </c>
      <c r="K88" s="149">
        <v>0</v>
      </c>
      <c r="L88" s="149">
        <v>0</v>
      </c>
      <c r="M88" s="149">
        <v>0</v>
      </c>
      <c r="N88" s="151">
        <v>100</v>
      </c>
      <c r="O88" s="151">
        <v>100</v>
      </c>
      <c r="P88" s="149">
        <v>0</v>
      </c>
      <c r="Q88" s="149">
        <v>0</v>
      </c>
      <c r="R88" s="149">
        <v>0</v>
      </c>
      <c r="S88" s="149">
        <v>0</v>
      </c>
      <c r="T88" s="149">
        <v>0</v>
      </c>
      <c r="U88" s="149">
        <v>0</v>
      </c>
      <c r="V88" s="149">
        <v>0</v>
      </c>
      <c r="W88" s="149">
        <v>0</v>
      </c>
      <c r="X88" s="149">
        <v>0</v>
      </c>
      <c r="Y88" s="149">
        <v>0</v>
      </c>
      <c r="Z88" s="149">
        <v>0</v>
      </c>
      <c r="AA88" s="149">
        <v>0</v>
      </c>
      <c r="AB88" s="150"/>
      <c r="AC88" s="150"/>
      <c r="AD88" s="150"/>
      <c r="AE88" s="150"/>
      <c r="AF88" s="150"/>
      <c r="AG88" s="150" t="s">
        <v>1004</v>
      </c>
      <c r="AH88" s="150"/>
      <c r="AI88" s="150"/>
      <c r="AJ88" s="150"/>
      <c r="AK88" s="150"/>
      <c r="AL88" s="152">
        <v>100</v>
      </c>
      <c r="AM88" s="149">
        <v>0</v>
      </c>
    </row>
    <row r="89" spans="1:39" x14ac:dyDescent="0.25">
      <c r="A89" s="149">
        <v>88</v>
      </c>
      <c r="B89" s="153">
        <v>2010910000</v>
      </c>
      <c r="C89" s="150" t="s">
        <v>127</v>
      </c>
      <c r="D89" s="150" t="s">
        <v>1002</v>
      </c>
      <c r="E89" s="150" t="e">
        <f>VLOOKUP(B89,#REF!,3,0)</f>
        <v>#REF!</v>
      </c>
      <c r="F89" s="150" t="s">
        <v>1093</v>
      </c>
      <c r="G89" s="149">
        <v>0</v>
      </c>
      <c r="H89" s="150" t="s">
        <v>1004</v>
      </c>
      <c r="I89" s="150"/>
      <c r="J89" s="149">
        <v>0</v>
      </c>
      <c r="K89" s="149">
        <v>0</v>
      </c>
      <c r="L89" s="149">
        <v>0</v>
      </c>
      <c r="M89" s="149">
        <v>0</v>
      </c>
      <c r="N89" s="151">
        <v>66.849999999999994</v>
      </c>
      <c r="O89" s="151">
        <v>66.849999999999994</v>
      </c>
      <c r="P89" s="149">
        <v>0</v>
      </c>
      <c r="Q89" s="149">
        <v>0</v>
      </c>
      <c r="R89" s="149">
        <v>0</v>
      </c>
      <c r="S89" s="149">
        <v>0</v>
      </c>
      <c r="T89" s="149">
        <v>0</v>
      </c>
      <c r="U89" s="149">
        <v>0</v>
      </c>
      <c r="V89" s="149">
        <v>0</v>
      </c>
      <c r="W89" s="149">
        <v>0</v>
      </c>
      <c r="X89" s="149">
        <v>0</v>
      </c>
      <c r="Y89" s="149">
        <v>0</v>
      </c>
      <c r="Z89" s="149">
        <v>0</v>
      </c>
      <c r="AA89" s="149">
        <v>0</v>
      </c>
      <c r="AB89" s="150"/>
      <c r="AC89" s="150"/>
      <c r="AD89" s="150"/>
      <c r="AE89" s="150"/>
      <c r="AF89" s="150"/>
      <c r="AG89" s="150" t="s">
        <v>1004</v>
      </c>
      <c r="AH89" s="150"/>
      <c r="AI89" s="150"/>
      <c r="AJ89" s="150"/>
      <c r="AK89" s="150"/>
      <c r="AL89" s="152">
        <v>66.849999999999994</v>
      </c>
      <c r="AM89" s="149">
        <v>0</v>
      </c>
    </row>
    <row r="90" spans="1:39" x14ac:dyDescent="0.25">
      <c r="A90" s="149">
        <v>89</v>
      </c>
      <c r="B90" s="153">
        <v>2010860000</v>
      </c>
      <c r="C90" s="150" t="s">
        <v>129</v>
      </c>
      <c r="D90" s="150" t="s">
        <v>1002</v>
      </c>
      <c r="E90" s="150" t="e">
        <f>VLOOKUP(B90,#REF!,3,0)</f>
        <v>#REF!</v>
      </c>
      <c r="F90" s="150" t="s">
        <v>1094</v>
      </c>
      <c r="G90" s="149">
        <v>0</v>
      </c>
      <c r="H90" s="150" t="s">
        <v>1004</v>
      </c>
      <c r="I90" s="150"/>
      <c r="J90" s="149">
        <v>0</v>
      </c>
      <c r="K90" s="149">
        <v>0</v>
      </c>
      <c r="L90" s="149">
        <v>0</v>
      </c>
      <c r="M90" s="149">
        <v>0</v>
      </c>
      <c r="N90" s="151">
        <v>100</v>
      </c>
      <c r="O90" s="151">
        <v>100</v>
      </c>
      <c r="P90" s="149">
        <v>0</v>
      </c>
      <c r="Q90" s="149">
        <v>0</v>
      </c>
      <c r="R90" s="149">
        <v>0</v>
      </c>
      <c r="S90" s="149">
        <v>0</v>
      </c>
      <c r="T90" s="149">
        <v>0</v>
      </c>
      <c r="U90" s="149">
        <v>0</v>
      </c>
      <c r="V90" s="149">
        <v>0</v>
      </c>
      <c r="W90" s="149">
        <v>0</v>
      </c>
      <c r="X90" s="149">
        <v>0</v>
      </c>
      <c r="Y90" s="149">
        <v>0</v>
      </c>
      <c r="Z90" s="149">
        <v>0</v>
      </c>
      <c r="AA90" s="149">
        <v>0</v>
      </c>
      <c r="AB90" s="150"/>
      <c r="AC90" s="150"/>
      <c r="AD90" s="150"/>
      <c r="AE90" s="150"/>
      <c r="AF90" s="150"/>
      <c r="AG90" s="150" t="s">
        <v>1004</v>
      </c>
      <c r="AH90" s="150"/>
      <c r="AI90" s="150"/>
      <c r="AJ90" s="150"/>
      <c r="AK90" s="150"/>
      <c r="AL90" s="152">
        <v>100</v>
      </c>
      <c r="AM90" s="149">
        <v>0</v>
      </c>
    </row>
    <row r="91" spans="1:39" x14ac:dyDescent="0.25">
      <c r="A91" s="149">
        <v>90</v>
      </c>
      <c r="B91" s="153">
        <v>2010720000</v>
      </c>
      <c r="C91" s="150" t="s">
        <v>131</v>
      </c>
      <c r="D91" s="150" t="s">
        <v>1002</v>
      </c>
      <c r="E91" s="150" t="e">
        <f>VLOOKUP(B91,#REF!,3,0)</f>
        <v>#REF!</v>
      </c>
      <c r="F91" s="150" t="s">
        <v>1095</v>
      </c>
      <c r="G91" s="149">
        <v>0</v>
      </c>
      <c r="H91" s="150" t="s">
        <v>1004</v>
      </c>
      <c r="I91" s="150"/>
      <c r="J91" s="149">
        <v>0</v>
      </c>
      <c r="K91" s="149">
        <v>0</v>
      </c>
      <c r="L91" s="149">
        <v>0</v>
      </c>
      <c r="M91" s="151">
        <v>86.302899999999994</v>
      </c>
      <c r="N91" s="151">
        <v>60.882899999999999</v>
      </c>
      <c r="O91" s="151">
        <v>-25.42</v>
      </c>
      <c r="P91" s="149">
        <v>0</v>
      </c>
      <c r="Q91" s="149">
        <v>0</v>
      </c>
      <c r="R91" s="149">
        <v>0</v>
      </c>
      <c r="S91" s="149">
        <v>0</v>
      </c>
      <c r="T91" s="149">
        <v>0</v>
      </c>
      <c r="U91" s="149">
        <v>0</v>
      </c>
      <c r="V91" s="149">
        <v>0</v>
      </c>
      <c r="W91" s="149">
        <v>0</v>
      </c>
      <c r="X91" s="149">
        <v>0</v>
      </c>
      <c r="Y91" s="149">
        <v>0</v>
      </c>
      <c r="Z91" s="149">
        <v>0</v>
      </c>
      <c r="AA91" s="149">
        <v>0</v>
      </c>
      <c r="AB91" s="150"/>
      <c r="AC91" s="150"/>
      <c r="AD91" s="150"/>
      <c r="AE91" s="150"/>
      <c r="AF91" s="150" t="s">
        <v>1002</v>
      </c>
      <c r="AG91" s="150" t="s">
        <v>1004</v>
      </c>
      <c r="AH91" s="150"/>
      <c r="AI91" s="150"/>
      <c r="AJ91" s="150"/>
      <c r="AK91" s="150"/>
      <c r="AL91" s="152">
        <v>60.88</v>
      </c>
      <c r="AM91" s="149">
        <v>0</v>
      </c>
    </row>
    <row r="92" spans="1:39" x14ac:dyDescent="0.25">
      <c r="A92" s="149">
        <v>91</v>
      </c>
      <c r="B92" s="153">
        <v>2010920000</v>
      </c>
      <c r="C92" s="150" t="s">
        <v>375</v>
      </c>
      <c r="D92" s="150" t="s">
        <v>1002</v>
      </c>
      <c r="E92" s="150" t="e">
        <f>VLOOKUP(B92,#REF!,3,0)</f>
        <v>#REF!</v>
      </c>
      <c r="F92" s="150" t="s">
        <v>1096</v>
      </c>
      <c r="G92" s="149">
        <v>0</v>
      </c>
      <c r="H92" s="150" t="s">
        <v>1004</v>
      </c>
      <c r="I92" s="150"/>
      <c r="J92" s="149">
        <v>0</v>
      </c>
      <c r="K92" s="149">
        <v>0</v>
      </c>
      <c r="L92" s="149">
        <v>0</v>
      </c>
      <c r="M92" s="149">
        <v>0</v>
      </c>
      <c r="N92" s="151">
        <v>95.796199999999999</v>
      </c>
      <c r="O92" s="151">
        <v>95.796199999999999</v>
      </c>
      <c r="P92" s="149">
        <v>0</v>
      </c>
      <c r="Q92" s="149">
        <v>0</v>
      </c>
      <c r="R92" s="149">
        <v>0</v>
      </c>
      <c r="S92" s="149">
        <v>0</v>
      </c>
      <c r="T92" s="149">
        <v>0</v>
      </c>
      <c r="U92" s="149">
        <v>0</v>
      </c>
      <c r="V92" s="149">
        <v>0</v>
      </c>
      <c r="W92" s="149">
        <v>0</v>
      </c>
      <c r="X92" s="149">
        <v>0</v>
      </c>
      <c r="Y92" s="149">
        <v>0</v>
      </c>
      <c r="Z92" s="149">
        <v>0</v>
      </c>
      <c r="AA92" s="149">
        <v>0</v>
      </c>
      <c r="AB92" s="150"/>
      <c r="AC92" s="150"/>
      <c r="AD92" s="150"/>
      <c r="AE92" s="150"/>
      <c r="AF92" s="150"/>
      <c r="AG92" s="150" t="s">
        <v>1004</v>
      </c>
      <c r="AH92" s="150"/>
      <c r="AI92" s="150"/>
      <c r="AJ92" s="150"/>
      <c r="AK92" s="150"/>
      <c r="AL92" s="152">
        <v>100</v>
      </c>
      <c r="AM92" s="149">
        <v>0</v>
      </c>
    </row>
    <row r="93" spans="1:39" x14ac:dyDescent="0.25">
      <c r="A93" s="149">
        <v>92</v>
      </c>
      <c r="B93" s="153">
        <v>2010230400</v>
      </c>
      <c r="C93" s="150" t="s">
        <v>135</v>
      </c>
      <c r="D93" s="150" t="s">
        <v>1002</v>
      </c>
      <c r="E93" s="150" t="e">
        <f>VLOOKUP(B93,#REF!,3,0)</f>
        <v>#REF!</v>
      </c>
      <c r="F93" s="150" t="s">
        <v>1097</v>
      </c>
      <c r="G93" s="149">
        <v>0</v>
      </c>
      <c r="H93" s="150" t="s">
        <v>1004</v>
      </c>
      <c r="I93" s="150"/>
      <c r="J93" s="149">
        <v>0</v>
      </c>
      <c r="K93" s="149">
        <v>0</v>
      </c>
      <c r="L93" s="149">
        <v>0</v>
      </c>
      <c r="M93" s="151">
        <v>93.498999999999995</v>
      </c>
      <c r="N93" s="151">
        <v>93.731999999999999</v>
      </c>
      <c r="O93" s="151">
        <v>0.23300000000000001</v>
      </c>
      <c r="P93" s="149">
        <v>0</v>
      </c>
      <c r="Q93" s="149">
        <v>0</v>
      </c>
      <c r="R93" s="149">
        <v>0</v>
      </c>
      <c r="S93" s="149">
        <v>0</v>
      </c>
      <c r="T93" s="149">
        <v>0</v>
      </c>
      <c r="U93" s="149">
        <v>0</v>
      </c>
      <c r="V93" s="149">
        <v>0</v>
      </c>
      <c r="W93" s="149">
        <v>0</v>
      </c>
      <c r="X93" s="149">
        <v>0</v>
      </c>
      <c r="Y93" s="149">
        <v>0</v>
      </c>
      <c r="Z93" s="149">
        <v>0</v>
      </c>
      <c r="AA93" s="149">
        <v>0</v>
      </c>
      <c r="AB93" s="150"/>
      <c r="AC93" s="150"/>
      <c r="AD93" s="150"/>
      <c r="AE93" s="150"/>
      <c r="AF93" s="150" t="s">
        <v>1002</v>
      </c>
      <c r="AG93" s="150" t="s">
        <v>1004</v>
      </c>
      <c r="AH93" s="150"/>
      <c r="AI93" s="150"/>
      <c r="AJ93" s="150"/>
      <c r="AK93" s="150"/>
      <c r="AL93" s="152">
        <v>94.91</v>
      </c>
      <c r="AM93" s="149">
        <v>0</v>
      </c>
    </row>
    <row r="94" spans="1:39" x14ac:dyDescent="0.25">
      <c r="A94" s="149">
        <v>93</v>
      </c>
      <c r="B94" s="153">
        <v>2010231200</v>
      </c>
      <c r="C94" s="150" t="s">
        <v>360</v>
      </c>
      <c r="D94" s="150" t="s">
        <v>1002</v>
      </c>
      <c r="E94" s="150" t="e">
        <f>VLOOKUP(B94,#REF!,3,0)</f>
        <v>#REF!</v>
      </c>
      <c r="F94" s="150" t="s">
        <v>1098</v>
      </c>
      <c r="G94" s="149">
        <v>0</v>
      </c>
      <c r="H94" s="150" t="s">
        <v>1004</v>
      </c>
      <c r="I94" s="150"/>
      <c r="J94" s="149">
        <v>0</v>
      </c>
      <c r="K94" s="149">
        <v>0</v>
      </c>
      <c r="L94" s="149">
        <v>0</v>
      </c>
      <c r="M94" s="149">
        <v>0</v>
      </c>
      <c r="N94" s="151">
        <v>100</v>
      </c>
      <c r="O94" s="151">
        <v>100</v>
      </c>
      <c r="P94" s="149">
        <v>0</v>
      </c>
      <c r="Q94" s="149">
        <v>0</v>
      </c>
      <c r="R94" s="149">
        <v>0</v>
      </c>
      <c r="S94" s="149">
        <v>0</v>
      </c>
      <c r="T94" s="149">
        <v>0</v>
      </c>
      <c r="U94" s="149">
        <v>0</v>
      </c>
      <c r="V94" s="149">
        <v>0</v>
      </c>
      <c r="W94" s="149">
        <v>0</v>
      </c>
      <c r="X94" s="149">
        <v>0</v>
      </c>
      <c r="Y94" s="149">
        <v>0</v>
      </c>
      <c r="Z94" s="149">
        <v>0</v>
      </c>
      <c r="AA94" s="149">
        <v>0</v>
      </c>
      <c r="AB94" s="150"/>
      <c r="AC94" s="150"/>
      <c r="AD94" s="150"/>
      <c r="AE94" s="150"/>
      <c r="AF94" s="150"/>
      <c r="AG94" s="150" t="s">
        <v>1004</v>
      </c>
      <c r="AH94" s="150"/>
      <c r="AI94" s="150"/>
      <c r="AJ94" s="150"/>
      <c r="AK94" s="150"/>
      <c r="AL94" s="152">
        <v>100</v>
      </c>
      <c r="AM94" s="149">
        <v>0</v>
      </c>
    </row>
    <row r="95" spans="1:39" x14ac:dyDescent="0.25">
      <c r="A95" s="149">
        <v>94</v>
      </c>
      <c r="B95" s="153">
        <v>2010592000</v>
      </c>
      <c r="C95" s="150" t="s">
        <v>137</v>
      </c>
      <c r="D95" s="150" t="s">
        <v>1002</v>
      </c>
      <c r="E95" s="150" t="e">
        <f>VLOOKUP(B95,#REF!,3,0)</f>
        <v>#REF!</v>
      </c>
      <c r="F95" s="150" t="s">
        <v>1099</v>
      </c>
      <c r="G95" s="149">
        <v>0</v>
      </c>
      <c r="H95" s="150" t="s">
        <v>1004</v>
      </c>
      <c r="I95" s="150"/>
      <c r="J95" s="149">
        <v>0</v>
      </c>
      <c r="K95" s="149">
        <v>0</v>
      </c>
      <c r="L95" s="149">
        <v>0</v>
      </c>
      <c r="M95" s="149">
        <v>0</v>
      </c>
      <c r="N95" s="151">
        <v>100</v>
      </c>
      <c r="O95" s="151">
        <v>100</v>
      </c>
      <c r="P95" s="149">
        <v>0</v>
      </c>
      <c r="Q95" s="149">
        <v>0</v>
      </c>
      <c r="R95" s="149">
        <v>0</v>
      </c>
      <c r="S95" s="149">
        <v>0</v>
      </c>
      <c r="T95" s="149">
        <v>0</v>
      </c>
      <c r="U95" s="149">
        <v>0</v>
      </c>
      <c r="V95" s="149">
        <v>0</v>
      </c>
      <c r="W95" s="149">
        <v>0</v>
      </c>
      <c r="X95" s="149">
        <v>0</v>
      </c>
      <c r="Y95" s="149">
        <v>0</v>
      </c>
      <c r="Z95" s="149">
        <v>0</v>
      </c>
      <c r="AA95" s="149">
        <v>0</v>
      </c>
      <c r="AB95" s="150"/>
      <c r="AC95" s="150"/>
      <c r="AD95" s="150"/>
      <c r="AE95" s="150"/>
      <c r="AF95" s="150"/>
      <c r="AG95" s="150" t="s">
        <v>1004</v>
      </c>
      <c r="AH95" s="150"/>
      <c r="AI95" s="150"/>
      <c r="AJ95" s="150"/>
      <c r="AK95" s="150"/>
      <c r="AL95" s="152">
        <v>100</v>
      </c>
      <c r="AM95" s="149">
        <v>0</v>
      </c>
    </row>
    <row r="96" spans="1:39" x14ac:dyDescent="0.25">
      <c r="A96" s="149">
        <v>95</v>
      </c>
      <c r="B96" s="153">
        <v>2010230912</v>
      </c>
      <c r="C96" s="150" t="s">
        <v>787</v>
      </c>
      <c r="D96" s="150" t="s">
        <v>1002</v>
      </c>
      <c r="E96" s="150" t="e">
        <f>VLOOKUP(B96,#REF!,3,0)</f>
        <v>#REF!</v>
      </c>
      <c r="F96" s="150" t="s">
        <v>1301</v>
      </c>
      <c r="G96" s="149">
        <v>0</v>
      </c>
      <c r="H96" s="150" t="s">
        <v>1004</v>
      </c>
      <c r="I96" s="150"/>
      <c r="J96" s="149">
        <v>0</v>
      </c>
      <c r="K96" s="149">
        <v>0</v>
      </c>
      <c r="L96" s="149">
        <v>0</v>
      </c>
      <c r="M96" s="151">
        <v>100</v>
      </c>
      <c r="N96" s="151">
        <v>100</v>
      </c>
      <c r="O96" s="149">
        <v>0</v>
      </c>
      <c r="P96" s="149">
        <v>0</v>
      </c>
      <c r="Q96" s="149">
        <v>0</v>
      </c>
      <c r="R96" s="149">
        <v>0</v>
      </c>
      <c r="S96" s="149">
        <v>0</v>
      </c>
      <c r="T96" s="149">
        <v>0</v>
      </c>
      <c r="U96" s="149">
        <v>0</v>
      </c>
      <c r="V96" s="149">
        <v>0</v>
      </c>
      <c r="W96" s="149">
        <v>0</v>
      </c>
      <c r="X96" s="149">
        <v>0</v>
      </c>
      <c r="Y96" s="149">
        <v>0</v>
      </c>
      <c r="Z96" s="149">
        <v>0</v>
      </c>
      <c r="AA96" s="149">
        <v>0</v>
      </c>
      <c r="AB96" s="150"/>
      <c r="AC96" s="150"/>
      <c r="AD96" s="150"/>
      <c r="AE96" s="150"/>
      <c r="AF96" s="150" t="s">
        <v>1002</v>
      </c>
      <c r="AG96" s="150" t="s">
        <v>1004</v>
      </c>
      <c r="AH96" s="150"/>
      <c r="AI96" s="150"/>
      <c r="AJ96" s="150"/>
      <c r="AK96" s="150"/>
      <c r="AL96" s="152">
        <v>100</v>
      </c>
      <c r="AM96" s="149">
        <v>0</v>
      </c>
    </row>
    <row r="97" spans="1:39" x14ac:dyDescent="0.25">
      <c r="A97" s="149">
        <v>96</v>
      </c>
      <c r="B97" s="153">
        <v>2010990000</v>
      </c>
      <c r="C97" s="150" t="s">
        <v>429</v>
      </c>
      <c r="D97" s="150" t="s">
        <v>1002</v>
      </c>
      <c r="E97" s="150" t="e">
        <f>VLOOKUP(B97,#REF!,3,0)</f>
        <v>#REF!</v>
      </c>
      <c r="F97" s="150" t="s">
        <v>1101</v>
      </c>
      <c r="G97" s="149">
        <v>0</v>
      </c>
      <c r="H97" s="150" t="s">
        <v>1004</v>
      </c>
      <c r="I97" s="150"/>
      <c r="J97" s="149">
        <v>0</v>
      </c>
      <c r="K97" s="149">
        <v>0</v>
      </c>
      <c r="L97" s="149">
        <v>0</v>
      </c>
      <c r="M97" s="149">
        <v>0</v>
      </c>
      <c r="N97" s="151">
        <v>100</v>
      </c>
      <c r="O97" s="151">
        <v>100</v>
      </c>
      <c r="P97" s="149">
        <v>0</v>
      </c>
      <c r="Q97" s="149">
        <v>0</v>
      </c>
      <c r="R97" s="149">
        <v>0</v>
      </c>
      <c r="S97" s="149">
        <v>0</v>
      </c>
      <c r="T97" s="149">
        <v>0</v>
      </c>
      <c r="U97" s="149">
        <v>0</v>
      </c>
      <c r="V97" s="149">
        <v>0</v>
      </c>
      <c r="W97" s="149">
        <v>0</v>
      </c>
      <c r="X97" s="149">
        <v>0</v>
      </c>
      <c r="Y97" s="149">
        <v>0</v>
      </c>
      <c r="Z97" s="149">
        <v>0</v>
      </c>
      <c r="AA97" s="149">
        <v>0</v>
      </c>
      <c r="AB97" s="150"/>
      <c r="AC97" s="150"/>
      <c r="AD97" s="150"/>
      <c r="AE97" s="150"/>
      <c r="AF97" s="150"/>
      <c r="AG97" s="150" t="s">
        <v>1004</v>
      </c>
      <c r="AH97" s="150"/>
      <c r="AI97" s="150"/>
      <c r="AJ97" s="150"/>
      <c r="AK97" s="150"/>
      <c r="AL97" s="152">
        <v>100</v>
      </c>
      <c r="AM97" s="149">
        <v>0</v>
      </c>
    </row>
    <row r="98" spans="1:39" x14ac:dyDescent="0.25">
      <c r="A98" s="149">
        <v>97</v>
      </c>
      <c r="B98" s="153">
        <v>2010020600</v>
      </c>
      <c r="C98" s="150" t="s">
        <v>139</v>
      </c>
      <c r="D98" s="150" t="s">
        <v>1002</v>
      </c>
      <c r="E98" s="150" t="e">
        <f>VLOOKUP(B98,#REF!,3,0)</f>
        <v>#REF!</v>
      </c>
      <c r="F98" s="150" t="s">
        <v>1102</v>
      </c>
      <c r="G98" s="149">
        <v>0</v>
      </c>
      <c r="H98" s="150" t="s">
        <v>1004</v>
      </c>
      <c r="I98" s="150"/>
      <c r="J98" s="149">
        <v>0</v>
      </c>
      <c r="K98" s="149">
        <v>0</v>
      </c>
      <c r="L98" s="149">
        <v>0</v>
      </c>
      <c r="M98" s="151">
        <v>98.706999999999994</v>
      </c>
      <c r="N98" s="151">
        <v>98.758799999999994</v>
      </c>
      <c r="O98" s="151">
        <v>5.1799999999999999E-2</v>
      </c>
      <c r="P98" s="149">
        <v>0</v>
      </c>
      <c r="Q98" s="149">
        <v>0</v>
      </c>
      <c r="R98" s="149">
        <v>0</v>
      </c>
      <c r="S98" s="149">
        <v>0</v>
      </c>
      <c r="T98" s="149">
        <v>0</v>
      </c>
      <c r="U98" s="149">
        <v>0</v>
      </c>
      <c r="V98" s="149">
        <v>0</v>
      </c>
      <c r="W98" s="149">
        <v>0</v>
      </c>
      <c r="X98" s="149">
        <v>0</v>
      </c>
      <c r="Y98" s="149">
        <v>0</v>
      </c>
      <c r="Z98" s="149">
        <v>0</v>
      </c>
      <c r="AA98" s="149">
        <v>0</v>
      </c>
      <c r="AB98" s="150"/>
      <c r="AC98" s="150"/>
      <c r="AD98" s="150"/>
      <c r="AE98" s="150"/>
      <c r="AF98" s="150" t="s">
        <v>1002</v>
      </c>
      <c r="AG98" s="150" t="s">
        <v>1004</v>
      </c>
      <c r="AH98" s="150"/>
      <c r="AI98" s="150"/>
      <c r="AJ98" s="150"/>
      <c r="AK98" s="150"/>
      <c r="AL98" s="152">
        <v>100</v>
      </c>
      <c r="AM98" s="149">
        <v>0</v>
      </c>
    </row>
    <row r="99" spans="1:39" x14ac:dyDescent="0.25">
      <c r="A99" s="149">
        <v>98</v>
      </c>
      <c r="B99" s="153">
        <v>2010590000</v>
      </c>
      <c r="C99" s="150" t="s">
        <v>141</v>
      </c>
      <c r="D99" s="150" t="s">
        <v>1002</v>
      </c>
      <c r="E99" s="150" t="e">
        <f>VLOOKUP(B99,#REF!,3,0)</f>
        <v>#REF!</v>
      </c>
      <c r="F99" s="150" t="s">
        <v>1103</v>
      </c>
      <c r="G99" s="149">
        <v>0</v>
      </c>
      <c r="H99" s="150" t="s">
        <v>1004</v>
      </c>
      <c r="I99" s="150"/>
      <c r="J99" s="149">
        <v>0</v>
      </c>
      <c r="K99" s="149">
        <v>0</v>
      </c>
      <c r="L99" s="149">
        <v>0</v>
      </c>
      <c r="M99" s="151">
        <v>91.6053</v>
      </c>
      <c r="N99" s="151">
        <v>87.515100000000004</v>
      </c>
      <c r="O99" s="151">
        <v>-4.0902000000000003</v>
      </c>
      <c r="P99" s="149">
        <v>0</v>
      </c>
      <c r="Q99" s="149">
        <v>0</v>
      </c>
      <c r="R99" s="149">
        <v>0</v>
      </c>
      <c r="S99" s="149">
        <v>0</v>
      </c>
      <c r="T99" s="149">
        <v>0</v>
      </c>
      <c r="U99" s="149">
        <v>0</v>
      </c>
      <c r="V99" s="149">
        <v>0</v>
      </c>
      <c r="W99" s="149">
        <v>0</v>
      </c>
      <c r="X99" s="149">
        <v>0</v>
      </c>
      <c r="Y99" s="149">
        <v>0</v>
      </c>
      <c r="Z99" s="149">
        <v>0</v>
      </c>
      <c r="AA99" s="149">
        <v>0</v>
      </c>
      <c r="AB99" s="150"/>
      <c r="AC99" s="150"/>
      <c r="AD99" s="150"/>
      <c r="AE99" s="150"/>
      <c r="AF99" s="150" t="s">
        <v>1002</v>
      </c>
      <c r="AG99" s="150" t="s">
        <v>1004</v>
      </c>
      <c r="AH99" s="150"/>
      <c r="AI99" s="150"/>
      <c r="AJ99" s="150"/>
      <c r="AK99" s="150"/>
      <c r="AL99" s="152">
        <v>87.52</v>
      </c>
      <c r="AM99" s="149">
        <v>0</v>
      </c>
    </row>
    <row r="100" spans="1:39" x14ac:dyDescent="0.25">
      <c r="A100" s="149">
        <v>99</v>
      </c>
      <c r="B100" s="153">
        <v>2010592200</v>
      </c>
      <c r="C100" s="150" t="s">
        <v>145</v>
      </c>
      <c r="D100" s="150" t="s">
        <v>1002</v>
      </c>
      <c r="E100" s="150" t="e">
        <f>VLOOKUP(B100,#REF!,3,0)</f>
        <v>#REF!</v>
      </c>
      <c r="F100" s="150" t="s">
        <v>1104</v>
      </c>
      <c r="G100" s="149">
        <v>0</v>
      </c>
      <c r="H100" s="150" t="s">
        <v>1004</v>
      </c>
      <c r="I100" s="150"/>
      <c r="J100" s="149">
        <v>0</v>
      </c>
      <c r="K100" s="149">
        <v>0</v>
      </c>
      <c r="L100" s="149">
        <v>0</v>
      </c>
      <c r="M100" s="149">
        <v>0</v>
      </c>
      <c r="N100" s="151">
        <v>87.787599999999998</v>
      </c>
      <c r="O100" s="151">
        <v>87.787599999999998</v>
      </c>
      <c r="P100" s="149">
        <v>0</v>
      </c>
      <c r="Q100" s="149">
        <v>0</v>
      </c>
      <c r="R100" s="149">
        <v>0</v>
      </c>
      <c r="S100" s="149">
        <v>0</v>
      </c>
      <c r="T100" s="149">
        <v>0</v>
      </c>
      <c r="U100" s="149">
        <v>0</v>
      </c>
      <c r="V100" s="149">
        <v>0</v>
      </c>
      <c r="W100" s="149">
        <v>0</v>
      </c>
      <c r="X100" s="149">
        <v>0</v>
      </c>
      <c r="Y100" s="149">
        <v>0</v>
      </c>
      <c r="Z100" s="149">
        <v>0</v>
      </c>
      <c r="AA100" s="149">
        <v>0</v>
      </c>
      <c r="AB100" s="150"/>
      <c r="AC100" s="150"/>
      <c r="AD100" s="150"/>
      <c r="AE100" s="150"/>
      <c r="AF100" s="150"/>
      <c r="AG100" s="150" t="s">
        <v>1004</v>
      </c>
      <c r="AH100" s="150"/>
      <c r="AI100" s="150"/>
      <c r="AJ100" s="150"/>
      <c r="AK100" s="150"/>
      <c r="AL100" s="152">
        <v>100</v>
      </c>
      <c r="AM100" s="149">
        <v>0</v>
      </c>
    </row>
    <row r="101" spans="1:39" x14ac:dyDescent="0.25">
      <c r="A101" s="149">
        <v>100</v>
      </c>
      <c r="B101" s="153">
        <v>2010991000</v>
      </c>
      <c r="C101" s="150" t="s">
        <v>951</v>
      </c>
      <c r="D101" s="150" t="s">
        <v>1002</v>
      </c>
      <c r="E101" s="150" t="e">
        <f>VLOOKUP(B101,#REF!,3,0)</f>
        <v>#REF!</v>
      </c>
      <c r="F101" s="150" t="s">
        <v>1105</v>
      </c>
      <c r="G101" s="149">
        <v>0</v>
      </c>
      <c r="H101" s="150" t="s">
        <v>1004</v>
      </c>
      <c r="I101" s="150"/>
      <c r="J101" s="149">
        <v>0</v>
      </c>
      <c r="K101" s="149">
        <v>0</v>
      </c>
      <c r="L101" s="149">
        <v>0</v>
      </c>
      <c r="M101" s="149">
        <v>0</v>
      </c>
      <c r="N101" s="151">
        <v>100</v>
      </c>
      <c r="O101" s="151">
        <v>100</v>
      </c>
      <c r="P101" s="149">
        <v>0</v>
      </c>
      <c r="Q101" s="149">
        <v>0</v>
      </c>
      <c r="R101" s="149">
        <v>0</v>
      </c>
      <c r="S101" s="149">
        <v>0</v>
      </c>
      <c r="T101" s="149">
        <v>0</v>
      </c>
      <c r="U101" s="149">
        <v>0</v>
      </c>
      <c r="V101" s="149">
        <v>0</v>
      </c>
      <c r="W101" s="149">
        <v>0</v>
      </c>
      <c r="X101" s="149">
        <v>0</v>
      </c>
      <c r="Y101" s="149">
        <v>0</v>
      </c>
      <c r="Z101" s="149">
        <v>0</v>
      </c>
      <c r="AA101" s="149">
        <v>0</v>
      </c>
      <c r="AB101" s="150"/>
      <c r="AC101" s="150"/>
      <c r="AD101" s="150"/>
      <c r="AE101" s="150"/>
      <c r="AF101" s="150"/>
      <c r="AG101" s="150" t="s">
        <v>1004</v>
      </c>
      <c r="AH101" s="150"/>
      <c r="AI101" s="150"/>
      <c r="AJ101" s="150"/>
      <c r="AK101" s="150"/>
      <c r="AL101" s="152">
        <v>100</v>
      </c>
      <c r="AM101" s="149">
        <v>0</v>
      </c>
    </row>
    <row r="102" spans="1:39" x14ac:dyDescent="0.25">
      <c r="A102" s="149">
        <v>101</v>
      </c>
      <c r="B102" s="153">
        <v>2011000000</v>
      </c>
      <c r="C102" s="150" t="s">
        <v>952</v>
      </c>
      <c r="D102" s="150" t="s">
        <v>1002</v>
      </c>
      <c r="E102" s="150" t="e">
        <f>VLOOKUP(B102,#REF!,3,0)</f>
        <v>#REF!</v>
      </c>
      <c r="F102" s="150" t="s">
        <v>1106</v>
      </c>
      <c r="G102" s="149">
        <v>0</v>
      </c>
      <c r="H102" s="150" t="s">
        <v>1004</v>
      </c>
      <c r="I102" s="150"/>
      <c r="J102" s="149">
        <v>0</v>
      </c>
      <c r="K102" s="149">
        <v>0</v>
      </c>
      <c r="L102" s="149">
        <v>0</v>
      </c>
      <c r="M102" s="149">
        <v>0</v>
      </c>
      <c r="N102" s="151">
        <v>100</v>
      </c>
      <c r="O102" s="151">
        <v>100</v>
      </c>
      <c r="P102" s="149">
        <v>0</v>
      </c>
      <c r="Q102" s="149">
        <v>0</v>
      </c>
      <c r="R102" s="149">
        <v>0</v>
      </c>
      <c r="S102" s="149">
        <v>0</v>
      </c>
      <c r="T102" s="149">
        <v>0</v>
      </c>
      <c r="U102" s="149">
        <v>0</v>
      </c>
      <c r="V102" s="149">
        <v>0</v>
      </c>
      <c r="W102" s="149">
        <v>0</v>
      </c>
      <c r="X102" s="149">
        <v>0</v>
      </c>
      <c r="Y102" s="149">
        <v>0</v>
      </c>
      <c r="Z102" s="149">
        <v>0</v>
      </c>
      <c r="AA102" s="149">
        <v>0</v>
      </c>
      <c r="AB102" s="150"/>
      <c r="AC102" s="150"/>
      <c r="AD102" s="150"/>
      <c r="AE102" s="150"/>
      <c r="AF102" s="150"/>
      <c r="AG102" s="150" t="s">
        <v>1004</v>
      </c>
      <c r="AH102" s="150"/>
      <c r="AI102" s="150"/>
      <c r="AJ102" s="150"/>
      <c r="AK102" s="150"/>
      <c r="AL102" s="152">
        <v>100</v>
      </c>
      <c r="AM102" s="149">
        <v>0</v>
      </c>
    </row>
    <row r="103" spans="1:39" x14ac:dyDescent="0.25">
      <c r="A103" s="149">
        <v>102</v>
      </c>
      <c r="B103" s="153">
        <v>2010230911</v>
      </c>
      <c r="C103" s="150" t="s">
        <v>147</v>
      </c>
      <c r="D103" s="150" t="s">
        <v>1002</v>
      </c>
      <c r="E103" s="150" t="e">
        <f>VLOOKUP(B103,#REF!,3,0)</f>
        <v>#REF!</v>
      </c>
      <c r="F103" s="150" t="s">
        <v>1107</v>
      </c>
      <c r="G103" s="149">
        <v>0</v>
      </c>
      <c r="H103" s="150" t="s">
        <v>1004</v>
      </c>
      <c r="I103" s="150"/>
      <c r="J103" s="149">
        <v>0</v>
      </c>
      <c r="K103" s="149">
        <v>0</v>
      </c>
      <c r="L103" s="149">
        <v>0</v>
      </c>
      <c r="M103" s="149">
        <v>0</v>
      </c>
      <c r="N103" s="151">
        <v>100</v>
      </c>
      <c r="O103" s="151">
        <v>100</v>
      </c>
      <c r="P103" s="149">
        <v>0</v>
      </c>
      <c r="Q103" s="149">
        <v>0</v>
      </c>
      <c r="R103" s="149">
        <v>0</v>
      </c>
      <c r="S103" s="149">
        <v>0</v>
      </c>
      <c r="T103" s="149">
        <v>0</v>
      </c>
      <c r="U103" s="149">
        <v>0</v>
      </c>
      <c r="V103" s="149">
        <v>0</v>
      </c>
      <c r="W103" s="149">
        <v>0</v>
      </c>
      <c r="X103" s="149">
        <v>0</v>
      </c>
      <c r="Y103" s="149">
        <v>0</v>
      </c>
      <c r="Z103" s="149">
        <v>0</v>
      </c>
      <c r="AA103" s="149">
        <v>0</v>
      </c>
      <c r="AB103" s="150"/>
      <c r="AC103" s="150"/>
      <c r="AD103" s="150"/>
      <c r="AE103" s="150"/>
      <c r="AF103" s="150"/>
      <c r="AG103" s="150" t="s">
        <v>1004</v>
      </c>
      <c r="AH103" s="150"/>
      <c r="AI103" s="150"/>
      <c r="AJ103" s="150"/>
      <c r="AK103" s="150"/>
      <c r="AL103" s="152">
        <v>100</v>
      </c>
      <c r="AM103" s="149">
        <v>0</v>
      </c>
    </row>
    <row r="104" spans="1:39" x14ac:dyDescent="0.25">
      <c r="A104" s="149">
        <v>103</v>
      </c>
      <c r="B104" s="153">
        <v>2010230916</v>
      </c>
      <c r="C104" s="150" t="s">
        <v>149</v>
      </c>
      <c r="D104" s="150" t="s">
        <v>1002</v>
      </c>
      <c r="E104" s="150" t="e">
        <f>VLOOKUP(B104,#REF!,3,0)</f>
        <v>#REF!</v>
      </c>
      <c r="F104" s="150" t="s">
        <v>1108</v>
      </c>
      <c r="G104" s="149">
        <v>0</v>
      </c>
      <c r="H104" s="150" t="s">
        <v>1004</v>
      </c>
      <c r="I104" s="150"/>
      <c r="J104" s="149">
        <v>0</v>
      </c>
      <c r="K104" s="149">
        <v>0</v>
      </c>
      <c r="L104" s="149">
        <v>0</v>
      </c>
      <c r="M104" s="149">
        <v>0</v>
      </c>
      <c r="N104" s="151">
        <v>100</v>
      </c>
      <c r="O104" s="151">
        <v>100</v>
      </c>
      <c r="P104" s="149">
        <v>0</v>
      </c>
      <c r="Q104" s="149">
        <v>0</v>
      </c>
      <c r="R104" s="149">
        <v>0</v>
      </c>
      <c r="S104" s="149">
        <v>0</v>
      </c>
      <c r="T104" s="149">
        <v>0</v>
      </c>
      <c r="U104" s="149">
        <v>0</v>
      </c>
      <c r="V104" s="149">
        <v>0</v>
      </c>
      <c r="W104" s="149">
        <v>0</v>
      </c>
      <c r="X104" s="149">
        <v>0</v>
      </c>
      <c r="Y104" s="149">
        <v>0</v>
      </c>
      <c r="Z104" s="149">
        <v>0</v>
      </c>
      <c r="AA104" s="149">
        <v>0</v>
      </c>
      <c r="AB104" s="150"/>
      <c r="AC104" s="150"/>
      <c r="AD104" s="150"/>
      <c r="AE104" s="150"/>
      <c r="AF104" s="150"/>
      <c r="AG104" s="150" t="s">
        <v>1004</v>
      </c>
      <c r="AH104" s="150"/>
      <c r="AI104" s="150"/>
      <c r="AJ104" s="150"/>
      <c r="AK104" s="150"/>
      <c r="AL104" s="152">
        <v>100</v>
      </c>
      <c r="AM104" s="149">
        <v>0</v>
      </c>
    </row>
    <row r="105" spans="1:39" x14ac:dyDescent="0.25">
      <c r="A105" s="149">
        <v>104</v>
      </c>
      <c r="B105" s="153">
        <v>2010200000</v>
      </c>
      <c r="C105" s="150" t="s">
        <v>151</v>
      </c>
      <c r="D105" s="150" t="s">
        <v>1002</v>
      </c>
      <c r="E105" s="150" t="e">
        <f>VLOOKUP(B105,#REF!,3,0)</f>
        <v>#REF!</v>
      </c>
      <c r="F105" s="150" t="s">
        <v>1109</v>
      </c>
      <c r="G105" s="149">
        <v>0</v>
      </c>
      <c r="H105" s="150" t="s">
        <v>1004</v>
      </c>
      <c r="I105" s="150"/>
      <c r="J105" s="149">
        <v>0</v>
      </c>
      <c r="K105" s="149">
        <v>0</v>
      </c>
      <c r="L105" s="149">
        <v>0</v>
      </c>
      <c r="M105" s="149">
        <v>0</v>
      </c>
      <c r="N105" s="151">
        <v>91.644900000000007</v>
      </c>
      <c r="O105" s="151">
        <v>91.644900000000007</v>
      </c>
      <c r="P105" s="149">
        <v>0</v>
      </c>
      <c r="Q105" s="149">
        <v>0</v>
      </c>
      <c r="R105" s="149">
        <v>0</v>
      </c>
      <c r="S105" s="149">
        <v>0</v>
      </c>
      <c r="T105" s="149">
        <v>0</v>
      </c>
      <c r="U105" s="149">
        <v>0</v>
      </c>
      <c r="V105" s="149">
        <v>0</v>
      </c>
      <c r="W105" s="149">
        <v>0</v>
      </c>
      <c r="X105" s="149">
        <v>0</v>
      </c>
      <c r="Y105" s="149">
        <v>0</v>
      </c>
      <c r="Z105" s="149">
        <v>0</v>
      </c>
      <c r="AA105" s="149">
        <v>0</v>
      </c>
      <c r="AB105" s="150"/>
      <c r="AC105" s="150"/>
      <c r="AD105" s="150"/>
      <c r="AE105" s="150"/>
      <c r="AF105" s="150"/>
      <c r="AG105" s="150" t="s">
        <v>1004</v>
      </c>
      <c r="AH105" s="150"/>
      <c r="AI105" s="150"/>
      <c r="AJ105" s="150"/>
      <c r="AK105" s="150"/>
      <c r="AL105" s="152">
        <v>92.02</v>
      </c>
      <c r="AM105" s="149">
        <v>0</v>
      </c>
    </row>
    <row r="106" spans="1:39" x14ac:dyDescent="0.25">
      <c r="A106" s="149">
        <v>105</v>
      </c>
      <c r="B106" s="153">
        <v>2010150300</v>
      </c>
      <c r="C106" s="150" t="s">
        <v>405</v>
      </c>
      <c r="D106" s="150" t="s">
        <v>1002</v>
      </c>
      <c r="E106" s="150" t="e">
        <f>VLOOKUP(B106,#REF!,3,0)</f>
        <v>#REF!</v>
      </c>
      <c r="F106" s="150" t="s">
        <v>1110</v>
      </c>
      <c r="G106" s="149">
        <v>0</v>
      </c>
      <c r="H106" s="150" t="s">
        <v>1004</v>
      </c>
      <c r="I106" s="150"/>
      <c r="J106" s="149">
        <v>0</v>
      </c>
      <c r="K106" s="149">
        <v>0</v>
      </c>
      <c r="L106" s="149">
        <v>0</v>
      </c>
      <c r="M106" s="149">
        <v>0</v>
      </c>
      <c r="N106" s="151">
        <v>100</v>
      </c>
      <c r="O106" s="151">
        <v>100</v>
      </c>
      <c r="P106" s="149">
        <v>0</v>
      </c>
      <c r="Q106" s="149">
        <v>0</v>
      </c>
      <c r="R106" s="149">
        <v>0</v>
      </c>
      <c r="S106" s="149">
        <v>0</v>
      </c>
      <c r="T106" s="149">
        <v>0</v>
      </c>
      <c r="U106" s="149">
        <v>0</v>
      </c>
      <c r="V106" s="149">
        <v>0</v>
      </c>
      <c r="W106" s="149">
        <v>0</v>
      </c>
      <c r="X106" s="149">
        <v>0</v>
      </c>
      <c r="Y106" s="149">
        <v>0</v>
      </c>
      <c r="Z106" s="149">
        <v>0</v>
      </c>
      <c r="AA106" s="149">
        <v>0</v>
      </c>
      <c r="AB106" s="150"/>
      <c r="AC106" s="150"/>
      <c r="AD106" s="150"/>
      <c r="AE106" s="150"/>
      <c r="AF106" s="150"/>
      <c r="AG106" s="150" t="s">
        <v>1004</v>
      </c>
      <c r="AH106" s="150"/>
      <c r="AI106" s="150"/>
      <c r="AJ106" s="150"/>
      <c r="AK106" s="150"/>
      <c r="AL106" s="152">
        <v>100</v>
      </c>
      <c r="AM106" s="149">
        <v>0</v>
      </c>
    </row>
    <row r="107" spans="1:39" x14ac:dyDescent="0.25">
      <c r="A107" s="149">
        <v>106</v>
      </c>
      <c r="B107" s="153">
        <v>2010550001</v>
      </c>
      <c r="C107" s="150" t="s">
        <v>159</v>
      </c>
      <c r="D107" s="150" t="s">
        <v>1002</v>
      </c>
      <c r="E107" s="150" t="e">
        <f>VLOOKUP(B107,#REF!,3,0)</f>
        <v>#REF!</v>
      </c>
      <c r="F107" s="150" t="s">
        <v>1111</v>
      </c>
      <c r="G107" s="149">
        <v>0</v>
      </c>
      <c r="H107" s="150" t="s">
        <v>1004</v>
      </c>
      <c r="I107" s="150"/>
      <c r="J107" s="149">
        <v>0</v>
      </c>
      <c r="K107" s="149">
        <v>0</v>
      </c>
      <c r="L107" s="149">
        <v>0</v>
      </c>
      <c r="M107" s="149">
        <v>0</v>
      </c>
      <c r="N107" s="151">
        <v>100</v>
      </c>
      <c r="O107" s="151">
        <v>100</v>
      </c>
      <c r="P107" s="149">
        <v>0</v>
      </c>
      <c r="Q107" s="149">
        <v>0</v>
      </c>
      <c r="R107" s="149">
        <v>0</v>
      </c>
      <c r="S107" s="149">
        <v>0</v>
      </c>
      <c r="T107" s="149">
        <v>0</v>
      </c>
      <c r="U107" s="149">
        <v>0</v>
      </c>
      <c r="V107" s="149">
        <v>0</v>
      </c>
      <c r="W107" s="149">
        <v>0</v>
      </c>
      <c r="X107" s="149">
        <v>0</v>
      </c>
      <c r="Y107" s="149">
        <v>0</v>
      </c>
      <c r="Z107" s="149">
        <v>0</v>
      </c>
      <c r="AA107" s="149">
        <v>0</v>
      </c>
      <c r="AB107" s="150"/>
      <c r="AC107" s="150"/>
      <c r="AD107" s="150"/>
      <c r="AE107" s="150"/>
      <c r="AF107" s="150"/>
      <c r="AG107" s="150" t="s">
        <v>1004</v>
      </c>
      <c r="AH107" s="150"/>
      <c r="AI107" s="150"/>
      <c r="AJ107" s="150"/>
      <c r="AK107" s="150"/>
      <c r="AL107" s="152">
        <v>100</v>
      </c>
      <c r="AM107" s="149">
        <v>0</v>
      </c>
    </row>
    <row r="108" spans="1:39" x14ac:dyDescent="0.25">
      <c r="A108" s="149">
        <v>107</v>
      </c>
      <c r="B108" s="153">
        <v>2010992000</v>
      </c>
      <c r="C108" s="150" t="s">
        <v>953</v>
      </c>
      <c r="D108" s="150" t="s">
        <v>1002</v>
      </c>
      <c r="E108" s="150" t="e">
        <f>VLOOKUP(B108,#REF!,3,0)</f>
        <v>#REF!</v>
      </c>
      <c r="F108" s="150" t="s">
        <v>1112</v>
      </c>
      <c r="G108" s="149">
        <v>0</v>
      </c>
      <c r="H108" s="150" t="s">
        <v>1004</v>
      </c>
      <c r="I108" s="150"/>
      <c r="J108" s="149">
        <v>0</v>
      </c>
      <c r="K108" s="149">
        <v>0</v>
      </c>
      <c r="L108" s="149">
        <v>0</v>
      </c>
      <c r="M108" s="149">
        <v>0</v>
      </c>
      <c r="N108" s="151">
        <v>100</v>
      </c>
      <c r="O108" s="151">
        <v>100</v>
      </c>
      <c r="P108" s="149">
        <v>0</v>
      </c>
      <c r="Q108" s="149">
        <v>0</v>
      </c>
      <c r="R108" s="149">
        <v>0</v>
      </c>
      <c r="S108" s="149">
        <v>0</v>
      </c>
      <c r="T108" s="149">
        <v>0</v>
      </c>
      <c r="U108" s="149">
        <v>0</v>
      </c>
      <c r="V108" s="149">
        <v>0</v>
      </c>
      <c r="W108" s="149">
        <v>0</v>
      </c>
      <c r="X108" s="149">
        <v>0</v>
      </c>
      <c r="Y108" s="149">
        <v>0</v>
      </c>
      <c r="Z108" s="149">
        <v>0</v>
      </c>
      <c r="AA108" s="149">
        <v>0</v>
      </c>
      <c r="AB108" s="150"/>
      <c r="AC108" s="150"/>
      <c r="AD108" s="150"/>
      <c r="AE108" s="150"/>
      <c r="AF108" s="150"/>
      <c r="AG108" s="150" t="s">
        <v>1004</v>
      </c>
      <c r="AH108" s="150"/>
      <c r="AI108" s="150"/>
      <c r="AJ108" s="150"/>
      <c r="AK108" s="150"/>
      <c r="AL108" s="152">
        <v>100</v>
      </c>
      <c r="AM108" s="149">
        <v>0</v>
      </c>
    </row>
    <row r="109" spans="1:39" x14ac:dyDescent="0.25">
      <c r="A109" s="149">
        <v>108</v>
      </c>
      <c r="B109" s="153">
        <v>2010660000</v>
      </c>
      <c r="C109" s="150" t="s">
        <v>157</v>
      </c>
      <c r="D109" s="150" t="s">
        <v>1002</v>
      </c>
      <c r="E109" s="150" t="e">
        <f>VLOOKUP(B109,#REF!,3,0)</f>
        <v>#REF!</v>
      </c>
      <c r="F109" s="150" t="s">
        <v>1113</v>
      </c>
      <c r="G109" s="149">
        <v>0</v>
      </c>
      <c r="H109" s="150" t="s">
        <v>1004</v>
      </c>
      <c r="I109" s="150"/>
      <c r="J109" s="149">
        <v>0</v>
      </c>
      <c r="K109" s="149">
        <v>0</v>
      </c>
      <c r="L109" s="149">
        <v>0</v>
      </c>
      <c r="M109" s="149">
        <v>0</v>
      </c>
      <c r="N109" s="151">
        <v>100</v>
      </c>
      <c r="O109" s="151">
        <v>100</v>
      </c>
      <c r="P109" s="149">
        <v>0</v>
      </c>
      <c r="Q109" s="149">
        <v>0</v>
      </c>
      <c r="R109" s="149">
        <v>0</v>
      </c>
      <c r="S109" s="149">
        <v>0</v>
      </c>
      <c r="T109" s="149">
        <v>0</v>
      </c>
      <c r="U109" s="149">
        <v>0</v>
      </c>
      <c r="V109" s="149">
        <v>0</v>
      </c>
      <c r="W109" s="149">
        <v>0</v>
      </c>
      <c r="X109" s="149">
        <v>0</v>
      </c>
      <c r="Y109" s="149">
        <v>0</v>
      </c>
      <c r="Z109" s="149">
        <v>0</v>
      </c>
      <c r="AA109" s="149">
        <v>0</v>
      </c>
      <c r="AB109" s="150"/>
      <c r="AC109" s="150"/>
      <c r="AD109" s="150"/>
      <c r="AE109" s="150"/>
      <c r="AF109" s="150"/>
      <c r="AG109" s="150" t="s">
        <v>1004</v>
      </c>
      <c r="AH109" s="150"/>
      <c r="AI109" s="150"/>
      <c r="AJ109" s="150"/>
      <c r="AK109" s="150"/>
      <c r="AL109" s="152">
        <v>100</v>
      </c>
      <c r="AM109" s="149">
        <v>0</v>
      </c>
    </row>
    <row r="110" spans="1:39" x14ac:dyDescent="0.25">
      <c r="A110" s="149">
        <v>109</v>
      </c>
      <c r="B110" s="153">
        <v>2010750000</v>
      </c>
      <c r="C110" s="150" t="s">
        <v>394</v>
      </c>
      <c r="D110" s="150" t="s">
        <v>1002</v>
      </c>
      <c r="E110" s="150" t="e">
        <f>VLOOKUP(B110,#REF!,3,0)</f>
        <v>#REF!</v>
      </c>
      <c r="F110" s="150" t="s">
        <v>1114</v>
      </c>
      <c r="G110" s="149">
        <v>0</v>
      </c>
      <c r="H110" s="150" t="s">
        <v>1004</v>
      </c>
      <c r="I110" s="150"/>
      <c r="J110" s="149">
        <v>0</v>
      </c>
      <c r="K110" s="149">
        <v>0</v>
      </c>
      <c r="L110" s="149">
        <v>0</v>
      </c>
      <c r="M110" s="149">
        <v>0</v>
      </c>
      <c r="N110" s="151">
        <v>100</v>
      </c>
      <c r="O110" s="151">
        <v>100</v>
      </c>
      <c r="P110" s="149">
        <v>0</v>
      </c>
      <c r="Q110" s="149">
        <v>0</v>
      </c>
      <c r="R110" s="149">
        <v>0</v>
      </c>
      <c r="S110" s="149">
        <v>0</v>
      </c>
      <c r="T110" s="149">
        <v>0</v>
      </c>
      <c r="U110" s="149">
        <v>0</v>
      </c>
      <c r="V110" s="149">
        <v>0</v>
      </c>
      <c r="W110" s="149">
        <v>0</v>
      </c>
      <c r="X110" s="149">
        <v>0</v>
      </c>
      <c r="Y110" s="149">
        <v>0</v>
      </c>
      <c r="Z110" s="149">
        <v>0</v>
      </c>
      <c r="AA110" s="149">
        <v>0</v>
      </c>
      <c r="AB110" s="150"/>
      <c r="AC110" s="150"/>
      <c r="AD110" s="150"/>
      <c r="AE110" s="150"/>
      <c r="AF110" s="150"/>
      <c r="AG110" s="150" t="s">
        <v>1004</v>
      </c>
      <c r="AH110" s="150"/>
      <c r="AI110" s="150"/>
      <c r="AJ110" s="150"/>
      <c r="AK110" s="150"/>
      <c r="AL110" s="152">
        <v>100</v>
      </c>
      <c r="AM110" s="149">
        <v>0</v>
      </c>
    </row>
    <row r="111" spans="1:39" x14ac:dyDescent="0.25">
      <c r="A111" s="149">
        <v>110</v>
      </c>
      <c r="B111" s="153">
        <v>2010150200</v>
      </c>
      <c r="C111" s="150" t="s">
        <v>408</v>
      </c>
      <c r="D111" s="150" t="s">
        <v>1002</v>
      </c>
      <c r="E111" s="150" t="e">
        <f>VLOOKUP(B111,#REF!,3,0)</f>
        <v>#REF!</v>
      </c>
      <c r="F111" s="150" t="s">
        <v>1115</v>
      </c>
      <c r="G111" s="149">
        <v>0</v>
      </c>
      <c r="H111" s="150" t="s">
        <v>1004</v>
      </c>
      <c r="I111" s="150"/>
      <c r="J111" s="149">
        <v>0</v>
      </c>
      <c r="K111" s="149">
        <v>0</v>
      </c>
      <c r="L111" s="149">
        <v>0</v>
      </c>
      <c r="M111" s="149">
        <v>0</v>
      </c>
      <c r="N111" s="151">
        <v>100</v>
      </c>
      <c r="O111" s="151">
        <v>100</v>
      </c>
      <c r="P111" s="149">
        <v>0</v>
      </c>
      <c r="Q111" s="149">
        <v>0</v>
      </c>
      <c r="R111" s="149">
        <v>0</v>
      </c>
      <c r="S111" s="149">
        <v>0</v>
      </c>
      <c r="T111" s="149">
        <v>0</v>
      </c>
      <c r="U111" s="149">
        <v>0</v>
      </c>
      <c r="V111" s="149">
        <v>0</v>
      </c>
      <c r="W111" s="149">
        <v>0</v>
      </c>
      <c r="X111" s="149">
        <v>0</v>
      </c>
      <c r="Y111" s="149">
        <v>0</v>
      </c>
      <c r="Z111" s="149">
        <v>0</v>
      </c>
      <c r="AA111" s="149">
        <v>0</v>
      </c>
      <c r="AB111" s="150"/>
      <c r="AC111" s="150"/>
      <c r="AD111" s="150"/>
      <c r="AE111" s="150"/>
      <c r="AF111" s="150"/>
      <c r="AG111" s="150" t="s">
        <v>1004</v>
      </c>
      <c r="AH111" s="150"/>
      <c r="AI111" s="150"/>
      <c r="AJ111" s="150"/>
      <c r="AK111" s="150"/>
      <c r="AL111" s="152">
        <v>100</v>
      </c>
      <c r="AM111" s="149">
        <v>0</v>
      </c>
    </row>
    <row r="112" spans="1:39" x14ac:dyDescent="0.25">
      <c r="A112" s="149">
        <v>111</v>
      </c>
      <c r="B112" s="153">
        <v>2010780000</v>
      </c>
      <c r="C112" s="150" t="s">
        <v>161</v>
      </c>
      <c r="D112" s="150" t="s">
        <v>1002</v>
      </c>
      <c r="E112" s="150" t="e">
        <f>VLOOKUP(B112,#REF!,3,0)</f>
        <v>#REF!</v>
      </c>
      <c r="F112" s="150" t="s">
        <v>1116</v>
      </c>
      <c r="G112" s="149">
        <v>0</v>
      </c>
      <c r="H112" s="150" t="s">
        <v>1004</v>
      </c>
      <c r="I112" s="150"/>
      <c r="J112" s="149">
        <v>0</v>
      </c>
      <c r="K112" s="149">
        <v>0</v>
      </c>
      <c r="L112" s="149">
        <v>0</v>
      </c>
      <c r="M112" s="151">
        <v>95.153300000000002</v>
      </c>
      <c r="N112" s="151">
        <v>96.651600000000002</v>
      </c>
      <c r="O112" s="151">
        <v>1.4983</v>
      </c>
      <c r="P112" s="149">
        <v>0</v>
      </c>
      <c r="Q112" s="149">
        <v>0</v>
      </c>
      <c r="R112" s="149">
        <v>0</v>
      </c>
      <c r="S112" s="149">
        <v>0</v>
      </c>
      <c r="T112" s="149">
        <v>0</v>
      </c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9">
        <v>0</v>
      </c>
      <c r="AA112" s="149">
        <v>0</v>
      </c>
      <c r="AB112" s="150"/>
      <c r="AC112" s="150"/>
      <c r="AD112" s="150"/>
      <c r="AE112" s="150"/>
      <c r="AF112" s="150" t="s">
        <v>1002</v>
      </c>
      <c r="AG112" s="150" t="s">
        <v>1004</v>
      </c>
      <c r="AH112" s="150"/>
      <c r="AI112" s="150"/>
      <c r="AJ112" s="150"/>
      <c r="AK112" s="150"/>
      <c r="AL112" s="152">
        <v>96.65</v>
      </c>
      <c r="AM112" s="149">
        <v>0</v>
      </c>
    </row>
    <row r="113" spans="1:39" x14ac:dyDescent="0.25">
      <c r="A113" s="149">
        <v>112</v>
      </c>
      <c r="B113" s="153">
        <v>2010230000</v>
      </c>
      <c r="C113" s="150" t="s">
        <v>167</v>
      </c>
      <c r="D113" s="150" t="s">
        <v>1002</v>
      </c>
      <c r="E113" s="150" t="e">
        <f>VLOOKUP(B113,#REF!,3,0)</f>
        <v>#REF!</v>
      </c>
      <c r="F113" s="150" t="s">
        <v>1117</v>
      </c>
      <c r="G113" s="149">
        <v>0</v>
      </c>
      <c r="H113" s="150" t="s">
        <v>1004</v>
      </c>
      <c r="I113" s="150"/>
      <c r="J113" s="149">
        <v>0</v>
      </c>
      <c r="K113" s="149">
        <v>0</v>
      </c>
      <c r="L113" s="149">
        <v>0</v>
      </c>
      <c r="M113" s="151">
        <v>100</v>
      </c>
      <c r="N113" s="151">
        <v>100</v>
      </c>
      <c r="O113" s="149">
        <v>0</v>
      </c>
      <c r="P113" s="149">
        <v>0</v>
      </c>
      <c r="Q113" s="149">
        <v>0</v>
      </c>
      <c r="R113" s="149">
        <v>0</v>
      </c>
      <c r="S113" s="149">
        <v>0</v>
      </c>
      <c r="T113" s="149">
        <v>0</v>
      </c>
      <c r="U113" s="149">
        <v>0</v>
      </c>
      <c r="V113" s="149">
        <v>0</v>
      </c>
      <c r="W113" s="149">
        <v>0</v>
      </c>
      <c r="X113" s="149">
        <v>0</v>
      </c>
      <c r="Y113" s="149">
        <v>0</v>
      </c>
      <c r="Z113" s="149">
        <v>0</v>
      </c>
      <c r="AA113" s="149">
        <v>0</v>
      </c>
      <c r="AB113" s="150"/>
      <c r="AC113" s="150"/>
      <c r="AD113" s="150"/>
      <c r="AE113" s="150"/>
      <c r="AF113" s="150" t="s">
        <v>1002</v>
      </c>
      <c r="AG113" s="150" t="s">
        <v>1004</v>
      </c>
      <c r="AH113" s="150"/>
      <c r="AI113" s="150"/>
      <c r="AJ113" s="150"/>
      <c r="AK113" s="150"/>
      <c r="AL113" s="152">
        <v>100</v>
      </c>
      <c r="AM113" s="149">
        <v>0</v>
      </c>
    </row>
    <row r="114" spans="1:39" x14ac:dyDescent="0.25">
      <c r="A114" s="149">
        <v>113</v>
      </c>
      <c r="B114" s="153">
        <v>2010231100</v>
      </c>
      <c r="C114" s="150" t="s">
        <v>169</v>
      </c>
      <c r="D114" s="150" t="s">
        <v>1002</v>
      </c>
      <c r="E114" s="150" t="e">
        <f>VLOOKUP(B114,#REF!,3,0)</f>
        <v>#REF!</v>
      </c>
      <c r="F114" s="150" t="s">
        <v>1118</v>
      </c>
      <c r="G114" s="149">
        <v>0</v>
      </c>
      <c r="H114" s="150" t="s">
        <v>1004</v>
      </c>
      <c r="I114" s="150"/>
      <c r="J114" s="149">
        <v>0</v>
      </c>
      <c r="K114" s="149">
        <v>0</v>
      </c>
      <c r="L114" s="149">
        <v>0</v>
      </c>
      <c r="M114" s="149">
        <v>0</v>
      </c>
      <c r="N114" s="151">
        <v>90.746399999999994</v>
      </c>
      <c r="O114" s="151">
        <v>90.746399999999994</v>
      </c>
      <c r="P114" s="149">
        <v>0</v>
      </c>
      <c r="Q114" s="149">
        <v>0</v>
      </c>
      <c r="R114" s="149">
        <v>0</v>
      </c>
      <c r="S114" s="149">
        <v>0</v>
      </c>
      <c r="T114" s="149">
        <v>0</v>
      </c>
      <c r="U114" s="149">
        <v>0</v>
      </c>
      <c r="V114" s="149">
        <v>0</v>
      </c>
      <c r="W114" s="149">
        <v>0</v>
      </c>
      <c r="X114" s="149">
        <v>0</v>
      </c>
      <c r="Y114" s="149">
        <v>0</v>
      </c>
      <c r="Z114" s="149">
        <v>0</v>
      </c>
      <c r="AA114" s="149">
        <v>0</v>
      </c>
      <c r="AB114" s="150"/>
      <c r="AC114" s="150"/>
      <c r="AD114" s="150"/>
      <c r="AE114" s="150"/>
      <c r="AF114" s="150"/>
      <c r="AG114" s="150" t="s">
        <v>1004</v>
      </c>
      <c r="AH114" s="150"/>
      <c r="AI114" s="150"/>
      <c r="AJ114" s="150"/>
      <c r="AK114" s="150"/>
      <c r="AL114" s="152">
        <v>100</v>
      </c>
      <c r="AM114" s="149">
        <v>0</v>
      </c>
    </row>
    <row r="115" spans="1:39" x14ac:dyDescent="0.25">
      <c r="A115" s="149">
        <v>114</v>
      </c>
      <c r="B115" s="153">
        <v>2010240100</v>
      </c>
      <c r="C115" s="150" t="s">
        <v>171</v>
      </c>
      <c r="D115" s="150" t="s">
        <v>1002</v>
      </c>
      <c r="E115" s="150" t="e">
        <f>VLOOKUP(B115,#REF!,3,0)</f>
        <v>#REF!</v>
      </c>
      <c r="F115" s="150" t="s">
        <v>1119</v>
      </c>
      <c r="G115" s="149">
        <v>0</v>
      </c>
      <c r="H115" s="150" t="s">
        <v>1004</v>
      </c>
      <c r="I115" s="150"/>
      <c r="J115" s="149">
        <v>0</v>
      </c>
      <c r="K115" s="149">
        <v>0</v>
      </c>
      <c r="L115" s="149">
        <v>0</v>
      </c>
      <c r="M115" s="151">
        <v>100</v>
      </c>
      <c r="N115" s="151">
        <v>100</v>
      </c>
      <c r="O115" s="149">
        <v>0</v>
      </c>
      <c r="P115" s="149">
        <v>0</v>
      </c>
      <c r="Q115" s="149">
        <v>0</v>
      </c>
      <c r="R115" s="149">
        <v>0</v>
      </c>
      <c r="S115" s="149">
        <v>0</v>
      </c>
      <c r="T115" s="149">
        <v>0</v>
      </c>
      <c r="U115" s="149">
        <v>0</v>
      </c>
      <c r="V115" s="149">
        <v>0</v>
      </c>
      <c r="W115" s="149">
        <v>0</v>
      </c>
      <c r="X115" s="149">
        <v>0</v>
      </c>
      <c r="Y115" s="149">
        <v>0</v>
      </c>
      <c r="Z115" s="149">
        <v>0</v>
      </c>
      <c r="AA115" s="149">
        <v>0</v>
      </c>
      <c r="AB115" s="150"/>
      <c r="AC115" s="150"/>
      <c r="AD115" s="150"/>
      <c r="AE115" s="150"/>
      <c r="AF115" s="150" t="s">
        <v>1002</v>
      </c>
      <c r="AG115" s="150" t="s">
        <v>1004</v>
      </c>
      <c r="AH115" s="150"/>
      <c r="AI115" s="150"/>
      <c r="AJ115" s="150"/>
      <c r="AK115" s="150"/>
      <c r="AL115" s="152">
        <v>100</v>
      </c>
      <c r="AM115" s="149">
        <v>0</v>
      </c>
    </row>
    <row r="116" spans="1:39" x14ac:dyDescent="0.25">
      <c r="A116" s="149">
        <v>115</v>
      </c>
      <c r="B116" s="153">
        <v>2010230306</v>
      </c>
      <c r="C116" s="150" t="s">
        <v>163</v>
      </c>
      <c r="D116" s="150" t="s">
        <v>1002</v>
      </c>
      <c r="E116" s="150" t="e">
        <f>VLOOKUP(B116,#REF!,3,0)</f>
        <v>#REF!</v>
      </c>
      <c r="F116" s="150" t="s">
        <v>1120</v>
      </c>
      <c r="G116" s="149">
        <v>0</v>
      </c>
      <c r="H116" s="150" t="s">
        <v>1004</v>
      </c>
      <c r="I116" s="150"/>
      <c r="J116" s="149">
        <v>0</v>
      </c>
      <c r="K116" s="149">
        <v>0</v>
      </c>
      <c r="L116" s="149">
        <v>0</v>
      </c>
      <c r="M116" s="149">
        <v>0</v>
      </c>
      <c r="N116" s="151">
        <v>100</v>
      </c>
      <c r="O116" s="151">
        <v>100</v>
      </c>
      <c r="P116" s="149">
        <v>0</v>
      </c>
      <c r="Q116" s="149">
        <v>0</v>
      </c>
      <c r="R116" s="149">
        <v>0</v>
      </c>
      <c r="S116" s="149">
        <v>0</v>
      </c>
      <c r="T116" s="149">
        <v>0</v>
      </c>
      <c r="U116" s="149">
        <v>0</v>
      </c>
      <c r="V116" s="149">
        <v>0</v>
      </c>
      <c r="W116" s="149">
        <v>0</v>
      </c>
      <c r="X116" s="149">
        <v>0</v>
      </c>
      <c r="Y116" s="149">
        <v>0</v>
      </c>
      <c r="Z116" s="149">
        <v>0</v>
      </c>
      <c r="AA116" s="149">
        <v>0</v>
      </c>
      <c r="AB116" s="150"/>
      <c r="AC116" s="150"/>
      <c r="AD116" s="150"/>
      <c r="AE116" s="150"/>
      <c r="AF116" s="150"/>
      <c r="AG116" s="150" t="s">
        <v>1004</v>
      </c>
      <c r="AH116" s="150"/>
      <c r="AI116" s="150"/>
      <c r="AJ116" s="150"/>
      <c r="AK116" s="150"/>
      <c r="AL116" s="152">
        <v>100</v>
      </c>
      <c r="AM116" s="149">
        <v>0</v>
      </c>
    </row>
    <row r="117" spans="1:39" x14ac:dyDescent="0.25">
      <c r="A117" s="149">
        <v>116</v>
      </c>
      <c r="B117" s="153">
        <v>2010240000</v>
      </c>
      <c r="C117" s="150" t="s">
        <v>173</v>
      </c>
      <c r="D117" s="150" t="s">
        <v>1002</v>
      </c>
      <c r="E117" s="150" t="e">
        <f>VLOOKUP(B117,#REF!,3,0)</f>
        <v>#REF!</v>
      </c>
      <c r="F117" s="150" t="s">
        <v>1121</v>
      </c>
      <c r="G117" s="149">
        <v>0</v>
      </c>
      <c r="H117" s="150" t="s">
        <v>1004</v>
      </c>
      <c r="I117" s="150"/>
      <c r="J117" s="149">
        <v>0</v>
      </c>
      <c r="K117" s="149">
        <v>0</v>
      </c>
      <c r="L117" s="149">
        <v>0</v>
      </c>
      <c r="M117" s="151">
        <v>100</v>
      </c>
      <c r="N117" s="151">
        <v>100</v>
      </c>
      <c r="O117" s="149">
        <v>0</v>
      </c>
      <c r="P117" s="149">
        <v>0</v>
      </c>
      <c r="Q117" s="149">
        <v>0</v>
      </c>
      <c r="R117" s="149">
        <v>0</v>
      </c>
      <c r="S117" s="149">
        <v>0</v>
      </c>
      <c r="T117" s="149">
        <v>0</v>
      </c>
      <c r="U117" s="149">
        <v>0</v>
      </c>
      <c r="V117" s="149">
        <v>0</v>
      </c>
      <c r="W117" s="149">
        <v>0</v>
      </c>
      <c r="X117" s="149">
        <v>0</v>
      </c>
      <c r="Y117" s="149">
        <v>0</v>
      </c>
      <c r="Z117" s="149">
        <v>0</v>
      </c>
      <c r="AA117" s="149">
        <v>0</v>
      </c>
      <c r="AB117" s="150"/>
      <c r="AC117" s="150"/>
      <c r="AD117" s="150"/>
      <c r="AE117" s="150"/>
      <c r="AF117" s="150" t="s">
        <v>1002</v>
      </c>
      <c r="AG117" s="150" t="s">
        <v>1004</v>
      </c>
      <c r="AH117" s="150"/>
      <c r="AI117" s="150"/>
      <c r="AJ117" s="150"/>
      <c r="AK117" s="150"/>
      <c r="AL117" s="152">
        <v>100</v>
      </c>
      <c r="AM117" s="149">
        <v>0</v>
      </c>
    </row>
    <row r="118" spans="1:39" x14ac:dyDescent="0.25">
      <c r="A118" s="149">
        <v>117</v>
      </c>
      <c r="B118" s="153">
        <v>2010440000</v>
      </c>
      <c r="C118" s="150" t="s">
        <v>175</v>
      </c>
      <c r="D118" s="150" t="s">
        <v>1002</v>
      </c>
      <c r="E118" s="150" t="e">
        <f>VLOOKUP(B118,#REF!,3,0)</f>
        <v>#REF!</v>
      </c>
      <c r="F118" s="150" t="s">
        <v>1122</v>
      </c>
      <c r="G118" s="149">
        <v>0</v>
      </c>
      <c r="H118" s="150" t="s">
        <v>1004</v>
      </c>
      <c r="I118" s="150"/>
      <c r="J118" s="149">
        <v>0</v>
      </c>
      <c r="K118" s="149">
        <v>0</v>
      </c>
      <c r="L118" s="149">
        <v>0</v>
      </c>
      <c r="M118" s="149">
        <v>0</v>
      </c>
      <c r="N118" s="151">
        <v>100</v>
      </c>
      <c r="O118" s="151">
        <v>100</v>
      </c>
      <c r="P118" s="149">
        <v>0</v>
      </c>
      <c r="Q118" s="149">
        <v>0</v>
      </c>
      <c r="R118" s="149">
        <v>0</v>
      </c>
      <c r="S118" s="149">
        <v>0</v>
      </c>
      <c r="T118" s="149">
        <v>0</v>
      </c>
      <c r="U118" s="149">
        <v>0</v>
      </c>
      <c r="V118" s="149">
        <v>0</v>
      </c>
      <c r="W118" s="149">
        <v>0</v>
      </c>
      <c r="X118" s="149">
        <v>0</v>
      </c>
      <c r="Y118" s="149">
        <v>0</v>
      </c>
      <c r="Z118" s="149">
        <v>0</v>
      </c>
      <c r="AA118" s="149">
        <v>0</v>
      </c>
      <c r="AB118" s="150"/>
      <c r="AC118" s="150"/>
      <c r="AD118" s="150"/>
      <c r="AE118" s="150"/>
      <c r="AF118" s="150"/>
      <c r="AG118" s="150" t="s">
        <v>1004</v>
      </c>
      <c r="AH118" s="150"/>
      <c r="AI118" s="150"/>
      <c r="AJ118" s="150"/>
      <c r="AK118" s="150"/>
      <c r="AL118" s="152">
        <v>100</v>
      </c>
      <c r="AM118" s="149">
        <v>0</v>
      </c>
    </row>
    <row r="119" spans="1:39" x14ac:dyDescent="0.25">
      <c r="A119" s="149">
        <v>118</v>
      </c>
      <c r="B119" s="153">
        <v>2010440300</v>
      </c>
      <c r="C119" s="150" t="s">
        <v>165</v>
      </c>
      <c r="D119" s="150" t="s">
        <v>1002</v>
      </c>
      <c r="E119" s="150" t="e">
        <f>VLOOKUP(B119,#REF!,3,0)</f>
        <v>#REF!</v>
      </c>
      <c r="F119" s="150" t="s">
        <v>1123</v>
      </c>
      <c r="G119" s="149">
        <v>0</v>
      </c>
      <c r="H119" s="150" t="s">
        <v>1004</v>
      </c>
      <c r="I119" s="150"/>
      <c r="J119" s="149">
        <v>0</v>
      </c>
      <c r="K119" s="149">
        <v>0</v>
      </c>
      <c r="L119" s="149">
        <v>0</v>
      </c>
      <c r="M119" s="149">
        <v>0</v>
      </c>
      <c r="N119" s="151">
        <v>100</v>
      </c>
      <c r="O119" s="151">
        <v>100</v>
      </c>
      <c r="P119" s="149">
        <v>0</v>
      </c>
      <c r="Q119" s="149">
        <v>0</v>
      </c>
      <c r="R119" s="149">
        <v>0</v>
      </c>
      <c r="S119" s="149">
        <v>0</v>
      </c>
      <c r="T119" s="149">
        <v>0</v>
      </c>
      <c r="U119" s="149">
        <v>0</v>
      </c>
      <c r="V119" s="149">
        <v>0</v>
      </c>
      <c r="W119" s="149">
        <v>0</v>
      </c>
      <c r="X119" s="149">
        <v>0</v>
      </c>
      <c r="Y119" s="149">
        <v>0</v>
      </c>
      <c r="Z119" s="149">
        <v>0</v>
      </c>
      <c r="AA119" s="149">
        <v>0</v>
      </c>
      <c r="AB119" s="150"/>
      <c r="AC119" s="150"/>
      <c r="AD119" s="150"/>
      <c r="AE119" s="150"/>
      <c r="AF119" s="150"/>
      <c r="AG119" s="150" t="s">
        <v>1004</v>
      </c>
      <c r="AH119" s="150"/>
      <c r="AI119" s="150"/>
      <c r="AJ119" s="150"/>
      <c r="AK119" s="150"/>
      <c r="AL119" s="152">
        <v>100</v>
      </c>
      <c r="AM119" s="149">
        <v>0</v>
      </c>
    </row>
    <row r="120" spans="1:39" x14ac:dyDescent="0.25">
      <c r="A120" s="149">
        <v>119</v>
      </c>
      <c r="B120" s="153">
        <v>2010240200</v>
      </c>
      <c r="C120" s="150" t="s">
        <v>177</v>
      </c>
      <c r="D120" s="150" t="s">
        <v>1002</v>
      </c>
      <c r="E120" s="150" t="e">
        <f>VLOOKUP(B120,#REF!,3,0)</f>
        <v>#REF!</v>
      </c>
      <c r="F120" s="150" t="s">
        <v>1124</v>
      </c>
      <c r="G120" s="149">
        <v>0</v>
      </c>
      <c r="H120" s="150" t="s">
        <v>1004</v>
      </c>
      <c r="I120" s="150"/>
      <c r="J120" s="149">
        <v>0</v>
      </c>
      <c r="K120" s="149">
        <v>0</v>
      </c>
      <c r="L120" s="149">
        <v>0</v>
      </c>
      <c r="M120" s="149">
        <v>0</v>
      </c>
      <c r="N120" s="151">
        <v>58.584200000000003</v>
      </c>
      <c r="O120" s="151">
        <v>58.584200000000003</v>
      </c>
      <c r="P120" s="149">
        <v>0</v>
      </c>
      <c r="Q120" s="149">
        <v>0</v>
      </c>
      <c r="R120" s="149">
        <v>0</v>
      </c>
      <c r="S120" s="149">
        <v>0</v>
      </c>
      <c r="T120" s="149">
        <v>0</v>
      </c>
      <c r="U120" s="149">
        <v>0</v>
      </c>
      <c r="V120" s="149">
        <v>0</v>
      </c>
      <c r="W120" s="149">
        <v>0</v>
      </c>
      <c r="X120" s="149">
        <v>0</v>
      </c>
      <c r="Y120" s="149">
        <v>0</v>
      </c>
      <c r="Z120" s="149">
        <v>0</v>
      </c>
      <c r="AA120" s="149">
        <v>0</v>
      </c>
      <c r="AB120" s="150"/>
      <c r="AC120" s="150"/>
      <c r="AD120" s="150"/>
      <c r="AE120" s="150"/>
      <c r="AF120" s="150"/>
      <c r="AG120" s="150" t="s">
        <v>1004</v>
      </c>
      <c r="AH120" s="150"/>
      <c r="AI120" s="150"/>
      <c r="AJ120" s="150"/>
      <c r="AK120" s="150"/>
      <c r="AL120" s="152">
        <v>99</v>
      </c>
      <c r="AM120" s="149">
        <v>0</v>
      </c>
    </row>
    <row r="121" spans="1:39" x14ac:dyDescent="0.25">
      <c r="A121" s="149">
        <v>120</v>
      </c>
      <c r="B121" s="153">
        <v>2010020200</v>
      </c>
      <c r="C121" s="150" t="s">
        <v>183</v>
      </c>
      <c r="D121" s="150" t="s">
        <v>1002</v>
      </c>
      <c r="E121" s="150" t="e">
        <f>VLOOKUP(B121,#REF!,3,0)</f>
        <v>#REF!</v>
      </c>
      <c r="F121" s="150" t="s">
        <v>1125</v>
      </c>
      <c r="G121" s="149">
        <v>0</v>
      </c>
      <c r="H121" s="150" t="s">
        <v>1004</v>
      </c>
      <c r="I121" s="150"/>
      <c r="J121" s="149">
        <v>0</v>
      </c>
      <c r="K121" s="149">
        <v>0</v>
      </c>
      <c r="L121" s="149">
        <v>0</v>
      </c>
      <c r="M121" s="149">
        <v>0</v>
      </c>
      <c r="N121" s="151">
        <v>98.758799999999994</v>
      </c>
      <c r="O121" s="151">
        <v>98.758799999999994</v>
      </c>
      <c r="P121" s="149">
        <v>0</v>
      </c>
      <c r="Q121" s="149">
        <v>0</v>
      </c>
      <c r="R121" s="149">
        <v>0</v>
      </c>
      <c r="S121" s="149">
        <v>0</v>
      </c>
      <c r="T121" s="149">
        <v>0</v>
      </c>
      <c r="U121" s="149">
        <v>0</v>
      </c>
      <c r="V121" s="149">
        <v>0</v>
      </c>
      <c r="W121" s="149">
        <v>0</v>
      </c>
      <c r="X121" s="149">
        <v>0</v>
      </c>
      <c r="Y121" s="149">
        <v>0</v>
      </c>
      <c r="Z121" s="149">
        <v>0</v>
      </c>
      <c r="AA121" s="149">
        <v>0</v>
      </c>
      <c r="AB121" s="150"/>
      <c r="AC121" s="150"/>
      <c r="AD121" s="150"/>
      <c r="AE121" s="150"/>
      <c r="AF121" s="150"/>
      <c r="AG121" s="150" t="s">
        <v>1004</v>
      </c>
      <c r="AH121" s="150"/>
      <c r="AI121" s="150"/>
      <c r="AJ121" s="150"/>
      <c r="AK121" s="150"/>
      <c r="AL121" s="152">
        <v>100</v>
      </c>
      <c r="AM121" s="149">
        <v>0</v>
      </c>
    </row>
    <row r="122" spans="1:39" x14ac:dyDescent="0.25">
      <c r="A122" s="149">
        <v>121</v>
      </c>
      <c r="B122" s="153">
        <v>2010411000</v>
      </c>
      <c r="C122" s="150" t="s">
        <v>954</v>
      </c>
      <c r="D122" s="150" t="s">
        <v>1002</v>
      </c>
      <c r="E122" s="150" t="e">
        <f>VLOOKUP(B122,#REF!,3,0)</f>
        <v>#REF!</v>
      </c>
      <c r="F122" s="150" t="s">
        <v>1126</v>
      </c>
      <c r="G122" s="149">
        <v>0</v>
      </c>
      <c r="H122" s="150" t="s">
        <v>1004</v>
      </c>
      <c r="I122" s="150"/>
      <c r="J122" s="149">
        <v>0</v>
      </c>
      <c r="K122" s="149">
        <v>0</v>
      </c>
      <c r="L122" s="149">
        <v>0</v>
      </c>
      <c r="M122" s="149">
        <v>0</v>
      </c>
      <c r="N122" s="151">
        <v>95.554500000000004</v>
      </c>
      <c r="O122" s="151">
        <v>95.554500000000004</v>
      </c>
      <c r="P122" s="149">
        <v>0</v>
      </c>
      <c r="Q122" s="149">
        <v>0</v>
      </c>
      <c r="R122" s="149">
        <v>0</v>
      </c>
      <c r="S122" s="149">
        <v>0</v>
      </c>
      <c r="T122" s="149">
        <v>0</v>
      </c>
      <c r="U122" s="149">
        <v>0</v>
      </c>
      <c r="V122" s="149">
        <v>0</v>
      </c>
      <c r="W122" s="149">
        <v>0</v>
      </c>
      <c r="X122" s="149">
        <v>0</v>
      </c>
      <c r="Y122" s="149">
        <v>0</v>
      </c>
      <c r="Z122" s="149">
        <v>0</v>
      </c>
      <c r="AA122" s="149">
        <v>0</v>
      </c>
      <c r="AB122" s="150"/>
      <c r="AC122" s="150"/>
      <c r="AD122" s="150"/>
      <c r="AE122" s="150"/>
      <c r="AF122" s="150"/>
      <c r="AG122" s="150" t="s">
        <v>1004</v>
      </c>
      <c r="AH122" s="150"/>
      <c r="AI122" s="150"/>
      <c r="AJ122" s="150"/>
      <c r="AK122" s="150"/>
      <c r="AL122" s="152">
        <v>100</v>
      </c>
      <c r="AM122" s="149">
        <v>0</v>
      </c>
    </row>
    <row r="123" spans="1:39" x14ac:dyDescent="0.25">
      <c r="A123" s="149">
        <v>122</v>
      </c>
      <c r="B123" s="153">
        <v>2010242000</v>
      </c>
      <c r="C123" s="150" t="s">
        <v>179</v>
      </c>
      <c r="D123" s="150" t="s">
        <v>1002</v>
      </c>
      <c r="E123" s="150" t="e">
        <f>VLOOKUP(B123,#REF!,3,0)</f>
        <v>#REF!</v>
      </c>
      <c r="F123" s="150" t="s">
        <v>1127</v>
      </c>
      <c r="G123" s="149">
        <v>0</v>
      </c>
      <c r="H123" s="150" t="s">
        <v>1004</v>
      </c>
      <c r="I123" s="150"/>
      <c r="J123" s="149">
        <v>0</v>
      </c>
      <c r="K123" s="149">
        <v>0</v>
      </c>
      <c r="L123" s="149">
        <v>0</v>
      </c>
      <c r="M123" s="149">
        <v>0</v>
      </c>
      <c r="N123" s="151">
        <v>100</v>
      </c>
      <c r="O123" s="151">
        <v>100</v>
      </c>
      <c r="P123" s="149">
        <v>0</v>
      </c>
      <c r="Q123" s="149">
        <v>0</v>
      </c>
      <c r="R123" s="149">
        <v>0</v>
      </c>
      <c r="S123" s="149">
        <v>0</v>
      </c>
      <c r="T123" s="149">
        <v>0</v>
      </c>
      <c r="U123" s="149">
        <v>0</v>
      </c>
      <c r="V123" s="149">
        <v>0</v>
      </c>
      <c r="W123" s="149">
        <v>0</v>
      </c>
      <c r="X123" s="149">
        <v>0</v>
      </c>
      <c r="Y123" s="149">
        <v>0</v>
      </c>
      <c r="Z123" s="149">
        <v>0</v>
      </c>
      <c r="AA123" s="149">
        <v>0</v>
      </c>
      <c r="AB123" s="150"/>
      <c r="AC123" s="150"/>
      <c r="AD123" s="150"/>
      <c r="AE123" s="150"/>
      <c r="AF123" s="150"/>
      <c r="AG123" s="150" t="s">
        <v>1004</v>
      </c>
      <c r="AH123" s="150"/>
      <c r="AI123" s="150"/>
      <c r="AJ123" s="150"/>
      <c r="AK123" s="150"/>
      <c r="AL123" s="152">
        <v>100</v>
      </c>
      <c r="AM123" s="149">
        <v>0</v>
      </c>
    </row>
    <row r="124" spans="1:39" x14ac:dyDescent="0.25">
      <c r="A124" s="149">
        <v>123</v>
      </c>
      <c r="B124" s="153">
        <v>2010020100</v>
      </c>
      <c r="C124" s="150" t="s">
        <v>362</v>
      </c>
      <c r="D124" s="150" t="s">
        <v>1002</v>
      </c>
      <c r="E124" s="150" t="e">
        <f>VLOOKUP(B124,#REF!,3,0)</f>
        <v>#REF!</v>
      </c>
      <c r="F124" s="150" t="s">
        <v>1128</v>
      </c>
      <c r="G124" s="149">
        <v>0</v>
      </c>
      <c r="H124" s="150" t="s">
        <v>1004</v>
      </c>
      <c r="I124" s="150"/>
      <c r="J124" s="149">
        <v>0</v>
      </c>
      <c r="K124" s="149">
        <v>0</v>
      </c>
      <c r="L124" s="149">
        <v>0</v>
      </c>
      <c r="M124" s="149">
        <v>0</v>
      </c>
      <c r="N124" s="151">
        <v>99.732299999999995</v>
      </c>
      <c r="O124" s="151">
        <v>99.732299999999995</v>
      </c>
      <c r="P124" s="149">
        <v>0</v>
      </c>
      <c r="Q124" s="149">
        <v>0</v>
      </c>
      <c r="R124" s="149">
        <v>0</v>
      </c>
      <c r="S124" s="149">
        <v>0</v>
      </c>
      <c r="T124" s="149">
        <v>0</v>
      </c>
      <c r="U124" s="149">
        <v>0</v>
      </c>
      <c r="V124" s="149">
        <v>0</v>
      </c>
      <c r="W124" s="149">
        <v>0</v>
      </c>
      <c r="X124" s="149">
        <v>0</v>
      </c>
      <c r="Y124" s="149">
        <v>0</v>
      </c>
      <c r="Z124" s="149">
        <v>0</v>
      </c>
      <c r="AA124" s="149">
        <v>0</v>
      </c>
      <c r="AB124" s="150"/>
      <c r="AC124" s="150"/>
      <c r="AD124" s="150"/>
      <c r="AE124" s="150"/>
      <c r="AF124" s="150"/>
      <c r="AG124" s="150" t="s">
        <v>1004</v>
      </c>
      <c r="AH124" s="150"/>
      <c r="AI124" s="150"/>
      <c r="AJ124" s="150"/>
      <c r="AK124" s="150"/>
      <c r="AL124" s="152">
        <v>100</v>
      </c>
      <c r="AM124" s="149">
        <v>0</v>
      </c>
    </row>
    <row r="125" spans="1:39" x14ac:dyDescent="0.25">
      <c r="A125" s="149">
        <v>124</v>
      </c>
      <c r="B125" s="153">
        <v>2010800000</v>
      </c>
      <c r="C125" s="150" t="s">
        <v>187</v>
      </c>
      <c r="D125" s="150" t="s">
        <v>1002</v>
      </c>
      <c r="E125" s="150" t="e">
        <f>VLOOKUP(B125,#REF!,3,0)</f>
        <v>#REF!</v>
      </c>
      <c r="F125" s="150" t="s">
        <v>1129</v>
      </c>
      <c r="G125" s="149">
        <v>0</v>
      </c>
      <c r="H125" s="150" t="s">
        <v>1004</v>
      </c>
      <c r="I125" s="150"/>
      <c r="J125" s="149">
        <v>0</v>
      </c>
      <c r="K125" s="149">
        <v>0</v>
      </c>
      <c r="L125" s="149">
        <v>0</v>
      </c>
      <c r="M125" s="149">
        <v>0</v>
      </c>
      <c r="N125" s="151">
        <v>87.49</v>
      </c>
      <c r="O125" s="151">
        <v>87.49</v>
      </c>
      <c r="P125" s="149">
        <v>0</v>
      </c>
      <c r="Q125" s="149">
        <v>0</v>
      </c>
      <c r="R125" s="149">
        <v>0</v>
      </c>
      <c r="S125" s="149">
        <v>0</v>
      </c>
      <c r="T125" s="149">
        <v>0</v>
      </c>
      <c r="U125" s="149">
        <v>0</v>
      </c>
      <c r="V125" s="149">
        <v>0</v>
      </c>
      <c r="W125" s="149">
        <v>0</v>
      </c>
      <c r="X125" s="149">
        <v>0</v>
      </c>
      <c r="Y125" s="149">
        <v>0</v>
      </c>
      <c r="Z125" s="149">
        <v>0</v>
      </c>
      <c r="AA125" s="149">
        <v>0</v>
      </c>
      <c r="AB125" s="150"/>
      <c r="AC125" s="150"/>
      <c r="AD125" s="150"/>
      <c r="AE125" s="150"/>
      <c r="AF125" s="150"/>
      <c r="AG125" s="150" t="s">
        <v>1004</v>
      </c>
      <c r="AH125" s="150"/>
      <c r="AI125" s="150"/>
      <c r="AJ125" s="150"/>
      <c r="AK125" s="150"/>
      <c r="AL125" s="152">
        <v>87.49</v>
      </c>
      <c r="AM125" s="149">
        <v>0</v>
      </c>
    </row>
    <row r="126" spans="1:39" x14ac:dyDescent="0.25">
      <c r="A126" s="149">
        <v>125</v>
      </c>
      <c r="B126" s="153">
        <v>2010230700</v>
      </c>
      <c r="C126" s="150" t="s">
        <v>189</v>
      </c>
      <c r="D126" s="150" t="s">
        <v>1002</v>
      </c>
      <c r="E126" s="150" t="e">
        <f>VLOOKUP(B126,#REF!,3,0)</f>
        <v>#REF!</v>
      </c>
      <c r="F126" s="150" t="s">
        <v>1130</v>
      </c>
      <c r="G126" s="149">
        <v>0</v>
      </c>
      <c r="H126" s="150" t="s">
        <v>1004</v>
      </c>
      <c r="I126" s="150"/>
      <c r="J126" s="149">
        <v>0</v>
      </c>
      <c r="K126" s="149">
        <v>0</v>
      </c>
      <c r="L126" s="149">
        <v>0</v>
      </c>
      <c r="M126" s="151">
        <v>98.706999999999994</v>
      </c>
      <c r="N126" s="151">
        <v>98.758799999999994</v>
      </c>
      <c r="O126" s="151">
        <v>5.1799999999999999E-2</v>
      </c>
      <c r="P126" s="149">
        <v>0</v>
      </c>
      <c r="Q126" s="149">
        <v>0</v>
      </c>
      <c r="R126" s="149">
        <v>0</v>
      </c>
      <c r="S126" s="149">
        <v>0</v>
      </c>
      <c r="T126" s="149">
        <v>0</v>
      </c>
      <c r="U126" s="149">
        <v>0</v>
      </c>
      <c r="V126" s="149">
        <v>0</v>
      </c>
      <c r="W126" s="149">
        <v>0</v>
      </c>
      <c r="X126" s="149">
        <v>0</v>
      </c>
      <c r="Y126" s="149">
        <v>0</v>
      </c>
      <c r="Z126" s="149">
        <v>0</v>
      </c>
      <c r="AA126" s="149">
        <v>0</v>
      </c>
      <c r="AB126" s="150"/>
      <c r="AC126" s="150"/>
      <c r="AD126" s="150"/>
      <c r="AE126" s="150"/>
      <c r="AF126" s="150" t="s">
        <v>1002</v>
      </c>
      <c r="AG126" s="150" t="s">
        <v>1004</v>
      </c>
      <c r="AH126" s="150"/>
      <c r="AI126" s="150"/>
      <c r="AJ126" s="150"/>
      <c r="AK126" s="150"/>
      <c r="AL126" s="152">
        <v>100</v>
      </c>
      <c r="AM126" s="149">
        <v>0</v>
      </c>
    </row>
    <row r="127" spans="1:39" x14ac:dyDescent="0.25">
      <c r="A127" s="149">
        <v>126</v>
      </c>
      <c r="B127" s="153">
        <v>2010911000</v>
      </c>
      <c r="C127" s="150" t="s">
        <v>692</v>
      </c>
      <c r="D127" s="150" t="s">
        <v>1002</v>
      </c>
      <c r="E127" s="150" t="e">
        <f>VLOOKUP(B127,#REF!,3,0)</f>
        <v>#REF!</v>
      </c>
      <c r="F127" s="150" t="s">
        <v>1131</v>
      </c>
      <c r="G127" s="149">
        <v>0</v>
      </c>
      <c r="H127" s="150" t="s">
        <v>1004</v>
      </c>
      <c r="I127" s="150"/>
      <c r="J127" s="149">
        <v>0</v>
      </c>
      <c r="K127" s="149">
        <v>0</v>
      </c>
      <c r="L127" s="149">
        <v>0</v>
      </c>
      <c r="M127" s="149">
        <v>0</v>
      </c>
      <c r="N127" s="151">
        <v>98.933099999999996</v>
      </c>
      <c r="O127" s="151">
        <v>98.933099999999996</v>
      </c>
      <c r="P127" s="149">
        <v>0</v>
      </c>
      <c r="Q127" s="149">
        <v>0</v>
      </c>
      <c r="R127" s="149">
        <v>0</v>
      </c>
      <c r="S127" s="149">
        <v>0</v>
      </c>
      <c r="T127" s="149">
        <v>0</v>
      </c>
      <c r="U127" s="149">
        <v>0</v>
      </c>
      <c r="V127" s="149">
        <v>0</v>
      </c>
      <c r="W127" s="149">
        <v>0</v>
      </c>
      <c r="X127" s="149">
        <v>0</v>
      </c>
      <c r="Y127" s="149">
        <v>0</v>
      </c>
      <c r="Z127" s="149">
        <v>0</v>
      </c>
      <c r="AA127" s="149">
        <v>0</v>
      </c>
      <c r="AB127" s="150"/>
      <c r="AC127" s="150"/>
      <c r="AD127" s="150"/>
      <c r="AE127" s="150"/>
      <c r="AF127" s="150"/>
      <c r="AG127" s="150" t="s">
        <v>1004</v>
      </c>
      <c r="AH127" s="150"/>
      <c r="AI127" s="150"/>
      <c r="AJ127" s="150"/>
      <c r="AK127" s="150"/>
      <c r="AL127" s="152">
        <v>100</v>
      </c>
      <c r="AM127" s="149">
        <v>0</v>
      </c>
    </row>
    <row r="128" spans="1:39" x14ac:dyDescent="0.25">
      <c r="A128" s="149">
        <v>127</v>
      </c>
      <c r="B128" s="153">
        <v>2010870000</v>
      </c>
      <c r="C128" s="150" t="s">
        <v>191</v>
      </c>
      <c r="D128" s="150" t="s">
        <v>1002</v>
      </c>
      <c r="E128" s="150" t="e">
        <f>VLOOKUP(B128,#REF!,3,0)</f>
        <v>#REF!</v>
      </c>
      <c r="F128" s="150" t="s">
        <v>1132</v>
      </c>
      <c r="G128" s="149">
        <v>0</v>
      </c>
      <c r="H128" s="150" t="s">
        <v>1004</v>
      </c>
      <c r="I128" s="150"/>
      <c r="J128" s="149">
        <v>0</v>
      </c>
      <c r="K128" s="149">
        <v>0</v>
      </c>
      <c r="L128" s="149">
        <v>0</v>
      </c>
      <c r="M128" s="149">
        <v>0</v>
      </c>
      <c r="N128" s="151">
        <v>100</v>
      </c>
      <c r="O128" s="151">
        <v>100</v>
      </c>
      <c r="P128" s="149">
        <v>0</v>
      </c>
      <c r="Q128" s="149">
        <v>0</v>
      </c>
      <c r="R128" s="149">
        <v>0</v>
      </c>
      <c r="S128" s="149">
        <v>0</v>
      </c>
      <c r="T128" s="149">
        <v>0</v>
      </c>
      <c r="U128" s="149">
        <v>0</v>
      </c>
      <c r="V128" s="149">
        <v>0</v>
      </c>
      <c r="W128" s="149">
        <v>0</v>
      </c>
      <c r="X128" s="149">
        <v>0</v>
      </c>
      <c r="Y128" s="149">
        <v>0</v>
      </c>
      <c r="Z128" s="149">
        <v>0</v>
      </c>
      <c r="AA128" s="149">
        <v>0</v>
      </c>
      <c r="AB128" s="150"/>
      <c r="AC128" s="150"/>
      <c r="AD128" s="150"/>
      <c r="AE128" s="150"/>
      <c r="AF128" s="150"/>
      <c r="AG128" s="150" t="s">
        <v>1004</v>
      </c>
      <c r="AH128" s="150"/>
      <c r="AI128" s="150"/>
      <c r="AJ128" s="150"/>
      <c r="AK128" s="150"/>
      <c r="AL128" s="152">
        <v>100</v>
      </c>
      <c r="AM128" s="149">
        <v>0</v>
      </c>
    </row>
    <row r="129" spans="1:39" x14ac:dyDescent="0.25">
      <c r="A129" s="149">
        <v>128</v>
      </c>
      <c r="B129" s="153">
        <v>2010820000</v>
      </c>
      <c r="C129" s="150" t="s">
        <v>193</v>
      </c>
      <c r="D129" s="150" t="s">
        <v>1002</v>
      </c>
      <c r="E129" s="150" t="e">
        <f>VLOOKUP(B129,#REF!,3,0)</f>
        <v>#REF!</v>
      </c>
      <c r="F129" s="150" t="s">
        <v>1133</v>
      </c>
      <c r="G129" s="149">
        <v>0</v>
      </c>
      <c r="H129" s="150" t="s">
        <v>1004</v>
      </c>
      <c r="I129" s="150"/>
      <c r="J129" s="149">
        <v>0</v>
      </c>
      <c r="K129" s="149">
        <v>0</v>
      </c>
      <c r="L129" s="149">
        <v>0</v>
      </c>
      <c r="M129" s="151">
        <v>100</v>
      </c>
      <c r="N129" s="151">
        <v>100</v>
      </c>
      <c r="O129" s="149">
        <v>0</v>
      </c>
      <c r="P129" s="149">
        <v>0</v>
      </c>
      <c r="Q129" s="149">
        <v>0</v>
      </c>
      <c r="R129" s="149">
        <v>0</v>
      </c>
      <c r="S129" s="149">
        <v>0</v>
      </c>
      <c r="T129" s="149">
        <v>0</v>
      </c>
      <c r="U129" s="149">
        <v>0</v>
      </c>
      <c r="V129" s="149">
        <v>0</v>
      </c>
      <c r="W129" s="149">
        <v>0</v>
      </c>
      <c r="X129" s="149">
        <v>0</v>
      </c>
      <c r="Y129" s="149">
        <v>0</v>
      </c>
      <c r="Z129" s="149">
        <v>0</v>
      </c>
      <c r="AA129" s="149">
        <v>0</v>
      </c>
      <c r="AB129" s="150"/>
      <c r="AC129" s="150"/>
      <c r="AD129" s="150"/>
      <c r="AE129" s="150"/>
      <c r="AF129" s="150" t="s">
        <v>1002</v>
      </c>
      <c r="AG129" s="150" t="s">
        <v>1004</v>
      </c>
      <c r="AH129" s="150"/>
      <c r="AI129" s="150"/>
      <c r="AJ129" s="150"/>
      <c r="AK129" s="150"/>
      <c r="AL129" s="152">
        <v>100</v>
      </c>
      <c r="AM129" s="149">
        <v>0</v>
      </c>
    </row>
    <row r="130" spans="1:39" x14ac:dyDescent="0.25">
      <c r="A130" s="149">
        <v>129</v>
      </c>
      <c r="B130" s="153">
        <v>2010140000</v>
      </c>
      <c r="C130" s="150" t="s">
        <v>195</v>
      </c>
      <c r="D130" s="150" t="s">
        <v>1002</v>
      </c>
      <c r="E130" s="150" t="e">
        <f>VLOOKUP(B130,#REF!,3,0)</f>
        <v>#REF!</v>
      </c>
      <c r="F130" s="150" t="s">
        <v>1134</v>
      </c>
      <c r="G130" s="149">
        <v>0</v>
      </c>
      <c r="H130" s="150" t="s">
        <v>1004</v>
      </c>
      <c r="I130" s="150"/>
      <c r="J130" s="149">
        <v>0</v>
      </c>
      <c r="K130" s="149">
        <v>0</v>
      </c>
      <c r="L130" s="149">
        <v>0</v>
      </c>
      <c r="M130" s="151">
        <v>100</v>
      </c>
      <c r="N130" s="151">
        <v>61.131500000000003</v>
      </c>
      <c r="O130" s="151">
        <v>-38.868499999999997</v>
      </c>
      <c r="P130" s="149">
        <v>0</v>
      </c>
      <c r="Q130" s="149">
        <v>0</v>
      </c>
      <c r="R130" s="149">
        <v>0</v>
      </c>
      <c r="S130" s="149">
        <v>0</v>
      </c>
      <c r="T130" s="149">
        <v>0</v>
      </c>
      <c r="U130" s="149">
        <v>0</v>
      </c>
      <c r="V130" s="149">
        <v>0</v>
      </c>
      <c r="W130" s="149">
        <v>0</v>
      </c>
      <c r="X130" s="149">
        <v>0</v>
      </c>
      <c r="Y130" s="149">
        <v>0</v>
      </c>
      <c r="Z130" s="149">
        <v>0</v>
      </c>
      <c r="AA130" s="149">
        <v>0</v>
      </c>
      <c r="AB130" s="150"/>
      <c r="AC130" s="150"/>
      <c r="AD130" s="150"/>
      <c r="AE130" s="150"/>
      <c r="AF130" s="150" t="s">
        <v>1002</v>
      </c>
      <c r="AG130" s="150" t="s">
        <v>1004</v>
      </c>
      <c r="AH130" s="150"/>
      <c r="AI130" s="150"/>
      <c r="AJ130" s="150"/>
      <c r="AK130" s="150"/>
      <c r="AL130" s="152">
        <v>61.13</v>
      </c>
      <c r="AM130" s="149">
        <v>0</v>
      </c>
    </row>
    <row r="131" spans="1:39" x14ac:dyDescent="0.25">
      <c r="A131" s="149">
        <v>130</v>
      </c>
      <c r="B131" s="153">
        <v>2010290000</v>
      </c>
      <c r="C131" s="150" t="s">
        <v>384</v>
      </c>
      <c r="D131" s="150" t="s">
        <v>1002</v>
      </c>
      <c r="E131" s="150" t="e">
        <f>VLOOKUP(B131,#REF!,3,0)</f>
        <v>#REF!</v>
      </c>
      <c r="F131" s="150" t="s">
        <v>1135</v>
      </c>
      <c r="G131" s="149">
        <v>0</v>
      </c>
      <c r="H131" s="150" t="s">
        <v>1004</v>
      </c>
      <c r="I131" s="150"/>
      <c r="J131" s="149">
        <v>0</v>
      </c>
      <c r="K131" s="149">
        <v>0</v>
      </c>
      <c r="L131" s="149">
        <v>0</v>
      </c>
      <c r="M131" s="149">
        <v>0</v>
      </c>
      <c r="N131" s="151">
        <v>100</v>
      </c>
      <c r="O131" s="151">
        <v>100</v>
      </c>
      <c r="P131" s="149">
        <v>0</v>
      </c>
      <c r="Q131" s="149">
        <v>0</v>
      </c>
      <c r="R131" s="149">
        <v>0</v>
      </c>
      <c r="S131" s="149">
        <v>0</v>
      </c>
      <c r="T131" s="149">
        <v>0</v>
      </c>
      <c r="U131" s="149">
        <v>0</v>
      </c>
      <c r="V131" s="149">
        <v>0</v>
      </c>
      <c r="W131" s="149">
        <v>0</v>
      </c>
      <c r="X131" s="149">
        <v>0</v>
      </c>
      <c r="Y131" s="149">
        <v>0</v>
      </c>
      <c r="Z131" s="149">
        <v>0</v>
      </c>
      <c r="AA131" s="149">
        <v>0</v>
      </c>
      <c r="AB131" s="150"/>
      <c r="AC131" s="150"/>
      <c r="AD131" s="150"/>
      <c r="AE131" s="150"/>
      <c r="AF131" s="150"/>
      <c r="AG131" s="150" t="s">
        <v>1004</v>
      </c>
      <c r="AH131" s="150"/>
      <c r="AI131" s="150"/>
      <c r="AJ131" s="150"/>
      <c r="AK131" s="150"/>
      <c r="AL131" s="152">
        <v>100</v>
      </c>
      <c r="AM131" s="149">
        <v>0</v>
      </c>
    </row>
    <row r="132" spans="1:39" x14ac:dyDescent="0.25">
      <c r="A132" s="149">
        <v>131</v>
      </c>
      <c r="B132" s="153">
        <v>2010230300</v>
      </c>
      <c r="C132" s="150" t="s">
        <v>197</v>
      </c>
      <c r="D132" s="150" t="s">
        <v>1002</v>
      </c>
      <c r="E132" s="150" t="e">
        <f>VLOOKUP(B132,#REF!,3,0)</f>
        <v>#REF!</v>
      </c>
      <c r="F132" s="150" t="s">
        <v>1136</v>
      </c>
      <c r="G132" s="149">
        <v>0</v>
      </c>
      <c r="H132" s="150" t="s">
        <v>1004</v>
      </c>
      <c r="I132" s="150"/>
      <c r="J132" s="149">
        <v>0</v>
      </c>
      <c r="K132" s="149">
        <v>0</v>
      </c>
      <c r="L132" s="149">
        <v>0</v>
      </c>
      <c r="M132" s="151">
        <v>100</v>
      </c>
      <c r="N132" s="151">
        <v>100</v>
      </c>
      <c r="O132" s="149">
        <v>0</v>
      </c>
      <c r="P132" s="149">
        <v>0</v>
      </c>
      <c r="Q132" s="149">
        <v>0</v>
      </c>
      <c r="R132" s="149">
        <v>0</v>
      </c>
      <c r="S132" s="149">
        <v>0</v>
      </c>
      <c r="T132" s="149">
        <v>0</v>
      </c>
      <c r="U132" s="149">
        <v>0</v>
      </c>
      <c r="V132" s="149">
        <v>0</v>
      </c>
      <c r="W132" s="149">
        <v>0</v>
      </c>
      <c r="X132" s="149">
        <v>0</v>
      </c>
      <c r="Y132" s="149">
        <v>0</v>
      </c>
      <c r="Z132" s="149">
        <v>0</v>
      </c>
      <c r="AA132" s="149">
        <v>0</v>
      </c>
      <c r="AB132" s="150"/>
      <c r="AC132" s="150"/>
      <c r="AD132" s="150"/>
      <c r="AE132" s="150"/>
      <c r="AF132" s="150" t="s">
        <v>1002</v>
      </c>
      <c r="AG132" s="150" t="s">
        <v>1004</v>
      </c>
      <c r="AH132" s="150"/>
      <c r="AI132" s="150"/>
      <c r="AJ132" s="150"/>
      <c r="AK132" s="150"/>
      <c r="AL132" s="152">
        <v>100</v>
      </c>
      <c r="AM132" s="149">
        <v>0</v>
      </c>
    </row>
    <row r="133" spans="1:39" x14ac:dyDescent="0.25">
      <c r="A133" s="149">
        <v>132</v>
      </c>
      <c r="B133" s="153">
        <v>2010020400</v>
      </c>
      <c r="C133" s="150" t="s">
        <v>203</v>
      </c>
      <c r="D133" s="150" t="s">
        <v>1002</v>
      </c>
      <c r="E133" s="150" t="e">
        <f>VLOOKUP(B133,#REF!,3,0)</f>
        <v>#REF!</v>
      </c>
      <c r="F133" s="150" t="s">
        <v>1137</v>
      </c>
      <c r="G133" s="149">
        <v>0</v>
      </c>
      <c r="H133" s="150" t="s">
        <v>1004</v>
      </c>
      <c r="I133" s="150"/>
      <c r="J133" s="149">
        <v>0</v>
      </c>
      <c r="K133" s="149">
        <v>0</v>
      </c>
      <c r="L133" s="149">
        <v>0</v>
      </c>
      <c r="M133" s="149">
        <v>0</v>
      </c>
      <c r="N133" s="151">
        <v>98.758799999999994</v>
      </c>
      <c r="O133" s="151">
        <v>98.758799999999994</v>
      </c>
      <c r="P133" s="149">
        <v>0</v>
      </c>
      <c r="Q133" s="149">
        <v>0</v>
      </c>
      <c r="R133" s="149">
        <v>0</v>
      </c>
      <c r="S133" s="149">
        <v>0</v>
      </c>
      <c r="T133" s="149">
        <v>0</v>
      </c>
      <c r="U133" s="149">
        <v>0</v>
      </c>
      <c r="V133" s="149">
        <v>0</v>
      </c>
      <c r="W133" s="149">
        <v>0</v>
      </c>
      <c r="X133" s="149">
        <v>0</v>
      </c>
      <c r="Y133" s="149">
        <v>0</v>
      </c>
      <c r="Z133" s="149">
        <v>0</v>
      </c>
      <c r="AA133" s="149">
        <v>0</v>
      </c>
      <c r="AB133" s="150"/>
      <c r="AC133" s="150"/>
      <c r="AD133" s="150"/>
      <c r="AE133" s="150"/>
      <c r="AF133" s="150"/>
      <c r="AG133" s="150" t="s">
        <v>1004</v>
      </c>
      <c r="AH133" s="150"/>
      <c r="AI133" s="150"/>
      <c r="AJ133" s="150"/>
      <c r="AK133" s="150"/>
      <c r="AL133" s="152">
        <v>100</v>
      </c>
      <c r="AM133" s="149">
        <v>0</v>
      </c>
    </row>
    <row r="134" spans="1:39" x14ac:dyDescent="0.25">
      <c r="A134" s="149">
        <v>133</v>
      </c>
      <c r="B134" s="153">
        <v>2010800800</v>
      </c>
      <c r="C134" s="150" t="s">
        <v>201</v>
      </c>
      <c r="D134" s="150" t="s">
        <v>1002</v>
      </c>
      <c r="E134" s="150" t="e">
        <f>VLOOKUP(B134,#REF!,3,0)</f>
        <v>#REF!</v>
      </c>
      <c r="F134" s="150" t="s">
        <v>1138</v>
      </c>
      <c r="G134" s="149">
        <v>0</v>
      </c>
      <c r="H134" s="150" t="s">
        <v>1004</v>
      </c>
      <c r="I134" s="150"/>
      <c r="J134" s="149">
        <v>0</v>
      </c>
      <c r="K134" s="149">
        <v>0</v>
      </c>
      <c r="L134" s="149">
        <v>0</v>
      </c>
      <c r="M134" s="149">
        <v>0</v>
      </c>
      <c r="N134" s="151">
        <v>90.742599999999996</v>
      </c>
      <c r="O134" s="151">
        <v>90.742599999999996</v>
      </c>
      <c r="P134" s="149">
        <v>0</v>
      </c>
      <c r="Q134" s="149">
        <v>0</v>
      </c>
      <c r="R134" s="149">
        <v>0</v>
      </c>
      <c r="S134" s="149">
        <v>0</v>
      </c>
      <c r="T134" s="149">
        <v>0</v>
      </c>
      <c r="U134" s="149">
        <v>0</v>
      </c>
      <c r="V134" s="149">
        <v>0</v>
      </c>
      <c r="W134" s="149">
        <v>0</v>
      </c>
      <c r="X134" s="149">
        <v>0</v>
      </c>
      <c r="Y134" s="149">
        <v>0</v>
      </c>
      <c r="Z134" s="149">
        <v>0</v>
      </c>
      <c r="AA134" s="149">
        <v>0</v>
      </c>
      <c r="AB134" s="150"/>
      <c r="AC134" s="150"/>
      <c r="AD134" s="150"/>
      <c r="AE134" s="150"/>
      <c r="AF134" s="150"/>
      <c r="AG134" s="150" t="s">
        <v>1004</v>
      </c>
      <c r="AH134" s="150"/>
      <c r="AI134" s="150"/>
      <c r="AJ134" s="150"/>
      <c r="AK134" s="150"/>
      <c r="AL134" s="152">
        <v>100</v>
      </c>
      <c r="AM134" s="149">
        <v>0</v>
      </c>
    </row>
    <row r="135" spans="1:39" x14ac:dyDescent="0.25">
      <c r="A135" s="149">
        <v>134</v>
      </c>
      <c r="B135" s="153">
        <v>2010230110</v>
      </c>
      <c r="C135" s="150" t="s">
        <v>199</v>
      </c>
      <c r="D135" s="150" t="s">
        <v>1002</v>
      </c>
      <c r="E135" s="150" t="e">
        <f>VLOOKUP(B135,#REF!,3,0)</f>
        <v>#REF!</v>
      </c>
      <c r="F135" s="150" t="s">
        <v>1139</v>
      </c>
      <c r="G135" s="149">
        <v>0</v>
      </c>
      <c r="H135" s="150" t="s">
        <v>1004</v>
      </c>
      <c r="I135" s="150"/>
      <c r="J135" s="149">
        <v>0</v>
      </c>
      <c r="K135" s="149">
        <v>0</v>
      </c>
      <c r="L135" s="149">
        <v>0</v>
      </c>
      <c r="M135" s="149">
        <v>0</v>
      </c>
      <c r="N135" s="151">
        <v>74.451700000000002</v>
      </c>
      <c r="O135" s="151">
        <v>74.451700000000002</v>
      </c>
      <c r="P135" s="149">
        <v>0</v>
      </c>
      <c r="Q135" s="149">
        <v>0</v>
      </c>
      <c r="R135" s="149">
        <v>0</v>
      </c>
      <c r="S135" s="149">
        <v>0</v>
      </c>
      <c r="T135" s="149">
        <v>0</v>
      </c>
      <c r="U135" s="149">
        <v>0</v>
      </c>
      <c r="V135" s="149">
        <v>0</v>
      </c>
      <c r="W135" s="149">
        <v>0</v>
      </c>
      <c r="X135" s="149">
        <v>0</v>
      </c>
      <c r="Y135" s="149">
        <v>0</v>
      </c>
      <c r="Z135" s="149">
        <v>0</v>
      </c>
      <c r="AA135" s="149">
        <v>0</v>
      </c>
      <c r="AB135" s="150"/>
      <c r="AC135" s="150"/>
      <c r="AD135" s="150"/>
      <c r="AE135" s="150"/>
      <c r="AF135" s="150"/>
      <c r="AG135" s="150" t="s">
        <v>1004</v>
      </c>
      <c r="AH135" s="150"/>
      <c r="AI135" s="150"/>
      <c r="AJ135" s="150"/>
      <c r="AK135" s="150"/>
      <c r="AL135" s="152">
        <v>100</v>
      </c>
      <c r="AM135" s="149">
        <v>0</v>
      </c>
    </row>
    <row r="136" spans="1:39" x14ac:dyDescent="0.25">
      <c r="A136" s="149">
        <v>135</v>
      </c>
      <c r="B136" s="153">
        <v>2010230943</v>
      </c>
      <c r="C136" s="150" t="s">
        <v>205</v>
      </c>
      <c r="D136" s="150" t="s">
        <v>1031</v>
      </c>
      <c r="E136" s="150" t="e">
        <f>VLOOKUP(B136,#REF!,3,0)</f>
        <v>#REF!</v>
      </c>
      <c r="F136" s="150" t="s">
        <v>1140</v>
      </c>
      <c r="G136" s="149">
        <v>0</v>
      </c>
      <c r="H136" s="150" t="s">
        <v>1004</v>
      </c>
      <c r="I136" s="150"/>
      <c r="J136" s="149">
        <v>0</v>
      </c>
      <c r="K136" s="149">
        <v>0</v>
      </c>
      <c r="L136" s="149">
        <v>0</v>
      </c>
      <c r="M136" s="149">
        <v>0</v>
      </c>
      <c r="N136" s="151">
        <v>46.338700000000003</v>
      </c>
      <c r="O136" s="151">
        <v>46.338700000000003</v>
      </c>
      <c r="P136" s="149">
        <v>0</v>
      </c>
      <c r="Q136" s="149">
        <v>0</v>
      </c>
      <c r="R136" s="149">
        <v>0</v>
      </c>
      <c r="S136" s="149">
        <v>0</v>
      </c>
      <c r="T136" s="149">
        <v>0</v>
      </c>
      <c r="U136" s="149">
        <v>0</v>
      </c>
      <c r="V136" s="149">
        <v>0</v>
      </c>
      <c r="W136" s="149">
        <v>0</v>
      </c>
      <c r="X136" s="149">
        <v>0</v>
      </c>
      <c r="Y136" s="149">
        <v>0</v>
      </c>
      <c r="Z136" s="149">
        <v>0</v>
      </c>
      <c r="AA136" s="149">
        <v>0</v>
      </c>
      <c r="AB136" s="150"/>
      <c r="AC136" s="150"/>
      <c r="AD136" s="150"/>
      <c r="AE136" s="150"/>
      <c r="AF136" s="150"/>
      <c r="AG136" s="150" t="s">
        <v>1004</v>
      </c>
      <c r="AH136" s="150"/>
      <c r="AI136" s="150"/>
      <c r="AJ136" s="150"/>
      <c r="AK136" s="150"/>
      <c r="AL136" s="152">
        <v>92.68</v>
      </c>
      <c r="AM136" s="149">
        <v>0</v>
      </c>
    </row>
    <row r="137" spans="1:39" x14ac:dyDescent="0.25">
      <c r="A137" s="149">
        <v>136</v>
      </c>
      <c r="B137" s="153">
        <v>2010270000</v>
      </c>
      <c r="C137" s="150" t="s">
        <v>207</v>
      </c>
      <c r="D137" s="150" t="s">
        <v>1038</v>
      </c>
      <c r="E137" s="150" t="e">
        <f>VLOOKUP(B137,#REF!,3,0)</f>
        <v>#REF!</v>
      </c>
      <c r="F137" s="150" t="s">
        <v>1141</v>
      </c>
      <c r="G137" s="149">
        <v>0</v>
      </c>
      <c r="H137" s="150" t="s">
        <v>1004</v>
      </c>
      <c r="I137" s="150"/>
      <c r="J137" s="149">
        <v>0</v>
      </c>
      <c r="K137" s="149">
        <v>0</v>
      </c>
      <c r="L137" s="149">
        <v>0</v>
      </c>
      <c r="M137" s="149">
        <v>0</v>
      </c>
      <c r="N137" s="149">
        <v>0</v>
      </c>
      <c r="O137" s="149">
        <v>0</v>
      </c>
      <c r="P137" s="149">
        <v>0</v>
      </c>
      <c r="Q137" s="149">
        <v>0</v>
      </c>
      <c r="R137" s="149">
        <v>0</v>
      </c>
      <c r="S137" s="149">
        <v>0</v>
      </c>
      <c r="T137" s="149">
        <v>0</v>
      </c>
      <c r="U137" s="149">
        <v>0</v>
      </c>
      <c r="V137" s="149">
        <v>0</v>
      </c>
      <c r="W137" s="149">
        <v>0</v>
      </c>
      <c r="X137" s="149">
        <v>0</v>
      </c>
      <c r="Y137" s="149">
        <v>0</v>
      </c>
      <c r="Z137" s="149">
        <v>0</v>
      </c>
      <c r="AA137" s="149">
        <v>0</v>
      </c>
      <c r="AB137" s="150"/>
      <c r="AC137" s="150"/>
      <c r="AD137" s="150"/>
      <c r="AE137" s="150"/>
      <c r="AF137" s="150"/>
      <c r="AG137" s="150" t="s">
        <v>1004</v>
      </c>
      <c r="AH137" s="150"/>
      <c r="AI137" s="150"/>
      <c r="AJ137" s="150"/>
      <c r="AK137" s="150"/>
      <c r="AL137" s="149">
        <v>0</v>
      </c>
      <c r="AM137" s="149">
        <v>0</v>
      </c>
    </row>
    <row r="138" spans="1:39" x14ac:dyDescent="0.25">
      <c r="A138" s="149">
        <v>137</v>
      </c>
      <c r="B138" s="153">
        <v>2010830000</v>
      </c>
      <c r="C138" s="150" t="s">
        <v>209</v>
      </c>
      <c r="D138" s="150" t="s">
        <v>1002</v>
      </c>
      <c r="E138" s="150" t="e">
        <f>VLOOKUP(B138,#REF!,3,0)</f>
        <v>#REF!</v>
      </c>
      <c r="F138" s="150" t="s">
        <v>1142</v>
      </c>
      <c r="G138" s="149">
        <v>0</v>
      </c>
      <c r="H138" s="150" t="s">
        <v>1004</v>
      </c>
      <c r="I138" s="150"/>
      <c r="J138" s="149">
        <v>0</v>
      </c>
      <c r="K138" s="149">
        <v>0</v>
      </c>
      <c r="L138" s="149">
        <v>0</v>
      </c>
      <c r="M138" s="149">
        <v>0</v>
      </c>
      <c r="N138" s="151">
        <v>87.515100000000004</v>
      </c>
      <c r="O138" s="151">
        <v>87.515100000000004</v>
      </c>
      <c r="P138" s="149">
        <v>0</v>
      </c>
      <c r="Q138" s="149">
        <v>0</v>
      </c>
      <c r="R138" s="149">
        <v>0</v>
      </c>
      <c r="S138" s="149">
        <v>0</v>
      </c>
      <c r="T138" s="149">
        <v>0</v>
      </c>
      <c r="U138" s="149">
        <v>0</v>
      </c>
      <c r="V138" s="149">
        <v>0</v>
      </c>
      <c r="W138" s="149">
        <v>0</v>
      </c>
      <c r="X138" s="149">
        <v>0</v>
      </c>
      <c r="Y138" s="149">
        <v>0</v>
      </c>
      <c r="Z138" s="149">
        <v>0</v>
      </c>
      <c r="AA138" s="149">
        <v>0</v>
      </c>
      <c r="AB138" s="150"/>
      <c r="AC138" s="150"/>
      <c r="AD138" s="150"/>
      <c r="AE138" s="150"/>
      <c r="AF138" s="150"/>
      <c r="AG138" s="150" t="s">
        <v>1004</v>
      </c>
      <c r="AH138" s="150"/>
      <c r="AI138" s="150"/>
      <c r="AJ138" s="150"/>
      <c r="AK138" s="150"/>
      <c r="AL138" s="152">
        <v>100</v>
      </c>
      <c r="AM138" s="149">
        <v>0</v>
      </c>
    </row>
    <row r="139" spans="1:39" x14ac:dyDescent="0.25">
      <c r="A139" s="149">
        <v>138</v>
      </c>
      <c r="B139" s="153">
        <v>2010840000</v>
      </c>
      <c r="C139" s="150" t="s">
        <v>211</v>
      </c>
      <c r="D139" s="150" t="s">
        <v>1002</v>
      </c>
      <c r="E139" s="150" t="e">
        <f>VLOOKUP(B139,#REF!,3,0)</f>
        <v>#REF!</v>
      </c>
      <c r="F139" s="150" t="s">
        <v>1143</v>
      </c>
      <c r="G139" s="149">
        <v>0</v>
      </c>
      <c r="H139" s="150" t="s">
        <v>1004</v>
      </c>
      <c r="I139" s="150"/>
      <c r="J139" s="149">
        <v>0</v>
      </c>
      <c r="K139" s="149">
        <v>0</v>
      </c>
      <c r="L139" s="149">
        <v>0</v>
      </c>
      <c r="M139" s="151">
        <v>100</v>
      </c>
      <c r="N139" s="151">
        <v>100</v>
      </c>
      <c r="O139" s="149">
        <v>0</v>
      </c>
      <c r="P139" s="149">
        <v>0</v>
      </c>
      <c r="Q139" s="149">
        <v>0</v>
      </c>
      <c r="R139" s="149">
        <v>0</v>
      </c>
      <c r="S139" s="149">
        <v>0</v>
      </c>
      <c r="T139" s="149">
        <v>0</v>
      </c>
      <c r="U139" s="149">
        <v>0</v>
      </c>
      <c r="V139" s="149">
        <v>0</v>
      </c>
      <c r="W139" s="149">
        <v>0</v>
      </c>
      <c r="X139" s="149">
        <v>0</v>
      </c>
      <c r="Y139" s="149">
        <v>0</v>
      </c>
      <c r="Z139" s="149">
        <v>0</v>
      </c>
      <c r="AA139" s="149">
        <v>0</v>
      </c>
      <c r="AB139" s="150"/>
      <c r="AC139" s="150"/>
      <c r="AD139" s="150"/>
      <c r="AE139" s="150"/>
      <c r="AF139" s="150" t="s">
        <v>1002</v>
      </c>
      <c r="AG139" s="150" t="s">
        <v>1004</v>
      </c>
      <c r="AH139" s="150"/>
      <c r="AI139" s="150"/>
      <c r="AJ139" s="150"/>
      <c r="AK139" s="150"/>
      <c r="AL139" s="152">
        <v>100</v>
      </c>
      <c r="AM139" s="149">
        <v>0</v>
      </c>
    </row>
    <row r="140" spans="1:39" x14ac:dyDescent="0.25">
      <c r="A140" s="149">
        <v>139</v>
      </c>
      <c r="B140" s="153">
        <v>2010912000</v>
      </c>
      <c r="C140" s="150" t="s">
        <v>640</v>
      </c>
      <c r="D140" s="150" t="s">
        <v>1002</v>
      </c>
      <c r="E140" s="150" t="e">
        <f>VLOOKUP(B140,#REF!,3,0)</f>
        <v>#REF!</v>
      </c>
      <c r="F140" s="150" t="s">
        <v>1144</v>
      </c>
      <c r="G140" s="149">
        <v>0</v>
      </c>
      <c r="H140" s="150" t="s">
        <v>1004</v>
      </c>
      <c r="I140" s="150"/>
      <c r="J140" s="149">
        <v>0</v>
      </c>
      <c r="K140" s="149">
        <v>0</v>
      </c>
      <c r="L140" s="149">
        <v>0</v>
      </c>
      <c r="M140" s="149">
        <v>0</v>
      </c>
      <c r="N140" s="151">
        <v>50.805999999999997</v>
      </c>
      <c r="O140" s="151">
        <v>50.805999999999997</v>
      </c>
      <c r="P140" s="149">
        <v>0</v>
      </c>
      <c r="Q140" s="149">
        <v>0</v>
      </c>
      <c r="R140" s="149">
        <v>0</v>
      </c>
      <c r="S140" s="149">
        <v>0</v>
      </c>
      <c r="T140" s="149">
        <v>0</v>
      </c>
      <c r="U140" s="149">
        <v>0</v>
      </c>
      <c r="V140" s="149">
        <v>0</v>
      </c>
      <c r="W140" s="149">
        <v>0</v>
      </c>
      <c r="X140" s="149">
        <v>0</v>
      </c>
      <c r="Y140" s="149">
        <v>0</v>
      </c>
      <c r="Z140" s="149">
        <v>0</v>
      </c>
      <c r="AA140" s="149">
        <v>0</v>
      </c>
      <c r="AB140" s="150"/>
      <c r="AC140" s="150"/>
      <c r="AD140" s="150"/>
      <c r="AE140" s="150"/>
      <c r="AF140" s="150"/>
      <c r="AG140" s="150" t="s">
        <v>1004</v>
      </c>
      <c r="AH140" s="150"/>
      <c r="AI140" s="150"/>
      <c r="AJ140" s="150"/>
      <c r="AK140" s="150"/>
      <c r="AL140" s="152">
        <v>76</v>
      </c>
      <c r="AM140" s="149">
        <v>0</v>
      </c>
    </row>
    <row r="141" spans="1:39" x14ac:dyDescent="0.25">
      <c r="A141" s="149">
        <v>140</v>
      </c>
      <c r="B141" s="153">
        <v>2010410000</v>
      </c>
      <c r="C141" s="150" t="s">
        <v>115</v>
      </c>
      <c r="D141" s="150" t="s">
        <v>1002</v>
      </c>
      <c r="E141" s="150" t="e">
        <f>VLOOKUP(B141,#REF!,3,0)</f>
        <v>#REF!</v>
      </c>
      <c r="F141" s="150" t="s">
        <v>1145</v>
      </c>
      <c r="G141" s="149">
        <v>0</v>
      </c>
      <c r="H141" s="150" t="s">
        <v>1004</v>
      </c>
      <c r="I141" s="150"/>
      <c r="J141" s="149">
        <v>0</v>
      </c>
      <c r="K141" s="149">
        <v>0</v>
      </c>
      <c r="L141" s="149">
        <v>0</v>
      </c>
      <c r="M141" s="151">
        <v>100</v>
      </c>
      <c r="N141" s="151">
        <v>95.554500000000004</v>
      </c>
      <c r="O141" s="151">
        <v>-4.4455</v>
      </c>
      <c r="P141" s="149">
        <v>0</v>
      </c>
      <c r="Q141" s="149">
        <v>0</v>
      </c>
      <c r="R141" s="149">
        <v>0</v>
      </c>
      <c r="S141" s="149">
        <v>0</v>
      </c>
      <c r="T141" s="149">
        <v>0</v>
      </c>
      <c r="U141" s="149">
        <v>0</v>
      </c>
      <c r="V141" s="149">
        <v>0</v>
      </c>
      <c r="W141" s="149">
        <v>0</v>
      </c>
      <c r="X141" s="149">
        <v>0</v>
      </c>
      <c r="Y141" s="149">
        <v>0</v>
      </c>
      <c r="Z141" s="149">
        <v>0</v>
      </c>
      <c r="AA141" s="149">
        <v>0</v>
      </c>
      <c r="AB141" s="150"/>
      <c r="AC141" s="150"/>
      <c r="AD141" s="150"/>
      <c r="AE141" s="150"/>
      <c r="AF141" s="150" t="s">
        <v>1002</v>
      </c>
      <c r="AG141" s="150" t="s">
        <v>1004</v>
      </c>
      <c r="AH141" s="150"/>
      <c r="AI141" s="150"/>
      <c r="AJ141" s="150"/>
      <c r="AK141" s="150"/>
      <c r="AL141" s="152">
        <v>95.55</v>
      </c>
      <c r="AM141" s="149">
        <v>0</v>
      </c>
    </row>
    <row r="142" spans="1:39" x14ac:dyDescent="0.25">
      <c r="A142" s="149">
        <v>141</v>
      </c>
      <c r="B142" s="153">
        <v>2010410000</v>
      </c>
      <c r="C142" s="150" t="s">
        <v>965</v>
      </c>
      <c r="D142" s="150" t="s">
        <v>1002</v>
      </c>
      <c r="E142" s="150" t="e">
        <f>VLOOKUP(B142,#REF!,3,0)</f>
        <v>#REF!</v>
      </c>
      <c r="F142" s="150" t="s">
        <v>1302</v>
      </c>
      <c r="G142" s="149">
        <v>0</v>
      </c>
      <c r="H142" s="150" t="s">
        <v>1004</v>
      </c>
      <c r="I142" s="150"/>
      <c r="J142" s="149">
        <v>0</v>
      </c>
      <c r="K142" s="149">
        <v>0</v>
      </c>
      <c r="L142" s="149">
        <v>0</v>
      </c>
      <c r="M142" s="149">
        <v>0</v>
      </c>
      <c r="N142" s="151">
        <v>95.554500000000004</v>
      </c>
      <c r="O142" s="151">
        <v>95.554500000000004</v>
      </c>
      <c r="P142" s="149">
        <v>0</v>
      </c>
      <c r="Q142" s="149">
        <v>0</v>
      </c>
      <c r="R142" s="149">
        <v>0</v>
      </c>
      <c r="S142" s="149">
        <v>0</v>
      </c>
      <c r="T142" s="149">
        <v>0</v>
      </c>
      <c r="U142" s="149">
        <v>0</v>
      </c>
      <c r="V142" s="149">
        <v>0</v>
      </c>
      <c r="W142" s="149">
        <v>0</v>
      </c>
      <c r="X142" s="149">
        <v>0</v>
      </c>
      <c r="Y142" s="149">
        <v>0</v>
      </c>
      <c r="Z142" s="149">
        <v>0</v>
      </c>
      <c r="AA142" s="149">
        <v>0</v>
      </c>
      <c r="AB142" s="150"/>
      <c r="AC142" s="150"/>
      <c r="AD142" s="150"/>
      <c r="AE142" s="150"/>
      <c r="AF142" s="150"/>
      <c r="AG142" s="150" t="s">
        <v>1004</v>
      </c>
      <c r="AH142" s="150"/>
      <c r="AI142" s="150"/>
      <c r="AJ142" s="150"/>
      <c r="AK142" s="150"/>
      <c r="AL142" s="152">
        <v>95.55</v>
      </c>
      <c r="AM142" s="149">
        <v>0</v>
      </c>
    </row>
    <row r="143" spans="1:39" x14ac:dyDescent="0.25">
      <c r="A143" s="149">
        <v>142</v>
      </c>
      <c r="B143" s="153">
        <v>2010630100</v>
      </c>
      <c r="C143" s="150" t="s">
        <v>966</v>
      </c>
      <c r="D143" s="150" t="s">
        <v>1031</v>
      </c>
      <c r="E143" s="150" t="e">
        <f>VLOOKUP(B143,#REF!,3,0)</f>
        <v>#REF!</v>
      </c>
      <c r="F143" s="150" t="s">
        <v>1146</v>
      </c>
      <c r="G143" s="149">
        <v>0</v>
      </c>
      <c r="H143" s="150" t="s">
        <v>1004</v>
      </c>
      <c r="I143" s="150"/>
      <c r="J143" s="149">
        <v>0</v>
      </c>
      <c r="K143" s="149">
        <v>0</v>
      </c>
      <c r="L143" s="149">
        <v>0</v>
      </c>
      <c r="M143" s="149">
        <v>0</v>
      </c>
      <c r="N143" s="151">
        <v>39.4026</v>
      </c>
      <c r="O143" s="151">
        <v>39.4026</v>
      </c>
      <c r="P143" s="149">
        <v>0</v>
      </c>
      <c r="Q143" s="149">
        <v>0</v>
      </c>
      <c r="R143" s="149">
        <v>0</v>
      </c>
      <c r="S143" s="149">
        <v>0</v>
      </c>
      <c r="T143" s="149">
        <v>0</v>
      </c>
      <c r="U143" s="149">
        <v>0</v>
      </c>
      <c r="V143" s="149">
        <v>0</v>
      </c>
      <c r="W143" s="149">
        <v>0</v>
      </c>
      <c r="X143" s="149">
        <v>0</v>
      </c>
      <c r="Y143" s="149">
        <v>0</v>
      </c>
      <c r="Z143" s="149">
        <v>0</v>
      </c>
      <c r="AA143" s="149">
        <v>0</v>
      </c>
      <c r="AB143" s="150"/>
      <c r="AC143" s="150"/>
      <c r="AD143" s="150"/>
      <c r="AE143" s="150"/>
      <c r="AF143" s="150"/>
      <c r="AG143" s="150" t="s">
        <v>1004</v>
      </c>
      <c r="AH143" s="150"/>
      <c r="AI143" s="150"/>
      <c r="AJ143" s="150"/>
      <c r="AK143" s="150"/>
      <c r="AL143" s="152">
        <v>51</v>
      </c>
      <c r="AM143" s="149">
        <v>0</v>
      </c>
    </row>
    <row r="144" spans="1:39" x14ac:dyDescent="0.25">
      <c r="A144" s="149">
        <v>143</v>
      </c>
      <c r="B144" s="153">
        <v>6080000000</v>
      </c>
      <c r="C144" s="150" t="s">
        <v>372</v>
      </c>
      <c r="D144" s="150" t="s">
        <v>1002</v>
      </c>
      <c r="E144" s="150" t="e">
        <f>VLOOKUP(B144,#REF!,3,0)</f>
        <v>#REF!</v>
      </c>
      <c r="F144" s="150" t="s">
        <v>1147</v>
      </c>
      <c r="G144" s="149">
        <v>0</v>
      </c>
      <c r="H144" s="150" t="s">
        <v>1004</v>
      </c>
      <c r="I144" s="150"/>
      <c r="J144" s="149">
        <v>0</v>
      </c>
      <c r="K144" s="149">
        <v>0</v>
      </c>
      <c r="L144" s="149">
        <v>0</v>
      </c>
      <c r="M144" s="149">
        <v>0</v>
      </c>
      <c r="N144" s="151">
        <v>100</v>
      </c>
      <c r="O144" s="151">
        <v>100</v>
      </c>
      <c r="P144" s="149">
        <v>0</v>
      </c>
      <c r="Q144" s="149">
        <v>0</v>
      </c>
      <c r="R144" s="149">
        <v>0</v>
      </c>
      <c r="S144" s="149">
        <v>0</v>
      </c>
      <c r="T144" s="149">
        <v>0</v>
      </c>
      <c r="U144" s="149">
        <v>0</v>
      </c>
      <c r="V144" s="149">
        <v>0</v>
      </c>
      <c r="W144" s="149">
        <v>0</v>
      </c>
      <c r="X144" s="149">
        <v>0</v>
      </c>
      <c r="Y144" s="149">
        <v>0</v>
      </c>
      <c r="Z144" s="149">
        <v>0</v>
      </c>
      <c r="AA144" s="149">
        <v>0</v>
      </c>
      <c r="AB144" s="150"/>
      <c r="AC144" s="150"/>
      <c r="AD144" s="150"/>
      <c r="AE144" s="150"/>
      <c r="AF144" s="150"/>
      <c r="AG144" s="150" t="s">
        <v>1004</v>
      </c>
      <c r="AH144" s="150"/>
      <c r="AI144" s="150"/>
      <c r="AJ144" s="150"/>
      <c r="AK144" s="150"/>
      <c r="AL144" s="152">
        <v>100</v>
      </c>
      <c r="AM144" s="149">
        <v>0</v>
      </c>
    </row>
    <row r="145" spans="1:39" x14ac:dyDescent="0.25">
      <c r="A145" s="149">
        <v>144</v>
      </c>
      <c r="B145" s="153">
        <v>2019000000</v>
      </c>
      <c r="C145" s="150" t="s">
        <v>1150</v>
      </c>
      <c r="D145" s="150" t="s">
        <v>1002</v>
      </c>
      <c r="E145" s="150" t="e">
        <f>VLOOKUP(B145,#REF!,3,0)</f>
        <v>#REF!</v>
      </c>
      <c r="F145" s="150" t="s">
        <v>1303</v>
      </c>
      <c r="G145" s="149">
        <v>0</v>
      </c>
      <c r="H145" s="150" t="s">
        <v>1004</v>
      </c>
      <c r="I145" s="150"/>
      <c r="J145" s="149">
        <v>0</v>
      </c>
      <c r="K145" s="149">
        <v>0</v>
      </c>
      <c r="L145" s="149">
        <v>0</v>
      </c>
      <c r="M145" s="149">
        <v>0</v>
      </c>
      <c r="N145" s="151">
        <v>100</v>
      </c>
      <c r="O145" s="151">
        <v>100</v>
      </c>
      <c r="P145" s="149">
        <v>0</v>
      </c>
      <c r="Q145" s="149">
        <v>0</v>
      </c>
      <c r="R145" s="149">
        <v>0</v>
      </c>
      <c r="S145" s="149">
        <v>0</v>
      </c>
      <c r="T145" s="149">
        <v>0</v>
      </c>
      <c r="U145" s="149">
        <v>0</v>
      </c>
      <c r="V145" s="149">
        <v>0</v>
      </c>
      <c r="W145" s="149">
        <v>0</v>
      </c>
      <c r="X145" s="149">
        <v>0</v>
      </c>
      <c r="Y145" s="149">
        <v>0</v>
      </c>
      <c r="Z145" s="149">
        <v>0</v>
      </c>
      <c r="AA145" s="149">
        <v>0</v>
      </c>
      <c r="AB145" s="150"/>
      <c r="AC145" s="150"/>
      <c r="AD145" s="150"/>
      <c r="AE145" s="150"/>
      <c r="AF145" s="150"/>
      <c r="AG145" s="150" t="s">
        <v>1004</v>
      </c>
      <c r="AH145" s="150"/>
      <c r="AI145" s="150"/>
      <c r="AJ145" s="150"/>
      <c r="AK145" s="150"/>
      <c r="AL145" s="152">
        <v>100</v>
      </c>
      <c r="AM145" s="149">
        <v>0</v>
      </c>
    </row>
    <row r="146" spans="1:39" x14ac:dyDescent="0.25">
      <c r="A146" s="149">
        <v>145</v>
      </c>
      <c r="B146" s="153">
        <v>2010021800</v>
      </c>
      <c r="C146" s="150" t="s">
        <v>651</v>
      </c>
      <c r="D146" s="150" t="s">
        <v>1002</v>
      </c>
      <c r="E146" s="150" t="e">
        <f>VLOOKUP(B146,#REF!,3,0)</f>
        <v>#REF!</v>
      </c>
      <c r="F146" s="150" t="s">
        <v>1304</v>
      </c>
      <c r="G146" s="149">
        <v>0</v>
      </c>
      <c r="H146" s="150" t="s">
        <v>1004</v>
      </c>
      <c r="I146" s="150"/>
      <c r="J146" s="149">
        <v>0</v>
      </c>
      <c r="K146" s="149">
        <v>0</v>
      </c>
      <c r="L146" s="149">
        <v>0</v>
      </c>
      <c r="M146" s="149">
        <v>0</v>
      </c>
      <c r="N146" s="151">
        <v>98.501999999999995</v>
      </c>
      <c r="O146" s="151">
        <v>98.501999999999995</v>
      </c>
      <c r="P146" s="149">
        <v>0</v>
      </c>
      <c r="Q146" s="149">
        <v>0</v>
      </c>
      <c r="R146" s="149">
        <v>0</v>
      </c>
      <c r="S146" s="149">
        <v>0</v>
      </c>
      <c r="T146" s="149">
        <v>0</v>
      </c>
      <c r="U146" s="149">
        <v>0</v>
      </c>
      <c r="V146" s="149">
        <v>0</v>
      </c>
      <c r="W146" s="149">
        <v>0</v>
      </c>
      <c r="X146" s="149">
        <v>0</v>
      </c>
      <c r="Y146" s="149">
        <v>0</v>
      </c>
      <c r="Z146" s="149">
        <v>0</v>
      </c>
      <c r="AA146" s="149">
        <v>0</v>
      </c>
      <c r="AB146" s="150"/>
      <c r="AC146" s="150"/>
      <c r="AD146" s="150"/>
      <c r="AE146" s="150"/>
      <c r="AF146" s="150"/>
      <c r="AG146" s="150" t="s">
        <v>1004</v>
      </c>
      <c r="AH146" s="150"/>
      <c r="AI146" s="150"/>
      <c r="AJ146" s="150"/>
      <c r="AK146" s="150"/>
      <c r="AL146" s="152">
        <v>99.74</v>
      </c>
      <c r="AM146" s="149">
        <v>0</v>
      </c>
    </row>
    <row r="147" spans="1:39" x14ac:dyDescent="0.25">
      <c r="A147" s="149">
        <v>146</v>
      </c>
      <c r="B147" s="153">
        <v>2010241400</v>
      </c>
      <c r="C147" s="150" t="s">
        <v>718</v>
      </c>
      <c r="D147" s="150" t="s">
        <v>1002</v>
      </c>
      <c r="E147" s="150" t="e">
        <f>VLOOKUP(B147,#REF!,3,0)</f>
        <v>#REF!</v>
      </c>
      <c r="F147" s="150" t="s">
        <v>1305</v>
      </c>
      <c r="G147" s="149">
        <v>0</v>
      </c>
      <c r="H147" s="150" t="s">
        <v>1004</v>
      </c>
      <c r="I147" s="150"/>
      <c r="J147" s="149">
        <v>0</v>
      </c>
      <c r="K147" s="149">
        <v>0</v>
      </c>
      <c r="L147" s="149">
        <v>0</v>
      </c>
      <c r="M147" s="149">
        <v>0</v>
      </c>
      <c r="N147" s="151">
        <v>100</v>
      </c>
      <c r="O147" s="151">
        <v>100</v>
      </c>
      <c r="P147" s="149">
        <v>0</v>
      </c>
      <c r="Q147" s="149">
        <v>0</v>
      </c>
      <c r="R147" s="149">
        <v>0</v>
      </c>
      <c r="S147" s="149">
        <v>0</v>
      </c>
      <c r="T147" s="149">
        <v>0</v>
      </c>
      <c r="U147" s="149">
        <v>0</v>
      </c>
      <c r="V147" s="149">
        <v>0</v>
      </c>
      <c r="W147" s="149">
        <v>0</v>
      </c>
      <c r="X147" s="149">
        <v>0</v>
      </c>
      <c r="Y147" s="149">
        <v>0</v>
      </c>
      <c r="Z147" s="149">
        <v>0</v>
      </c>
      <c r="AA147" s="149">
        <v>0</v>
      </c>
      <c r="AB147" s="150"/>
      <c r="AC147" s="150"/>
      <c r="AD147" s="150"/>
      <c r="AE147" s="150"/>
      <c r="AF147" s="150"/>
      <c r="AG147" s="150" t="s">
        <v>1004</v>
      </c>
      <c r="AH147" s="150"/>
      <c r="AI147" s="150"/>
      <c r="AJ147" s="150"/>
      <c r="AK147" s="150"/>
      <c r="AL147" s="152">
        <v>100</v>
      </c>
      <c r="AM147" s="149">
        <v>0</v>
      </c>
    </row>
    <row r="148" spans="1:39" x14ac:dyDescent="0.25">
      <c r="A148" s="149">
        <v>147</v>
      </c>
      <c r="B148" s="153">
        <v>2010241300</v>
      </c>
      <c r="C148" s="150" t="s">
        <v>727</v>
      </c>
      <c r="D148" s="150" t="s">
        <v>1002</v>
      </c>
      <c r="E148" s="150" t="e">
        <f>VLOOKUP(B148,#REF!,3,0)</f>
        <v>#REF!</v>
      </c>
      <c r="F148" s="150" t="s">
        <v>1306</v>
      </c>
      <c r="G148" s="149">
        <v>0</v>
      </c>
      <c r="H148" s="150" t="s">
        <v>1004</v>
      </c>
      <c r="I148" s="150"/>
      <c r="J148" s="149">
        <v>0</v>
      </c>
      <c r="K148" s="149">
        <v>0</v>
      </c>
      <c r="L148" s="149">
        <v>0</v>
      </c>
      <c r="M148" s="149">
        <v>0</v>
      </c>
      <c r="N148" s="151">
        <v>100</v>
      </c>
      <c r="O148" s="151">
        <v>100</v>
      </c>
      <c r="P148" s="149">
        <v>0</v>
      </c>
      <c r="Q148" s="149">
        <v>0</v>
      </c>
      <c r="R148" s="149">
        <v>0</v>
      </c>
      <c r="S148" s="149">
        <v>0</v>
      </c>
      <c r="T148" s="149">
        <v>0</v>
      </c>
      <c r="U148" s="149">
        <v>0</v>
      </c>
      <c r="V148" s="149">
        <v>0</v>
      </c>
      <c r="W148" s="149">
        <v>0</v>
      </c>
      <c r="X148" s="149">
        <v>0</v>
      </c>
      <c r="Y148" s="149">
        <v>0</v>
      </c>
      <c r="Z148" s="149">
        <v>0</v>
      </c>
      <c r="AA148" s="149">
        <v>0</v>
      </c>
      <c r="AB148" s="150"/>
      <c r="AC148" s="150"/>
      <c r="AD148" s="150"/>
      <c r="AE148" s="150"/>
      <c r="AF148" s="150"/>
      <c r="AG148" s="150" t="s">
        <v>1004</v>
      </c>
      <c r="AH148" s="150"/>
      <c r="AI148" s="150"/>
      <c r="AJ148" s="150"/>
      <c r="AK148" s="150"/>
      <c r="AL148" s="152">
        <v>100</v>
      </c>
      <c r="AM148" s="149">
        <v>0</v>
      </c>
    </row>
    <row r="149" spans="1:39" x14ac:dyDescent="0.25">
      <c r="A149" s="149">
        <v>148</v>
      </c>
      <c r="B149" s="153">
        <v>2010244200</v>
      </c>
      <c r="C149" s="150" t="s">
        <v>1195</v>
      </c>
      <c r="D149" s="150" t="s">
        <v>1002</v>
      </c>
      <c r="E149" s="150" t="e">
        <f>VLOOKUP(B149,#REF!,3,0)</f>
        <v>#REF!</v>
      </c>
      <c r="F149" s="150" t="s">
        <v>1307</v>
      </c>
      <c r="G149" s="149">
        <v>0</v>
      </c>
      <c r="H149" s="150" t="s">
        <v>1004</v>
      </c>
      <c r="I149" s="150"/>
      <c r="J149" s="149">
        <v>0</v>
      </c>
      <c r="K149" s="149">
        <v>0</v>
      </c>
      <c r="L149" s="149">
        <v>0</v>
      </c>
      <c r="M149" s="149">
        <v>0</v>
      </c>
      <c r="N149" s="151">
        <v>59.176000000000002</v>
      </c>
      <c r="O149" s="151">
        <v>59.176000000000002</v>
      </c>
      <c r="P149" s="149">
        <v>0</v>
      </c>
      <c r="Q149" s="149">
        <v>0</v>
      </c>
      <c r="R149" s="149">
        <v>0</v>
      </c>
      <c r="S149" s="149">
        <v>0</v>
      </c>
      <c r="T149" s="149">
        <v>0</v>
      </c>
      <c r="U149" s="149">
        <v>0</v>
      </c>
      <c r="V149" s="149">
        <v>0</v>
      </c>
      <c r="W149" s="149">
        <v>0</v>
      </c>
      <c r="X149" s="149">
        <v>0</v>
      </c>
      <c r="Y149" s="149">
        <v>0</v>
      </c>
      <c r="Z149" s="149">
        <v>0</v>
      </c>
      <c r="AA149" s="149">
        <v>0</v>
      </c>
      <c r="AB149" s="150"/>
      <c r="AC149" s="150"/>
      <c r="AD149" s="150"/>
      <c r="AE149" s="150"/>
      <c r="AF149" s="150"/>
      <c r="AG149" s="150" t="s">
        <v>1004</v>
      </c>
      <c r="AH149" s="150"/>
      <c r="AI149" s="150"/>
      <c r="AJ149" s="150"/>
      <c r="AK149" s="150"/>
      <c r="AL149" s="152">
        <v>100</v>
      </c>
      <c r="AM149" s="149">
        <v>0</v>
      </c>
    </row>
    <row r="150" spans="1:39" x14ac:dyDescent="0.25">
      <c r="A150" s="149">
        <v>149</v>
      </c>
      <c r="B150" s="153">
        <v>2010243200</v>
      </c>
      <c r="C150" s="150" t="s">
        <v>1194</v>
      </c>
      <c r="D150" s="150" t="s">
        <v>1002</v>
      </c>
      <c r="E150" s="150" t="e">
        <f>VLOOKUP(B150,#REF!,3,0)</f>
        <v>#REF!</v>
      </c>
      <c r="F150" s="150" t="s">
        <v>1308</v>
      </c>
      <c r="G150" s="149">
        <v>0</v>
      </c>
      <c r="H150" s="150" t="s">
        <v>1004</v>
      </c>
      <c r="I150" s="150"/>
      <c r="J150" s="149">
        <v>0</v>
      </c>
      <c r="K150" s="149">
        <v>0</v>
      </c>
      <c r="L150" s="149">
        <v>0</v>
      </c>
      <c r="M150" s="149">
        <v>0</v>
      </c>
      <c r="N150" s="151">
        <v>59.176000000000002</v>
      </c>
      <c r="O150" s="151">
        <v>59.176000000000002</v>
      </c>
      <c r="P150" s="149">
        <v>0</v>
      </c>
      <c r="Q150" s="149">
        <v>0</v>
      </c>
      <c r="R150" s="149">
        <v>0</v>
      </c>
      <c r="S150" s="149">
        <v>0</v>
      </c>
      <c r="T150" s="149">
        <v>0</v>
      </c>
      <c r="U150" s="149">
        <v>0</v>
      </c>
      <c r="V150" s="149">
        <v>0</v>
      </c>
      <c r="W150" s="149">
        <v>0</v>
      </c>
      <c r="X150" s="149">
        <v>0</v>
      </c>
      <c r="Y150" s="149">
        <v>0</v>
      </c>
      <c r="Z150" s="149">
        <v>0</v>
      </c>
      <c r="AA150" s="149">
        <v>0</v>
      </c>
      <c r="AB150" s="150"/>
      <c r="AC150" s="150"/>
      <c r="AD150" s="150"/>
      <c r="AE150" s="150"/>
      <c r="AF150" s="150"/>
      <c r="AG150" s="150" t="s">
        <v>1004</v>
      </c>
      <c r="AH150" s="150"/>
      <c r="AI150" s="150"/>
      <c r="AJ150" s="150"/>
      <c r="AK150" s="150"/>
      <c r="AL150" s="152">
        <v>100</v>
      </c>
      <c r="AM150" s="149">
        <v>0</v>
      </c>
    </row>
    <row r="151" spans="1:39" x14ac:dyDescent="0.25">
      <c r="A151" s="149">
        <v>150</v>
      </c>
      <c r="B151" s="153">
        <v>2010630200</v>
      </c>
      <c r="C151" s="150" t="s">
        <v>1309</v>
      </c>
      <c r="D151" s="150" t="s">
        <v>1031</v>
      </c>
      <c r="E151" s="150" t="e">
        <f>VLOOKUP(B151,#REF!,3,0)</f>
        <v>#REF!</v>
      </c>
      <c r="F151" s="150" t="s">
        <v>1310</v>
      </c>
      <c r="G151" s="149">
        <v>0</v>
      </c>
      <c r="H151" s="150" t="s">
        <v>1004</v>
      </c>
      <c r="I151" s="150"/>
      <c r="J151" s="149">
        <v>0</v>
      </c>
      <c r="K151" s="149">
        <v>0</v>
      </c>
      <c r="L151" s="149">
        <v>0</v>
      </c>
      <c r="M151" s="149">
        <v>0</v>
      </c>
      <c r="N151" s="151">
        <v>39.4026</v>
      </c>
      <c r="O151" s="151">
        <v>39.4026</v>
      </c>
      <c r="P151" s="149">
        <v>0</v>
      </c>
      <c r="Q151" s="149">
        <v>0</v>
      </c>
      <c r="R151" s="149">
        <v>0</v>
      </c>
      <c r="S151" s="149">
        <v>0</v>
      </c>
      <c r="T151" s="149">
        <v>0</v>
      </c>
      <c r="U151" s="149">
        <v>0</v>
      </c>
      <c r="V151" s="149">
        <v>0</v>
      </c>
      <c r="W151" s="149">
        <v>0</v>
      </c>
      <c r="X151" s="149">
        <v>0</v>
      </c>
      <c r="Y151" s="149">
        <v>0</v>
      </c>
      <c r="Z151" s="149">
        <v>0</v>
      </c>
      <c r="AA151" s="149">
        <v>0</v>
      </c>
      <c r="AB151" s="150"/>
      <c r="AC151" s="150"/>
      <c r="AD151" s="150"/>
      <c r="AE151" s="150"/>
      <c r="AF151" s="150"/>
      <c r="AG151" s="150" t="s">
        <v>1004</v>
      </c>
      <c r="AH151" s="150"/>
      <c r="AI151" s="150"/>
      <c r="AJ151" s="150"/>
      <c r="AK151" s="150"/>
      <c r="AL151" s="152">
        <v>51</v>
      </c>
      <c r="AM151" s="149">
        <v>0</v>
      </c>
    </row>
    <row r="152" spans="1:39" x14ac:dyDescent="0.25">
      <c r="A152" s="149">
        <v>151</v>
      </c>
      <c r="B152" s="153">
        <v>2010150100</v>
      </c>
      <c r="C152" s="150" t="s">
        <v>579</v>
      </c>
      <c r="D152" s="150" t="s">
        <v>1038</v>
      </c>
      <c r="E152" s="150" t="e">
        <f>VLOOKUP(B152,#REF!,3,0)</f>
        <v>#REF!</v>
      </c>
      <c r="F152" s="150" t="s">
        <v>1311</v>
      </c>
      <c r="G152" s="149">
        <v>0</v>
      </c>
      <c r="H152" s="150" t="s">
        <v>1004</v>
      </c>
      <c r="I152" s="150"/>
      <c r="J152" s="149">
        <v>0</v>
      </c>
      <c r="K152" s="149">
        <v>0</v>
      </c>
      <c r="L152" s="149">
        <v>0</v>
      </c>
      <c r="M152" s="149">
        <v>0</v>
      </c>
      <c r="N152" s="151">
        <v>20</v>
      </c>
      <c r="O152" s="151">
        <v>20</v>
      </c>
      <c r="P152" s="149">
        <v>0</v>
      </c>
      <c r="Q152" s="149">
        <v>0</v>
      </c>
      <c r="R152" s="149">
        <v>0</v>
      </c>
      <c r="S152" s="149">
        <v>0</v>
      </c>
      <c r="T152" s="149">
        <v>0</v>
      </c>
      <c r="U152" s="149">
        <v>0</v>
      </c>
      <c r="V152" s="149">
        <v>0</v>
      </c>
      <c r="W152" s="149">
        <v>0</v>
      </c>
      <c r="X152" s="149">
        <v>0</v>
      </c>
      <c r="Y152" s="149">
        <v>0</v>
      </c>
      <c r="Z152" s="149">
        <v>0</v>
      </c>
      <c r="AA152" s="149">
        <v>0</v>
      </c>
      <c r="AB152" s="150"/>
      <c r="AC152" s="150"/>
      <c r="AD152" s="150"/>
      <c r="AE152" s="150"/>
      <c r="AF152" s="150"/>
      <c r="AG152" s="150" t="s">
        <v>1004</v>
      </c>
      <c r="AH152" s="150"/>
      <c r="AI152" s="150"/>
      <c r="AJ152" s="150"/>
      <c r="AK152" s="150"/>
      <c r="AL152" s="152">
        <v>20</v>
      </c>
      <c r="AM152" s="149">
        <v>0</v>
      </c>
    </row>
  </sheetData>
  <autoFilter ref="A1:J1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7</vt:i4>
      </vt:variant>
    </vt:vector>
  </HeadingPairs>
  <TitlesOfParts>
    <vt:vector size="38" baseType="lpstr">
      <vt:lpstr>Периметр ГК_4 кв_2020 предвар</vt:lpstr>
      <vt:lpstr>1С 30.09</vt:lpstr>
      <vt:lpstr>ФСД 30.09</vt:lpstr>
      <vt:lpstr>ФСД 30.06</vt:lpstr>
      <vt:lpstr>1C </vt:lpstr>
      <vt:lpstr>Периметр АЭПК_3_кв_ 2017</vt:lpstr>
      <vt:lpstr>Периметр ГК</vt:lpstr>
      <vt:lpstr>Лист6</vt:lpstr>
      <vt:lpstr>Лист4</vt:lpstr>
      <vt:lpstr>Список_компаний</vt:lpstr>
      <vt:lpstr>Лист8</vt:lpstr>
      <vt:lpstr>Лист7</vt:lpstr>
      <vt:lpstr>Периметр АЭПК_2_кв_ 2017</vt:lpstr>
      <vt:lpstr>Периметр АЭПК_1_кв_ 2017</vt:lpstr>
      <vt:lpstr>Периметр АЭПК_4_кв_ 2016</vt:lpstr>
      <vt:lpstr>Периметр ГК_4_кв_ 2016</vt:lpstr>
      <vt:lpstr>Периметр АЭПК_3_кв_ 2016</vt:lpstr>
      <vt:lpstr>Периметр АЭПК_2_кв_ 2016 </vt:lpstr>
      <vt:lpstr>Периметр АЭПК_1_кв_ 2016</vt:lpstr>
      <vt:lpstr>Эффект доли 2015</vt:lpstr>
      <vt:lpstr>Периметр АЭПК 9 месяцев 2015</vt:lpstr>
      <vt:lpstr>Периметр АЭПК 6 месяцев 2015</vt:lpstr>
      <vt:lpstr>Периметр АЭПК 3 месяца 2015</vt:lpstr>
      <vt:lpstr>Периметр АЭПК 2013</vt:lpstr>
      <vt:lpstr>Периметр АЭПК 1 полугодие 2014</vt:lpstr>
      <vt:lpstr>Периметр АЭПК 9 месяцев 2014</vt:lpstr>
      <vt:lpstr>Периметр АЭПК 12 месяцев 2014</vt:lpstr>
      <vt:lpstr>Периметр АЭПК  2015</vt:lpstr>
      <vt:lpstr>Лист1</vt:lpstr>
      <vt:lpstr>Лист2</vt:lpstr>
      <vt:lpstr>Лист3</vt:lpstr>
      <vt:lpstr>_comp</vt:lpstr>
      <vt:lpstr>_comp_нзп</vt:lpstr>
      <vt:lpstr>_icomp</vt:lpstr>
      <vt:lpstr>_icompindex</vt:lpstr>
      <vt:lpstr>_icompindex_</vt:lpstr>
      <vt:lpstr>Список_компаний!Заголовки_для_печати</vt:lpstr>
      <vt:lpstr>исключения_вна</vt:lpstr>
    </vt:vector>
  </TitlesOfParts>
  <Company>АЭП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avtereshin</dc:creator>
  <cp:lastModifiedBy>Пользователь Windows</cp:lastModifiedBy>
  <dcterms:created xsi:type="dcterms:W3CDTF">2014-03-24T08:50:38Z</dcterms:created>
  <dcterms:modified xsi:type="dcterms:W3CDTF">2021-04-16T08:39:48Z</dcterms:modified>
</cp:coreProperties>
</file>